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803-300\share\企画課\02財政係\財政係\財政業務\財政状況資料集（毎年2月頃,地域科学研究所）\R04（R3決算）\20230928_1003〆切(総務省準備完了の連絡）〆切9月16日【総務省財務調査課】令和３年度財政状況資料集の作成について（2回目・地方公会計関係）\"/>
    </mc:Choice>
  </mc:AlternateContent>
  <bookViews>
    <workbookView xWindow="-120" yWindow="-120" windowWidth="29040" windowHeight="1572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63" i="12" l="1"/>
  <c r="AP63" i="12"/>
  <c r="AU88" i="12"/>
  <c r="CW102" i="12"/>
  <c r="DB102" i="12"/>
  <c r="DG102" i="12"/>
  <c r="DL102" i="12"/>
  <c r="DQ102" i="12"/>
  <c r="CR102" i="12"/>
  <c r="AP88" i="12"/>
  <c r="AF88"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CO34" i="10"/>
  <c r="BW34" i="10"/>
  <c r="BW35" i="10" s="1"/>
  <c r="BW36" i="10" s="1"/>
  <c r="BW37" i="10" s="1"/>
  <c r="BW38" i="10" s="1"/>
  <c r="BW39" i="10" s="1"/>
  <c r="BW40" i="10" s="1"/>
  <c r="BW41" i="10" s="1"/>
  <c r="BW42" i="10" s="1"/>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<sst xmlns="http://schemas.openxmlformats.org/spreadsheetml/2006/main" count="1144" uniqueCount="614">
  <si>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</si>
  <si>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</si>
  <si>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</si>
  <si>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</si>
  <si>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</si>
  <si>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</si>
  <si>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</si>
  <si>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</si>
  <si>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</si>
  <si>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</si>
  <si>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</si>
  <si>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</si>
  <si>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</si>
  <si>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</si>
  <si>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</si>
  <si>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</si>
  <si>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</si>
  <si>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</si>
  <si>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</si>
  <si>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</si>
  <si>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</si>
  <si>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</si>
  <si>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</si>
  <si>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</si>
  <si>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</si>
  <si>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</si>
  <si>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</si>
  <si>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</si>
  <si>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</si>
  <si>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</si>
  <si>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</si>
  <si>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</si>
  <si>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</si>
  <si>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</si>
  <si>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</si>
  <si>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</si>
  <si>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</si>
  <si>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</si>
  <si>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</si>
  <si>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</si>
  <si>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</si>
  <si>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</si>
  <si>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</si>
  <si>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</si>
  <si>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</si>
  <si>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</si>
  <si>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</si>
  <si>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</si>
  <si>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</si>
  <si>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</si>
  <si>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</si>
  <si>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</si>
  <si>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</si>
  <si>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</si>
  <si>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</si>
  <si>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</si>
  <si>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</si>
  <si>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</si>
  <si>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</si>
  <si>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</si>
  <si>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</si>
  <si>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</si>
  <si>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</si>
  <si>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</si>
  <si>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</si>
  <si>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</si>
  <si>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</si>
  <si>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</si>
  <si>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</si>
  <si>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</si>
  <si>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</si>
  <si>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</si>
  <si>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</si>
  <si>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</si>
  <si>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</si>
  <si>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</si>
  <si>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</si>
  <si>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</si>
  <si>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</si>
  <si>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</si>
  <si>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</si>
  <si>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</si>
  <si>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</si>
  <si>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</si>
  <si>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</si>
  <si>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</si>
  <si>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</si>
  <si>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</si>
  <si>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</si>
  <si>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</si>
  <si>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</si>
  <si>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</si>
  <si>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</si>
  <si>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</si>
  <si>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</si>
  <si>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</si>
  <si>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</si>
  <si>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</si>
  <si>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</si>
  <si>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</si>
  <si>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</si>
  <si>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</si>
  <si>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</si>
  <si>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</si>
  <si>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</si>
  <si>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</si>
  <si>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</si>
  <si>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</si>
  <si>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</si>
  <si>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</si>
  <si>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</si>
  <si>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</si>
  <si>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</si>
  <si>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</si>
  <si>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</si>
  <si>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</si>
  <si>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</si>
  <si>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</si>
  <si>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</si>
  <si>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</si>
  <si>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</si>
  <si>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</si>
  <si>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</si>
  <si>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</si>
  <si>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</si>
  <si>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</si>
  <si>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</si>
  <si>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</si>
  <si>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</si>
  <si>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</si>
  <si>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</si>
  <si>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</si>
  <si>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</si>
  <si>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</si>
  <si>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</si>
  <si>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</si>
  <si>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</si>
  <si>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</si>
  <si>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</si>
  <si>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</si>
  <si>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</si>
  <si>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</si>
  <si>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</si>
  <si>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</si>
  <si>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</si>
  <si>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</si>
  <si>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</si>
  <si>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</si>
  <si>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</si>
  <si>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</si>
  <si>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</si>
  <si>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</si>
  <si>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</si>
  <si>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</si>
  <si>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</si>
  <si>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</si>
  <si>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</si>
  <si>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</si>
  <si>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</si>
  <si>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</si>
  <si>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</si>
  <si>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</si>
  <si>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</si>
  <si>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</si>
  <si>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</si>
  <si>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</si>
  <si>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</si>
  <si>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</si>
  <si>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</si>
  <si>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</si>
  <si>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</si>
  <si>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</si>
  <si>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</si>
  <si>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</si>
  <si>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</si>
  <si>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</si>
  <si>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</si>
  <si>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</si>
  <si>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</si>
  <si>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</si>
  <si>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</si>
  <si>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</si>
  <si>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</si>
  <si>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</si>
  <si>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</si>
  <si>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</si>
  <si>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</si>
  <si>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</si>
  <si>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</si>
  <si>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</si>
  <si>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</si>
  <si>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</si>
  <si>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</si>
  <si>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</si>
  <si>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</si>
  <si>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</si>
  <si>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</si>
  <si>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</si>
  <si>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</si>
  <si>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</si>
  <si>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</si>
  <si>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</si>
  <si>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</si>
  <si>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</si>
  <si>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</si>
  <si>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</si>
  <si>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</si>
  <si>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</si>
  <si>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</si>
  <si>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</si>
  <si>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</si>
  <si>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沖縄県金武町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</si>
  <si>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</si>
  <si>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</si>
  <si>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</si>
  <si>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</si>
  <si>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</si>
  <si>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</si>
  <si>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</si>
  <si>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</si>
  <si>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</si>
  <si>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</si>
  <si>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</si>
  <si>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</si>
  <si>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</si>
  <si>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</si>
  <si>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</si>
  <si>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</si>
  <si>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</si>
  <si>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</si>
  <si>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</si>
  <si>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</si>
  <si>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</si>
  <si>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</si>
  <si>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</si>
  <si>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</si>
  <si>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</si>
  <si>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</si>
  <si>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</si>
  <si>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</si>
  <si>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</si>
  <si>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</si>
  <si>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</si>
  <si>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</si>
  <si>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</si>
  <si>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</si>
  <si>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</si>
  <si>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</si>
  <si>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</si>
  <si>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</si>
  <si>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</si>
  <si>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</si>
  <si>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</si>
  <si>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</si>
  <si>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</si>
  <si>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</si>
  <si>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</si>
  <si>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</si>
  <si>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</si>
  <si>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</si>
  <si>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</si>
  <si>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</si>
  <si>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</si>
  <si>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</si>
  <si>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</si>
  <si>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</si>
  <si>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</si>
  <si>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</si>
  <si>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</si>
  <si>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</si>
  <si>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</si>
  <si>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</si>
  <si>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</si>
  <si>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</si>
  <si>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</si>
  <si>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</si>
  <si>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</si>
  <si>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</si>
  <si>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</si>
  <si>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</si>
  <si>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</si>
  <si>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</si>
  <si>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</si>
  <si>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</si>
  <si>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</si>
  <si>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</si>
  <si>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</si>
  <si>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</si>
  <si>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</si>
  <si>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</si>
  <si>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</si>
  <si>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</si>
  <si>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</si>
  <si>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</si>
  <si>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</si>
  <si>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</si>
  <si>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</si>
  <si>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</si>
  <si>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</si>
  <si>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</si>
  <si>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</si>
  <si>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</si>
  <si>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</si>
  <si>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</si>
  <si>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</si>
  <si>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</si>
  <si>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</si>
  <si>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</si>
  <si>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</si>
  <si>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</si>
  <si>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</si>
  <si>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</si>
  <si>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</si>
  <si>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</si>
  <si>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</si>
  <si>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</si>
  <si>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</si>
  <si>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</si>
  <si>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</si>
  <si>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</si>
  <si>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</si>
  <si>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</si>
  <si>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</si>
  <si>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</si>
  <si>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</si>
  <si>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</si>
  <si>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</si>
  <si>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</si>
  <si>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</si>
  <si>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</si>
  <si>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</si>
  <si>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</si>
  <si>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</si>
  <si>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</si>
  <si>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</si>
  <si>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</si>
  <si>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</si>
  <si>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</si>
  <si>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</si>
  <si>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</si>
  <si>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</si>
  <si>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</si>
  <si>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</si>
  <si>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</si>
  <si>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</si>
  <si>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</si>
  <si>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</si>
  <si>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</si>
  <si>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</si>
  <si>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</si>
  <si>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</si>
  <si>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</si>
  <si>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</si>
  <si>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</si>
  <si>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</si>
  <si>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</si>
  <si>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</si>
  <si>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</si>
  <si>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</si>
  <si>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</si>
  <si>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</si>
  <si>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</si>
  <si>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</si>
  <si>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</si>
  <si>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</si>
  <si>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沖縄県金武町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</si>
  <si>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</si>
  <si>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</si>
  <si>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</si>
  <si>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</si>
  <si>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</si>
  <si>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</si>
  <si>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</si>
  <si>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</si>
  <si>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</si>
  <si>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</si>
  <si>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</si>
  <si>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</si>
  <si>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</si>
  <si>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</si>
  <si>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</si>
  <si>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</si>
  <si>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</si>
  <si>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</si>
  <si>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</si>
  <si>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</si>
  <si>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</si>
  <si>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</si>
  <si>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</si>
  <si>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</si>
  <si>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</si>
  <si>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</si>
  <si>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</si>
  <si>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</si>
  <si>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</si>
  <si>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</si>
  <si>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</si>
  <si>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</si>
  <si>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</si>
  <si>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</si>
  <si>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</si>
  <si>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</si>
  <si>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</si>
  <si>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金武町水道事業会計</t>
    <phoneticPr fontId="5"/>
  </si>
  <si>
    <t>法適用企業</t>
    <phoneticPr fontId="5"/>
  </si>
  <si>
    <t>金武町下水道事業特別会計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</si>
  <si>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</si>
  <si>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</si>
  <si>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</si>
  <si>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</si>
  <si>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</si>
  <si>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</si>
  <si>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</si>
  <si>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</si>
  <si>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</si>
  <si>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</si>
  <si>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</si>
  <si>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</si>
  <si>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</si>
  <si>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</si>
  <si>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</si>
  <si>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</si>
  <si>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</si>
  <si>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</si>
  <si>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</si>
  <si>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</si>
  <si>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</si>
  <si>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</si>
  <si>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</si>
  <si>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</si>
  <si>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</si>
  <si>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</si>
  <si>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</si>
  <si>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</si>
  <si>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</si>
  <si>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</si>
  <si>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</si>
  <si>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</si>
  <si>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</si>
  <si>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</si>
  <si>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</si>
  <si>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</si>
  <si>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</si>
  <si>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</si>
  <si>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</si>
  <si>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</si>
  <si>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</si>
  <si>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</si>
  <si>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</si>
  <si>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</si>
  <si>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</si>
  <si>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</si>
  <si>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</si>
  <si>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</si>
  <si>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</si>
  <si>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</si>
  <si>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</si>
  <si>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</si>
  <si>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</si>
  <si>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</si>
  <si>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</si>
  <si>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</si>
  <si>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</si>
  <si>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</si>
  <si>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</si>
  <si>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</si>
  <si>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</si>
  <si>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</si>
  <si>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</si>
  <si>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</si>
  <si>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</si>
  <si>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</si>
  <si>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</si>
  <si>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</si>
  <si>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</si>
  <si>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</si>
  <si>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</si>
  <si>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</si>
  <si>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</si>
  <si>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</si>
  <si>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</si>
  <si>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</si>
  <si>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</si>
  <si>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</si>
  <si>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</si>
  <si>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</si>
  <si>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</si>
  <si>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</si>
  <si>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</si>
  <si>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</si>
  <si>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</si>
  <si>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</si>
  <si>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</si>
  <si>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</si>
  <si>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</si>
  <si>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</si>
  <si>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</si>
  <si>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</si>
  <si>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</si>
  <si>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</si>
  <si>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</si>
  <si>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</si>
  <si>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</si>
  <si>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</si>
  <si>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</si>
  <si>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</si>
  <si>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</si>
  <si>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</si>
  <si>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</si>
  <si>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</si>
  <si>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</si>
  <si>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</si>
  <si>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</si>
  <si>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</si>
  <si>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</si>
  <si>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</si>
  <si>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</si>
  <si>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</si>
  <si>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</si>
  <si>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</si>
  <si>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</si>
  <si>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</si>
  <si>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</si>
  <si>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</si>
  <si>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</si>
  <si>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</si>
  <si>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</si>
  <si>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</si>
  <si>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</si>
  <si>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</si>
  <si>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</si>
  <si>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</si>
  <si>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</si>
  <si>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</si>
  <si>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</si>
  <si>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</si>
  <si>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</si>
  <si>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</si>
  <si>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</si>
  <si>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</si>
  <si>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</si>
  <si>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</si>
  <si>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</si>
  <si>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</si>
  <si>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</si>
  <si>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</si>
  <si>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</si>
  <si>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</si>
  <si>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</si>
  <si>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</si>
  <si>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</si>
  <si>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</si>
  <si>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</si>
  <si>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</si>
  <si>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</si>
  <si>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</si>
  <si>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</si>
  <si>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</si>
  <si>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</si>
  <si>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</si>
  <si>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</si>
  <si>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4.11</t>
  </si>
  <si>
    <t>▲ 5.03</t>
  </si>
  <si>
    <t>▲ 0.99</t>
  </si>
  <si>
    <t>▲ 3.15</t>
  </si>
  <si>
    <t>金武町水道事業会計</t>
  </si>
  <si>
    <t>一般会計</t>
  </si>
  <si>
    <t>国民健康保険事業特別会計</t>
  </si>
  <si>
    <t>金武町下水道事業特別会計</t>
  </si>
  <si>
    <t>有線放送電話事業特別会計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</si>
  <si>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</si>
  <si>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</si>
  <si>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</si>
  <si>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</si>
  <si>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</si>
  <si>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</si>
  <si>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</si>
  <si>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</si>
  <si>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</si>
  <si>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金武地区消防衛生組合</t>
    <rPh sb="0" eb="2">
      <t>キン</t>
    </rPh>
    <rPh sb="2" eb="4">
      <t>チク</t>
    </rPh>
    <rPh sb="4" eb="6">
      <t>ショウボウ</t>
    </rPh>
    <rPh sb="6" eb="8">
      <t>エイセイ</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</si>
  <si>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</si>
  <si>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</si>
  <si>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</si>
  <si>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</si>
  <si>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15" eb="17">
      <t>イッパン</t>
    </rPh>
    <rPh sb="17" eb="19">
      <t>カイケイ</t>
    </rPh>
    <phoneticPr fontId="2"/>
  </si>
  <si>
    <t>沖縄県後期高齢者医療広域連合（特別会計）</t>
    <rPh sb="15" eb="17">
      <t>トクベツ</t>
    </rPh>
    <rPh sb="17" eb="19">
      <t>カイケイ</t>
    </rPh>
    <phoneticPr fontId="2"/>
  </si>
  <si>
    <t>沖縄県町村交通災害共済組合</t>
  </si>
  <si>
    <t>沖縄県市町村自治会館管理組合</t>
  </si>
  <si>
    <t>きのこセンター金武</t>
    <rPh sb="7" eb="9">
      <t>キン</t>
    </rPh>
    <phoneticPr fontId="2"/>
  </si>
  <si>
    <t>金武町特産品加工センター</t>
    <rPh sb="0" eb="3">
      <t>キンチョウ</t>
    </rPh>
    <rPh sb="3" eb="6">
      <t>トクサンヒン</t>
    </rPh>
    <rPh sb="6" eb="8">
      <t>カコウ</t>
    </rPh>
    <phoneticPr fontId="2"/>
  </si>
  <si>
    <t>金武有機堆肥センター</t>
    <rPh sb="0" eb="2">
      <t>キン</t>
    </rPh>
    <rPh sb="2" eb="4">
      <t>ユウキ</t>
    </rPh>
    <rPh sb="4" eb="6">
      <t>タイヒ</t>
    </rPh>
    <phoneticPr fontId="2"/>
  </si>
  <si>
    <t>-</t>
    <phoneticPr fontId="2"/>
  </si>
  <si>
    <t>金武町公共公用施設等整備基金</t>
    <rPh sb="0" eb="3">
      <t>キンチョウ</t>
    </rPh>
    <phoneticPr fontId="2"/>
  </si>
  <si>
    <t>金武町軍用地跡地利用整備基金</t>
    <rPh sb="0" eb="3">
      <t>キンチョウ</t>
    </rPh>
    <phoneticPr fontId="2"/>
  </si>
  <si>
    <t>金武町水源地域振興基金</t>
    <phoneticPr fontId="2"/>
  </si>
  <si>
    <t>金武町ふるさと応援基金</t>
    <phoneticPr fontId="2"/>
  </si>
  <si>
    <t>金武町職員退職者手当特別負担金基金</t>
    <rPh sb="14" eb="15">
      <t>カネ</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</si>
  <si>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</si>
  <si>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</si>
  <si>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は老朽化していた金武中学校屋内運動場建設事業へ地方債を活用している。将来負担比率はゼロとなっており、有形固定資産減価償却率は類似団体の平均以下であるものの、償却率が高い水準にある建物も複数ある。計画的な地方債の活用と個別施設計画を通して老朽化対策等にも積極的に取り組むことで、健全な財政運営と資産の適切な維持管理の両立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</si>
  <si>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</si>
  <si>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</si>
  <si>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</si>
  <si>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</si>
  <si>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</si>
  <si>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</si>
  <si>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</si>
  <si>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</si>
  <si>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残高を圧縮するため新規発行債を抑えるようにしている他、臨時財政対策債等より有利な条件の起債制度を利用している。また、沖縄振興特別推進交付金等の補助金の活用を行っている。令和3年度からは組合等の元金償還も開始し、令和5年度より金額が増加する。今後も補助金の活用を積極的に行い、将来負担比率、実質公債費比率の抑制に努める。</t>
    <rPh sb="88" eb="90">
      <t>レイワ</t>
    </rPh>
    <rPh sb="91" eb="93">
      <t>ネンド</t>
    </rPh>
    <rPh sb="96" eb="98">
      <t>クミアイ</t>
    </rPh>
    <rPh sb="98" eb="99">
      <t>トウ</t>
    </rPh>
    <rPh sb="100" eb="102">
      <t>ガンキン</t>
    </rPh>
    <rPh sb="102" eb="104">
      <t>ショウカン</t>
    </rPh>
    <rPh sb="105" eb="107">
      <t>カイシ</t>
    </rPh>
    <rPh sb="109" eb="111">
      <t>レイワ</t>
    </rPh>
    <rPh sb="112" eb="114">
      <t>ネンド</t>
    </rPh>
    <rPh sb="116" eb="118">
      <t>キンガク</t>
    </rPh>
    <rPh sb="119" eb="121">
      <t>ゾウカ</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</si>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</sst>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C41C-4DA9-9C6A-D8339AF283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104251</c:v>
                </c:pt>
                <c:pt idx="1">
                  <c:v>94041</c:v>
                </c:pt>
                <c:pt idx="2">
                  <c:v>185876</c:v>
                </c:pt>
                <c:pt idx="3">
                  <c:v>128413</c:v>
                </c:pt>
                <c:pt idx="4">
                  <c:v>224032</c:v>
                </c:pt>
              </c:numCache>
            </c:numRef>
          </c:val>
          <c:smooth val="0"/>
          <c:extLst>
            <c:ext xmlns:c16="http://schemas.microsoft.com/office/drawing/2014/chart" uri="{C3380CC4-5D6E-409C-BE32-E72D297353CC}">
              <c16:uniqueId val="{00000001-C41C-4DA9-9C6A-D8339AF283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6.66</c:v>
                </c:pt>
                <c:pt idx="1">
                  <c:v>5.55</c:v>
                </c:pt>
                <c:pt idx="2">
                  <c:v>6.59</c:v>
                </c:pt>
                <c:pt idx="3">
                  <c:v>5.48</c:v>
                </c:pt>
                <c:pt idx="4">
                  <c:v>2.0699999999999998</c:v>
                </c:pt>
              </c:numCache>
            </c:numRef>
          </c:val>
          <c:extLst>
            <c:ext xmlns:c16="http://schemas.microsoft.com/office/drawing/2014/chart" uri="{C3380CC4-5D6E-409C-BE32-E72D297353CC}">
              <c16:uniqueId val="{00000000-4CD3-49CA-99B4-3418D1E11B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c:v>
                </c:pt>
                <c:pt idx="1">
                  <c:v>22.46</c:v>
                </c:pt>
                <c:pt idx="2">
                  <c:v>21.58</c:v>
                </c:pt>
                <c:pt idx="3">
                  <c:v>27.5</c:v>
                </c:pt>
                <c:pt idx="4">
                  <c:v>30.83</c:v>
                </c:pt>
              </c:numCache>
            </c:numRef>
          </c:val>
          <c:extLst>
            <c:ext xmlns:c16="http://schemas.microsoft.com/office/drawing/2014/chart" uri="{C3380CC4-5D6E-409C-BE32-E72D297353CC}">
              <c16:uniqueId val="{00000001-4CD3-49CA-99B4-3418D1E11B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4.38</c:v>
                </c:pt>
                <c:pt idx="1">
                  <c:v>-4.1100000000000003</c:v>
                </c:pt>
                <c:pt idx="2">
                  <c:v>-5.03</c:v>
                </c:pt>
                <c:pt idx="3">
                  <c:v>-0.99</c:v>
                </c:pt>
                <c:pt idx="4">
                  <c:v>-3.15</c:v>
                </c:pt>
              </c:numCache>
            </c:numRef>
          </c:val>
          <c:smooth val="0"/>
          <c:extLst>
            <c:ext xmlns:c16="http://schemas.microsoft.com/office/drawing/2014/chart" uri="{C3380CC4-5D6E-409C-BE32-E72D297353CC}">
              <c16:uniqueId val="{00000002-4CD3-49CA-99B4-3418D1E11B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B8-400D-95E0-1CA9433B9E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B8-400D-95E0-1CA9433B9E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B8-400D-95E0-1CA9433B9E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B8-400D-95E0-1CA9433B9E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EB8-400D-95E0-1CA9433B9E98}"/>
            </c:ext>
          </c:extLst>
        </c:ser>
        <c:ser>
          <c:idx val="5"/>
          <c:order val="5"/>
          <c:tx>
            <c:strRef>
              <c:f>データシート!$A$32</c:f>
              <c:strCache>
                <c:ptCount val="1"/>
                <c:pt idx="0">
                  <c:v>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0.03</c:v>
                </c:pt>
                <c:pt idx="4">
                  <c:v>#N/A</c:v>
                </c:pt>
                <c:pt idx="5">
                  <c:v>0.09</c:v>
                </c:pt>
                <c:pt idx="6">
                  <c:v>#N/A</c:v>
                </c:pt>
                <c:pt idx="7">
                  <c:v>0.08</c:v>
                </c:pt>
                <c:pt idx="8">
                  <c:v>#N/A</c:v>
                </c:pt>
                <c:pt idx="9">
                  <c:v>7.0000000000000007E-2</c:v>
                </c:pt>
              </c:numCache>
            </c:numRef>
          </c:val>
          <c:extLst>
            <c:ext xmlns:c16="http://schemas.microsoft.com/office/drawing/2014/chart" uri="{C3380CC4-5D6E-409C-BE32-E72D297353CC}">
              <c16:uniqueId val="{00000005-6EB8-400D-95E0-1CA9433B9E98}"/>
            </c:ext>
          </c:extLst>
        </c:ser>
        <c:ser>
          <c:idx val="6"/>
          <c:order val="6"/>
          <c:tx>
            <c:strRef>
              <c:f>データシート!$A$33</c:f>
              <c:strCache>
                <c:ptCount val="1"/>
                <c:pt idx="0">
                  <c:v>金武町下水道事業特別会計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0.08</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6-6EB8-400D-95E0-1CA9433B9E9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1.55</c:v>
                </c:pt>
                <c:pt idx="2">
                  <c:v>#N/A</c:v>
                </c:pt>
                <c:pt idx="3">
                  <c:v>0.63</c:v>
                </c:pt>
                <c:pt idx="4">
                  <c:v>#N/A</c:v>
                </c:pt>
                <c:pt idx="5">
                  <c:v>1.06</c:v>
                </c:pt>
                <c:pt idx="6">
                  <c:v>#N/A</c:v>
                </c:pt>
                <c:pt idx="7">
                  <c:v>0.82</c:v>
                </c:pt>
                <c:pt idx="8">
                  <c:v>#N/A</c:v>
                </c:pt>
                <c:pt idx="9">
                  <c:v>0.78</c:v>
                </c:pt>
              </c:numCache>
            </c:numRef>
          </c:val>
          <c:extLst>
            <c:ext xmlns:c16="http://schemas.microsoft.com/office/drawing/2014/chart" uri="{C3380CC4-5D6E-409C-BE32-E72D297353CC}">
              <c16:uniqueId val="{00000007-6EB8-400D-95E0-1CA9433B9E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6.56</c:v>
                </c:pt>
                <c:pt idx="2">
                  <c:v>#N/A</c:v>
                </c:pt>
                <c:pt idx="3">
                  <c:v>5.51</c:v>
                </c:pt>
                <c:pt idx="4">
                  <c:v>#N/A</c:v>
                </c:pt>
                <c:pt idx="5">
                  <c:v>6.49</c:v>
                </c:pt>
                <c:pt idx="6">
                  <c:v>#N/A</c:v>
                </c:pt>
                <c:pt idx="7">
                  <c:v>5.4</c:v>
                </c:pt>
                <c:pt idx="8">
                  <c:v>#N/A</c:v>
                </c:pt>
                <c:pt idx="9">
                  <c:v>1.99</c:v>
                </c:pt>
              </c:numCache>
            </c:numRef>
          </c:val>
          <c:extLst>
            <c:ext xmlns:c16="http://schemas.microsoft.com/office/drawing/2014/chart" uri="{C3380CC4-5D6E-409C-BE32-E72D297353CC}">
              <c16:uniqueId val="{00000008-6EB8-400D-95E0-1CA9433B9E98}"/>
            </c:ext>
          </c:extLst>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14.95</c:v>
                </c:pt>
                <c:pt idx="2">
                  <c:v>#N/A</c:v>
                </c:pt>
                <c:pt idx="3">
                  <c:v>13.3</c:v>
                </c:pt>
                <c:pt idx="4">
                  <c:v>#N/A</c:v>
                </c:pt>
                <c:pt idx="5">
                  <c:v>13.61</c:v>
                </c:pt>
                <c:pt idx="6">
                  <c:v>#N/A</c:v>
                </c:pt>
                <c:pt idx="7">
                  <c:v>13.92</c:v>
                </c:pt>
                <c:pt idx="8">
                  <c:v>#N/A</c:v>
                </c:pt>
                <c:pt idx="9">
                  <c:v>12.91</c:v>
                </c:pt>
              </c:numCache>
            </c:numRef>
          </c:val>
          <c:extLst>
            <c:ext xmlns:c16="http://schemas.microsoft.com/office/drawing/2014/chart" uri="{C3380CC4-5D6E-409C-BE32-E72D297353CC}">
              <c16:uniqueId val="{00000009-6EB8-400D-95E0-1CA9433B9E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275</c:v>
                </c:pt>
                <c:pt idx="5">
                  <c:v>268</c:v>
                </c:pt>
                <c:pt idx="8">
                  <c:v>264</c:v>
                </c:pt>
                <c:pt idx="11">
                  <c:v>266</c:v>
                </c:pt>
                <c:pt idx="14">
                  <c:v>279</c:v>
                </c:pt>
              </c:numCache>
            </c:numRef>
          </c:val>
          <c:extLst>
            <c:ext xmlns:c16="http://schemas.microsoft.com/office/drawing/2014/chart" uri="{C3380CC4-5D6E-409C-BE32-E72D297353CC}">
              <c16:uniqueId val="{00000000-13C7-4165-8426-7086F72550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C7-4165-8426-7086F72550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C7-4165-8426-7086F72550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9</c:v>
                </c:pt>
                <c:pt idx="6">
                  <c:v>32</c:v>
                </c:pt>
                <c:pt idx="9">
                  <c:v>37</c:v>
                </c:pt>
                <c:pt idx="12">
                  <c:v>37</c:v>
                </c:pt>
              </c:numCache>
            </c:numRef>
          </c:val>
          <c:extLst>
            <c:ext xmlns:c16="http://schemas.microsoft.com/office/drawing/2014/chart" uri="{C3380CC4-5D6E-409C-BE32-E72D297353CC}">
              <c16:uniqueId val="{00000003-13C7-4165-8426-7086F72550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4-13C7-4165-8426-7086F72550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C7-4165-8426-7086F72550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C7-4165-8426-7086F72550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403</c:v>
                </c:pt>
                <c:pt idx="3">
                  <c:v>398</c:v>
                </c:pt>
                <c:pt idx="6">
                  <c:v>390</c:v>
                </c:pt>
                <c:pt idx="9">
                  <c:v>388</c:v>
                </c:pt>
                <c:pt idx="12">
                  <c:v>390</c:v>
                </c:pt>
              </c:numCache>
            </c:numRef>
          </c:val>
          <c:extLst>
            <c:ext xmlns:c16="http://schemas.microsoft.com/office/drawing/2014/chart" uri="{C3380CC4-5D6E-409C-BE32-E72D297353CC}">
              <c16:uniqueId val="{00000007-13C7-4165-8426-7086F72550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140</c:v>
                </c:pt>
                <c:pt idx="2">
                  <c:v>#N/A</c:v>
                </c:pt>
                <c:pt idx="3">
                  <c:v>#N/A</c:v>
                </c:pt>
                <c:pt idx="4">
                  <c:v>140</c:v>
                </c:pt>
                <c:pt idx="5">
                  <c:v>#N/A</c:v>
                </c:pt>
                <c:pt idx="6">
                  <c:v>#N/A</c:v>
                </c:pt>
                <c:pt idx="7">
                  <c:v>159</c:v>
                </c:pt>
                <c:pt idx="8">
                  <c:v>#N/A</c:v>
                </c:pt>
                <c:pt idx="9">
                  <c:v>#N/A</c:v>
                </c:pt>
                <c:pt idx="10">
                  <c:v>159</c:v>
                </c:pt>
                <c:pt idx="11">
                  <c:v>#N/A</c:v>
                </c:pt>
                <c:pt idx="12">
                  <c:v>#N/A</c:v>
                </c:pt>
                <c:pt idx="13">
                  <c:v>148</c:v>
                </c:pt>
                <c:pt idx="14">
                  <c:v>#N/A</c:v>
                </c:pt>
              </c:numCache>
            </c:numRef>
          </c:val>
          <c:smooth val="0"/>
          <c:extLst>
            <c:ext xmlns:c16="http://schemas.microsoft.com/office/drawing/2014/chart" uri="{C3380CC4-5D6E-409C-BE32-E72D297353CC}">
              <c16:uniqueId val="{00000008-13C7-4165-8426-7086F72550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2973</c:v>
                </c:pt>
                <c:pt idx="5">
                  <c:v>3122</c:v>
                </c:pt>
                <c:pt idx="8">
                  <c:v>3278</c:v>
                </c:pt>
                <c:pt idx="11">
                  <c:v>3273</c:v>
                </c:pt>
                <c:pt idx="14">
                  <c:v>3500</c:v>
                </c:pt>
              </c:numCache>
            </c:numRef>
          </c:val>
          <c:extLst>
            <c:ext xmlns:c16="http://schemas.microsoft.com/office/drawing/2014/chart" uri="{C3380CC4-5D6E-409C-BE32-E72D297353CC}">
              <c16:uniqueId val="{00000000-B9B2-47D4-B62F-7F8B94FB2E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c:v>
                </c:pt>
                <c:pt idx="5">
                  <c:v>26</c:v>
                </c:pt>
                <c:pt idx="8">
                  <c:v>20</c:v>
                </c:pt>
                <c:pt idx="11">
                  <c:v>13</c:v>
                </c:pt>
                <c:pt idx="14">
                  <c:v>7</c:v>
                </c:pt>
              </c:numCache>
            </c:numRef>
          </c:val>
          <c:extLst>
            <c:ext xmlns:c16="http://schemas.microsoft.com/office/drawing/2014/chart" uri="{C3380CC4-5D6E-409C-BE32-E72D297353CC}">
              <c16:uniqueId val="{00000001-B9B2-47D4-B62F-7F8B94FB2E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2492</c:v>
                </c:pt>
                <c:pt idx="5">
                  <c:v>2445</c:v>
                </c:pt>
                <c:pt idx="8">
                  <c:v>2577</c:v>
                </c:pt>
                <c:pt idx="11">
                  <c:v>3043</c:v>
                </c:pt>
                <c:pt idx="14">
                  <c:v>3626</c:v>
                </c:pt>
              </c:numCache>
            </c:numRef>
          </c:val>
          <c:extLst>
            <c:ext xmlns:c16="http://schemas.microsoft.com/office/drawing/2014/chart" uri="{C3380CC4-5D6E-409C-BE32-E72D297353CC}">
              <c16:uniqueId val="{00000002-B9B2-47D4-B62F-7F8B94FB2E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B2-47D4-B62F-7F8B94FB2E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B2-47D4-B62F-7F8B94FB2E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B2-47D4-B62F-7F8B94FB2E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225</c:v>
                </c:pt>
                <c:pt idx="3">
                  <c:v>175</c:v>
                </c:pt>
                <c:pt idx="6">
                  <c:v>65</c:v>
                </c:pt>
                <c:pt idx="9">
                  <c:v>87</c:v>
                </c:pt>
                <c:pt idx="12">
                  <c:v>68</c:v>
                </c:pt>
              </c:numCache>
            </c:numRef>
          </c:val>
          <c:extLst>
            <c:ext xmlns:c16="http://schemas.microsoft.com/office/drawing/2014/chart" uri="{C3380CC4-5D6E-409C-BE32-E72D297353CC}">
              <c16:uniqueId val="{00000006-B9B2-47D4-B62F-7F8B94FB2E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215</c:v>
                </c:pt>
                <c:pt idx="3">
                  <c:v>444</c:v>
                </c:pt>
                <c:pt idx="6">
                  <c:v>801</c:v>
                </c:pt>
                <c:pt idx="9">
                  <c:v>954</c:v>
                </c:pt>
                <c:pt idx="12">
                  <c:v>947</c:v>
                </c:pt>
              </c:numCache>
            </c:numRef>
          </c:val>
          <c:extLst>
            <c:ext xmlns:c16="http://schemas.microsoft.com/office/drawing/2014/chart" uri="{C3380CC4-5D6E-409C-BE32-E72D297353CC}">
              <c16:uniqueId val="{00000007-B9B2-47D4-B62F-7F8B94FB2E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c:v>
                </c:pt>
                <c:pt idx="3">
                  <c:v>45</c:v>
                </c:pt>
                <c:pt idx="6">
                  <c:v>34</c:v>
                </c:pt>
                <c:pt idx="9">
                  <c:v>17</c:v>
                </c:pt>
                <c:pt idx="12">
                  <c:v>6</c:v>
                </c:pt>
              </c:numCache>
            </c:numRef>
          </c:val>
          <c:extLst>
            <c:ext xmlns:c16="http://schemas.microsoft.com/office/drawing/2014/chart" uri="{C3380CC4-5D6E-409C-BE32-E72D297353CC}">
              <c16:uniqueId val="{00000008-B9B2-47D4-B62F-7F8B94FB2E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B2-47D4-B62F-7F8B94FB2E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3965</c:v>
                </c:pt>
                <c:pt idx="3">
                  <c:v>3753</c:v>
                </c:pt>
                <c:pt idx="6">
                  <c:v>3613</c:v>
                </c:pt>
                <c:pt idx="9">
                  <c:v>3489</c:v>
                </c:pt>
                <c:pt idx="12">
                  <c:v>3714</c:v>
                </c:pt>
              </c:numCache>
            </c:numRef>
          </c:val>
          <c:extLst>
            <c:ext xmlns:c16="http://schemas.microsoft.com/office/drawing/2014/chart" uri="{C3380CC4-5D6E-409C-BE32-E72D297353CC}">
              <c16:uniqueId val="{0000000A-B9B2-47D4-B62F-7F8B94FB2E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B2-47D4-B62F-7F8B94FB2E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799</c:v>
                </c:pt>
                <c:pt idx="1">
                  <c:v>1042</c:v>
                </c:pt>
                <c:pt idx="2">
                  <c:v>1246</c:v>
                </c:pt>
              </c:numCache>
            </c:numRef>
          </c:val>
          <c:extLst>
            <c:ext xmlns:c16="http://schemas.microsoft.com/office/drawing/2014/chart" uri="{C3380CC4-5D6E-409C-BE32-E72D297353CC}">
              <c16:uniqueId val="{00000000-222F-4F45-989B-61DDA2DE43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242</c:v>
                </c:pt>
                <c:pt idx="1">
                  <c:v>242</c:v>
                </c:pt>
                <c:pt idx="2">
                  <c:v>290</c:v>
                </c:pt>
              </c:numCache>
            </c:numRef>
          </c:val>
          <c:extLst>
            <c:ext xmlns:c16="http://schemas.microsoft.com/office/drawing/2014/chart" uri="{C3380CC4-5D6E-409C-BE32-E72D297353CC}">
              <c16:uniqueId val="{00000001-222F-4F45-989B-61DDA2DE43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1672</c:v>
                </c:pt>
                <c:pt idx="1">
                  <c:v>1885</c:v>
                </c:pt>
                <c:pt idx="2">
                  <c:v>2166</c:v>
                </c:pt>
              </c:numCache>
            </c:numRef>
          </c:val>
          <c:extLst>
            <c:ext xmlns:c16="http://schemas.microsoft.com/office/drawing/2014/chart" uri="{C3380CC4-5D6E-409C-BE32-E72D297353CC}">
              <c16:uniqueId val="{00000002-222F-4F45-989B-61DDA2DE43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{A3CC7978-E56E-4785-9A55-1BF7CA83358F}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00-4511-BB8B-7164D5270A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{6E8ED03B-BC9C-47B2-AC7C-EC03E7DC8E9F}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0-4511-BB8B-7164D5270A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{AE2F097A-DAB3-4FED-A4E1-3A0E903FE6A9}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0-4511-BB8B-7164D5270A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{4A1B40F1-7303-495C-BE45-10C7959F08DC}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0-4511-BB8B-7164D5270A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{F7A32B75-EA83-4B9A-918B-3D39CB786A4B}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0-4511-BB8B-7164D5270AE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{DF338860-CE4D-4D60-A3FE-EF49E3F00512}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00-4511-BB8B-7164D5270AE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{A2308EDB-374B-4F33-BF9F-06533E66B2D8}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00-4511-BB8B-7164D5270AE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{FD291B7D-6C0E-42C1-8FCE-CB138AC90679}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00-4511-BB8B-7164D5270AE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{43EEB851-330E-4F34-A61C-A9690164C8CF}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00-4511-BB8B-7164D5270A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44.2</c:v>
                </c:pt>
                <c:pt idx="8">
                  <c:v>46.6</c:v>
                </c:pt>
                <c:pt idx="16">
                  <c:v>47.4</c:v>
                </c:pt>
                <c:pt idx="24">
                  <c:v>48.4</c:v>
                </c:pt>
                <c:pt idx="32">
                  <c:v>49.9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E00-4511-BB8B-7164D5270A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{50D3D9A0-2B7E-4835-8190-9E069F807205}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00-4511-BB8B-7164D5270A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{63E8759D-F073-4172-A431-F2B3118E6EBB}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0-4511-BB8B-7164D5270A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{5771FA2F-508B-4012-B998-50EC0BB32A4B}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0-4511-BB8B-7164D5270A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{4E83EDF6-BBE2-44FD-8490-B57FAB909C81}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0-4511-BB8B-7164D5270A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{B4A8B008-98A6-4CBC-8417-B6298E9C0300}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0-4511-BB8B-7164D5270AE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{089CD99C-2463-47C0-BC70-8A515560D36C}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00-4511-BB8B-7164D5270AE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{59C8ACD4-79C9-4BA7-990E-E78EA63A0D16}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00-4511-BB8B-7164D5270AE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{FE0DBBF8-B1C4-4ED8-B406-38C4472B078D}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00-4511-BB8B-7164D5270AE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{1BEA2B88-8AD3-4C25-BF02-F4D1A725387E}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00-4511-BB8B-7164D5270A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7E00-4511-BB8B-7164D5270AED}"/>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{14E4EFEA-BABD-4A7E-BD79-B570098F6C71}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B9-4DAB-9CC5-DF20AA7A42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{923662AC-DEFB-4C13-B585-9DAFD3916C6C}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B9-4DAB-9CC5-DF20AA7A42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{436703CE-44C3-45A9-99B4-A08EF40E1AE7}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B9-4DAB-9CC5-DF20AA7A42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{FAA42F6B-8A6E-4637-A233-6AB4B760A5E9}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B9-4DAB-9CC5-DF20AA7A42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{73A9EB92-65DB-474C-A058-89EA1901E55C}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B9-4DAB-9CC5-DF20AA7A427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{AEF7A092-E15A-4F6C-9752-910C27781B56}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B9-4DAB-9CC5-DF20AA7A427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{40916136-92B4-4B4F-9406-58367441BADE}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B9-4DAB-9CC5-DF20AA7A427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{8A5F064B-2457-421E-8822-92EEED16E6A3}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B9-4DAB-9CC5-DF20AA7A427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{41C6D4CF-DF0E-460F-83B8-220AFA166700}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B9-4DAB-9CC5-DF20AA7A42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c:v>
                </c:pt>
                <c:pt idx="16">
                  <c:v>4.2</c:v>
                </c:pt>
                <c:pt idx="24">
                  <c:v>4.4000000000000004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B9-4DAB-9CC5-DF20AA7A42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{97819F92-11EF-47DF-BAF8-AA9F068ECED0}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B9-4DAB-9CC5-DF20AA7A42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{DDD01FE9-006E-41E5-B4B9-AD814A484D70}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B9-4DAB-9CC5-DF20AA7A42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{06B1F511-2DE6-471B-92D7-D553B9D55037}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B9-4DAB-9CC5-DF20AA7A42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{D5E92955-1FE9-4B9B-99A1-BC09DCF7FAF1}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B9-4DAB-9CC5-DF20AA7A42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{64E9D91E-129B-467C-BEC6-DBABADFF4555}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B9-4DAB-9CC5-DF20AA7A427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{BED04BD5-A41C-4C76-BFA4-EA212ECC40A1}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B9-4DAB-9CC5-DF20AA7A427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{6081A8C6-B265-46FA-B103-8710B4CF3C2D}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B9-4DAB-9CC5-DF20AA7A427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{9F5774F6-0F8F-4BE2-8B86-399BF49A3404}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B9-4DAB-9CC5-DF20AA7A427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{5819BD44-0B7B-48F4-B9C0-94C4ADC3955D}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B9-4DAB-9CC5-DF20AA7A42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38B9-4DAB-9CC5-DF20AA7A427E}"/>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CC2E76E5-64C9-400F-8AB9-40C9AEAC115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6C124F40-EAF8-4C11-B5FE-DF7ADBCC062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普通会計における元利償還金等は４億円弱で推移しているが、組合等が起こした地方債の元利償還金に対する負担金が増加傾向である。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組合等が起こした地方債の元金据え置き期間終了後である令和５年度ごろから、更に負担が増えることが見込まれており、普通会計における地方債の今後の発行については注意が必要である。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一般廃棄物焼却施設の地方債借入により組合等負担等見込額が増加しているが、一般会計等の地方債残高の減少と充当可能基金が増加していることから、将来負担比率の分子は減少傾向にある。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沖縄県金武町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財政調整基金は予算ベースで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千円の取り崩しを見込んでいたが、特別交付税が予算見込みよりも多く算定されたため、財政調整基金の取り崩しが不要となり、令和２年度決算剰余金分がそのまま増となっている。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減債基金については、普通交付税での追加交付（臨時財政対策債償還基金費）により増となった。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その他目的基金においては、主に公共公用施設等整備基金において、今後の庁舎建て替えに向けて基金積立を行っている。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公共施設の改修は更新に備え、公共公用施設等整備基金を重点に積み増しをしていく。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公共公用施設等整備基金：庁舎の建て替えの計画があるため、その財源として活用する。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軍用地跡地利用整備基金：米軍用地跡地利用として、海浜公園や多目的屋内運動場の整備に活用する。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水源地域振興基金：水源地域である本町の地域振興を図るため、ダムまつり等の実施に活用する。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ふるさと応援基金：町民自ら実践する地域づくり事業に活用する。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職員退職者手当特別負担金基金：県市町村総合事務組合への退職手当特別負担金に充てる。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公共公用施設等整備基金については、今後庁舎の立替予定があるため積み立てた。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ふるさと応援基金は、ふるさと納税による寄附金の増。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職員退職者手当特別負担金基金は、今後の退職手当特別負担金の推移を考慮して積立てた。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公共公用施設等整備基金については、毎年度１億５千万円ずつ積み立て、令和５年度までに１０億円を目標とする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予算ベースでは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千円の取り崩しを見込んでいたが、特別交付税が予算見込みよりも多く算定されたため、財政調整基金の取り崩しが不要となり、令和２年度決算剰余金分が増となっている。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令和３年度普通交付税における、臨時財政対策債償還基金費の追加交付分を積み立てた。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地方債残高の６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11,487
11,359
37.84
12,198,365
11,897,857
83,617
4,040,914
3,714,041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類似団体平均、全国平均、沖縄県平均を</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％償却が進行している。「庁舎」「公民館」については、本指標が高い水準にあり定期的な点検等を検討する。また個別施設計画などを通して、施設更新の計画を定める予定である。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115298</xdr:rowOff>
    </xdr:from>
    <xdr:to>
      <xdr:col>23</xdr:col>
      <xdr:colOff>136525</xdr:colOff>
      <xdr:row>28</xdr:row>
      <xdr:rowOff>45448</xdr:rowOff>
    </xdr:to>
    <xdr:sp macro="" textlink="">
      <xdr:nvSpPr>
        <xdr:cNvPr id="93" name="楕円 92"/>
        <xdr:cNvSpPr/>
      </xdr:nvSpPr>
      <xdr:spPr>
        <a:xfrm>
          <a:off x="47117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138175</xdr:rowOff>
    </xdr:from>
    <xdr:ext cx="405111" cy="259045"/>
    <xdr:sp macro="" textlink="">
      <xdr:nvSpPr>
        <xdr:cNvPr id="94" name="有形固定資産減価償却率該当値テキスト"/>
        <xdr:cNvSpPr txBox="1"/>
      </xdr:nvSpPr>
      <xdr:spPr>
        <a:xfrm>
          <a:off x="4813300" y="5367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69033</xdr:rowOff>
    </xdr:from>
    <xdr:to>
      <xdr:col>19</xdr:col>
      <xdr:colOff>187325</xdr:colOff>
      <xdr:row>27</xdr:row>
      <xdr:rowOff>170633</xdr:rowOff>
    </xdr:to>
    <xdr:sp macro="" textlink="">
      <xdr:nvSpPr>
        <xdr:cNvPr id="95" name="楕円 94"/>
        <xdr:cNvSpPr/>
      </xdr:nvSpPr>
      <xdr:spPr>
        <a:xfrm>
          <a:off x="4000500" y="54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119833</xdr:rowOff>
    </xdr:from>
    <xdr:to>
      <xdr:col>23</xdr:col>
      <xdr:colOff>85725</xdr:colOff>
      <xdr:row>27</xdr:row>
      <xdr:rowOff>166098</xdr:rowOff>
    </xdr:to>
    <xdr:cxnSp macro="">
      <xdr:nvCxnSpPr>
        <xdr:cNvPr id="96" name="直線コネクタ 95"/>
        <xdr:cNvCxnSpPr/>
      </xdr:nvCxnSpPr>
      <xdr:spPr>
        <a:xfrm>
          <a:off x="4051300" y="5520508"/>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38191</xdr:rowOff>
    </xdr:from>
    <xdr:to>
      <xdr:col>15</xdr:col>
      <xdr:colOff>187325</xdr:colOff>
      <xdr:row>27</xdr:row>
      <xdr:rowOff>139791</xdr:rowOff>
    </xdr:to>
    <xdr:sp macro="" textlink="">
      <xdr:nvSpPr>
        <xdr:cNvPr id="97" name="楕円 96"/>
        <xdr:cNvSpPr/>
      </xdr:nvSpPr>
      <xdr:spPr>
        <a:xfrm>
          <a:off x="32385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88991</xdr:rowOff>
    </xdr:from>
    <xdr:to>
      <xdr:col>19</xdr:col>
      <xdr:colOff>136525</xdr:colOff>
      <xdr:row>27</xdr:row>
      <xdr:rowOff>119833</xdr:rowOff>
    </xdr:to>
    <xdr:cxnSp macro="">
      <xdr:nvCxnSpPr>
        <xdr:cNvPr id="98" name="直線コネクタ 97"/>
        <xdr:cNvCxnSpPr/>
      </xdr:nvCxnSpPr>
      <xdr:spPr>
        <a:xfrm>
          <a:off x="3289300" y="5489666"/>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13517</xdr:rowOff>
    </xdr:from>
    <xdr:to>
      <xdr:col>11</xdr:col>
      <xdr:colOff>187325</xdr:colOff>
      <xdr:row>27</xdr:row>
      <xdr:rowOff>115117</xdr:rowOff>
    </xdr:to>
    <xdr:sp macro="" textlink="">
      <xdr:nvSpPr>
        <xdr:cNvPr id="99" name="楕円 98"/>
        <xdr:cNvSpPr/>
      </xdr:nvSpPr>
      <xdr:spPr>
        <a:xfrm>
          <a:off x="24765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64317</xdr:rowOff>
    </xdr:from>
    <xdr:to>
      <xdr:col>15</xdr:col>
      <xdr:colOff>136525</xdr:colOff>
      <xdr:row>27</xdr:row>
      <xdr:rowOff>88991</xdr:rowOff>
    </xdr:to>
    <xdr:cxnSp macro="">
      <xdr:nvCxnSpPr>
        <xdr:cNvPr id="100" name="直線コネクタ 99"/>
        <xdr:cNvCxnSpPr/>
      </xdr:nvCxnSpPr>
      <xdr:spPr>
        <a:xfrm>
          <a:off x="2527300" y="546499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110944</xdr:rowOff>
    </xdr:from>
    <xdr:to>
      <xdr:col>7</xdr:col>
      <xdr:colOff>187325</xdr:colOff>
      <xdr:row>27</xdr:row>
      <xdr:rowOff>41094</xdr:rowOff>
    </xdr:to>
    <xdr:sp macro="" textlink="">
      <xdr:nvSpPr>
        <xdr:cNvPr id="101" name="楕円 100"/>
        <xdr:cNvSpPr/>
      </xdr:nvSpPr>
      <xdr:spPr>
        <a:xfrm>
          <a:off x="1714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161744</xdr:rowOff>
    </xdr:from>
    <xdr:to>
      <xdr:col>11</xdr:col>
      <xdr:colOff>136525</xdr:colOff>
      <xdr:row>27</xdr:row>
      <xdr:rowOff>64317</xdr:rowOff>
    </xdr:to>
    <xdr:cxnSp macro="">
      <xdr:nvCxnSpPr>
        <xdr:cNvPr id="102" name="直線コネクタ 101"/>
        <xdr:cNvCxnSpPr/>
      </xdr:nvCxnSpPr>
      <xdr:spPr>
        <a:xfrm>
          <a:off x="1765300" y="5390969"/>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4" name="n_2aveValue有形固定資産減価償却率"/>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5" name="n_3aveValue有形固定資産減価償却率"/>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ave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15710</xdr:rowOff>
    </xdr:from>
    <xdr:ext cx="405111" cy="259045"/>
    <xdr:sp macro="" textlink="">
      <xdr:nvSpPr>
        <xdr:cNvPr id="107" name="n_1mainValue有形固定資産減価償却率"/>
        <xdr:cNvSpPr txBox="1"/>
      </xdr:nvSpPr>
      <xdr:spPr>
        <a:xfrm>
          <a:off x="3836044" y="524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156318</xdr:rowOff>
    </xdr:from>
    <xdr:ext cx="405111" cy="259045"/>
    <xdr:sp macro="" textlink="">
      <xdr:nvSpPr>
        <xdr:cNvPr id="108" name="n_2mainValue有形固定資産減価償却率"/>
        <xdr:cNvSpPr txBox="1"/>
      </xdr:nvSpPr>
      <xdr:spPr>
        <a:xfrm>
          <a:off x="3086744" y="52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131644</xdr:rowOff>
    </xdr:from>
    <xdr:ext cx="405111" cy="259045"/>
    <xdr:sp macro="" textlink="">
      <xdr:nvSpPr>
        <xdr:cNvPr id="109" name="n_3mainValue有形固定資産減価償却率"/>
        <xdr:cNvSpPr txBox="1"/>
      </xdr:nvSpPr>
      <xdr:spPr>
        <a:xfrm>
          <a:off x="2324744" y="51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57621</xdr:rowOff>
    </xdr:from>
    <xdr:ext cx="405111" cy="259045"/>
    <xdr:sp macro="" textlink="">
      <xdr:nvSpPr>
        <xdr:cNvPr id="110" name="n_4mainValue有形固定資産減価償却率"/>
        <xdr:cNvSpPr txBox="1"/>
      </xdr:nvSpPr>
      <xdr:spPr>
        <a:xfrm>
          <a:off x="1562744" y="51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債務償還比率は類似団体平均、全国平均、沖縄県平均を下回っており、前年度に比べ</a:t>
          </a:r>
          <a:r>
            <a:rPr kumimoji="1" lang="en-US" altLang="ja-JP" sz="1100">
              <a:solidFill>
                <a:schemeClr val="dk1"/>
              </a:solidFill>
              <a:effectLst/>
              <a:latin typeface="+mn-lt"/>
              <a:ea typeface="+mn-ea"/>
              <a:cs typeface="+mn-cs"/>
            </a:rPr>
            <a:t>57.9</a:t>
          </a:r>
          <a:r>
            <a:rPr kumimoji="1" lang="ja-JP" altLang="ja-JP" sz="1100">
              <a:solidFill>
                <a:schemeClr val="dk1"/>
              </a:solidFill>
              <a:effectLst/>
              <a:latin typeface="+mn-lt"/>
              <a:ea typeface="+mn-ea"/>
              <a:cs typeface="+mn-cs"/>
            </a:rPr>
            <a:t>％減少している。ギンバル海岸周辺環境整備事業や多目的屋内運動場建設事業により地方債残高は増加したものの、充当可能基金の増加や地方税、地方特例交付金、地方交付税などの一般財源が増加したことが要因として挙げ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115090</xdr:rowOff>
    </xdr:from>
    <xdr:to>
      <xdr:col>76</xdr:col>
      <xdr:colOff>73025</xdr:colOff>
      <xdr:row>27</xdr:row>
      <xdr:rowOff>45240</xdr:rowOff>
    </xdr:to>
    <xdr:sp macro="" textlink="">
      <xdr:nvSpPr>
        <xdr:cNvPr id="155" name="楕円 154"/>
        <xdr:cNvSpPr/>
      </xdr:nvSpPr>
      <xdr:spPr>
        <a:xfrm>
          <a:off x="14744700" y="53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30017</xdr:rowOff>
    </xdr:from>
    <xdr:ext cx="405111" cy="259045"/>
    <xdr:sp macro="" textlink="">
      <xdr:nvSpPr>
        <xdr:cNvPr id="156" name="債務償還比率該当値テキスト"/>
        <xdr:cNvSpPr txBox="1"/>
      </xdr:nvSpPr>
      <xdr:spPr>
        <a:xfrm>
          <a:off x="14846300" y="525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13088</xdr:rowOff>
    </xdr:from>
    <xdr:to>
      <xdr:col>72</xdr:col>
      <xdr:colOff>123825</xdr:colOff>
      <xdr:row>27</xdr:row>
      <xdr:rowOff>114688</xdr:rowOff>
    </xdr:to>
    <xdr:sp macro="" textlink="">
      <xdr:nvSpPr>
        <xdr:cNvPr id="157" name="楕円 156"/>
        <xdr:cNvSpPr/>
      </xdr:nvSpPr>
      <xdr:spPr>
        <a:xfrm>
          <a:off x="14033500" y="541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165890</xdr:rowOff>
    </xdr:from>
    <xdr:to>
      <xdr:col>76</xdr:col>
      <xdr:colOff>22225</xdr:colOff>
      <xdr:row>27</xdr:row>
      <xdr:rowOff>63888</xdr:rowOff>
    </xdr:to>
    <xdr:cxnSp macro="">
      <xdr:nvCxnSpPr>
        <xdr:cNvPr id="158" name="直線コネクタ 157"/>
        <xdr:cNvCxnSpPr/>
      </xdr:nvCxnSpPr>
      <xdr:spPr>
        <a:xfrm flipV="1">
          <a:off x="14084300" y="5395115"/>
          <a:ext cx="71120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93331</xdr:rowOff>
    </xdr:from>
    <xdr:to>
      <xdr:col>68</xdr:col>
      <xdr:colOff>123825</xdr:colOff>
      <xdr:row>28</xdr:row>
      <xdr:rowOff>23481</xdr:rowOff>
    </xdr:to>
    <xdr:sp macro="" textlink="">
      <xdr:nvSpPr>
        <xdr:cNvPr id="159" name="楕円 158"/>
        <xdr:cNvSpPr/>
      </xdr:nvSpPr>
      <xdr:spPr>
        <a:xfrm>
          <a:off x="13271500" y="54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63888</xdr:rowOff>
    </xdr:from>
    <xdr:to>
      <xdr:col>72</xdr:col>
      <xdr:colOff>73025</xdr:colOff>
      <xdr:row>27</xdr:row>
      <xdr:rowOff>144131</xdr:rowOff>
    </xdr:to>
    <xdr:cxnSp macro="">
      <xdr:nvCxnSpPr>
        <xdr:cNvPr id="160" name="直線コネクタ 159"/>
        <xdr:cNvCxnSpPr/>
      </xdr:nvCxnSpPr>
      <xdr:spPr>
        <a:xfrm flipV="1">
          <a:off x="13322300" y="5464563"/>
          <a:ext cx="762000" cy="8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95490</xdr:rowOff>
    </xdr:from>
    <xdr:to>
      <xdr:col>64</xdr:col>
      <xdr:colOff>123825</xdr:colOff>
      <xdr:row>28</xdr:row>
      <xdr:rowOff>25640</xdr:rowOff>
    </xdr:to>
    <xdr:sp macro="" textlink="">
      <xdr:nvSpPr>
        <xdr:cNvPr id="161" name="楕円 160"/>
        <xdr:cNvSpPr/>
      </xdr:nvSpPr>
      <xdr:spPr>
        <a:xfrm>
          <a:off x="12509500" y="54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144131</xdr:rowOff>
    </xdr:from>
    <xdr:to>
      <xdr:col>68</xdr:col>
      <xdr:colOff>73025</xdr:colOff>
      <xdr:row>27</xdr:row>
      <xdr:rowOff>146290</xdr:rowOff>
    </xdr:to>
    <xdr:cxnSp macro="">
      <xdr:nvCxnSpPr>
        <xdr:cNvPr id="162" name="直線コネクタ 161"/>
        <xdr:cNvCxnSpPr/>
      </xdr:nvCxnSpPr>
      <xdr:spPr>
        <a:xfrm flipV="1">
          <a:off x="12560300" y="5544806"/>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64184</xdr:rowOff>
    </xdr:from>
    <xdr:to>
      <xdr:col>60</xdr:col>
      <xdr:colOff>123825</xdr:colOff>
      <xdr:row>27</xdr:row>
      <xdr:rowOff>165784</xdr:rowOff>
    </xdr:to>
    <xdr:sp macro="" textlink="">
      <xdr:nvSpPr>
        <xdr:cNvPr id="163" name="楕円 162"/>
        <xdr:cNvSpPr/>
      </xdr:nvSpPr>
      <xdr:spPr>
        <a:xfrm>
          <a:off x="11747500" y="54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114984</xdr:rowOff>
    </xdr:from>
    <xdr:to>
      <xdr:col>64</xdr:col>
      <xdr:colOff>73025</xdr:colOff>
      <xdr:row>27</xdr:row>
      <xdr:rowOff>146290</xdr:rowOff>
    </xdr:to>
    <xdr:cxnSp macro="">
      <xdr:nvCxnSpPr>
        <xdr:cNvPr id="164" name="直線コネクタ 163"/>
        <xdr:cNvCxnSpPr/>
      </xdr:nvCxnSpPr>
      <xdr:spPr>
        <a:xfrm>
          <a:off x="11798300" y="5515659"/>
          <a:ext cx="762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131215</xdr:rowOff>
    </xdr:from>
    <xdr:ext cx="469744" cy="259045"/>
    <xdr:sp macro="" textlink="">
      <xdr:nvSpPr>
        <xdr:cNvPr id="169" name="n_1mainValue債務償還比率"/>
        <xdr:cNvSpPr txBox="1"/>
      </xdr:nvSpPr>
      <xdr:spPr>
        <a:xfrm>
          <a:off x="13836727" y="518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40008</xdr:rowOff>
    </xdr:from>
    <xdr:ext cx="469744" cy="259045"/>
    <xdr:sp macro="" textlink="">
      <xdr:nvSpPr>
        <xdr:cNvPr id="170" name="n_2mainValue債務償還比率"/>
        <xdr:cNvSpPr txBox="1"/>
      </xdr:nvSpPr>
      <xdr:spPr>
        <a:xfrm>
          <a:off x="13087427" y="526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42167</xdr:rowOff>
    </xdr:from>
    <xdr:ext cx="469744" cy="259045"/>
    <xdr:sp macro="" textlink="">
      <xdr:nvSpPr>
        <xdr:cNvPr id="171" name="n_3mainValue債務償還比率"/>
        <xdr:cNvSpPr txBox="1"/>
      </xdr:nvSpPr>
      <xdr:spPr>
        <a:xfrm>
          <a:off x="12325427" y="527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10861</xdr:rowOff>
    </xdr:from>
    <xdr:ext cx="469744" cy="259045"/>
    <xdr:sp macro="" textlink="">
      <xdr:nvSpPr>
        <xdr:cNvPr id="172" name="n_4mainValue債務償還比率"/>
        <xdr:cNvSpPr txBox="1"/>
      </xdr:nvSpPr>
      <xdr:spPr>
        <a:xfrm>
          <a:off x="11563427" y="52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11,487
11,359
37.84
12,198,365
11,897,857
83,617
4,040,914
3,714,041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73406</xdr:rowOff>
    </xdr:from>
    <xdr:to>
      <xdr:col>24</xdr:col>
      <xdr:colOff>114300</xdr:colOff>
      <xdr:row>37</xdr:row>
      <xdr:rowOff>3556</xdr:rowOff>
    </xdr:to>
    <xdr:sp macro="" textlink="">
      <xdr:nvSpPr>
        <xdr:cNvPr id="71" name="楕円 70"/>
        <xdr:cNvSpPr/>
      </xdr:nvSpPr>
      <xdr:spPr>
        <a:xfrm>
          <a:off x="45847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96283</xdr:rowOff>
    </xdr:from>
    <xdr:ext cx="405111" cy="259045"/>
    <xdr:sp macro="" textlink="">
      <xdr:nvSpPr>
        <xdr:cNvPr id="72" name="【道路】&#10;有形固定資産減価償却率該当値テキスト"/>
        <xdr:cNvSpPr txBox="1"/>
      </xdr:nvSpPr>
      <xdr:spPr>
        <a:xfrm>
          <a:off x="4673600" y="60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27686</xdr:rowOff>
    </xdr:from>
    <xdr:to>
      <xdr:col>20</xdr:col>
      <xdr:colOff>38100</xdr:colOff>
      <xdr:row>36</xdr:row>
      <xdr:rowOff>129286</xdr:rowOff>
    </xdr:to>
    <xdr:sp macro="" textlink="">
      <xdr:nvSpPr>
        <xdr:cNvPr id="73" name="楕円 72"/>
        <xdr:cNvSpPr/>
      </xdr:nvSpPr>
      <xdr:spPr>
        <a:xfrm>
          <a:off x="3746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78486</xdr:rowOff>
    </xdr:from>
    <xdr:to>
      <xdr:col>24</xdr:col>
      <xdr:colOff>63500</xdr:colOff>
      <xdr:row>36</xdr:row>
      <xdr:rowOff>124206</xdr:rowOff>
    </xdr:to>
    <xdr:cxnSp macro="">
      <xdr:nvCxnSpPr>
        <xdr:cNvPr id="74" name="直線コネクタ 73"/>
        <xdr:cNvCxnSpPr/>
      </xdr:nvCxnSpPr>
      <xdr:spPr>
        <a:xfrm>
          <a:off x="3797300" y="62506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5" name="楕円 74"/>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78486</xdr:rowOff>
    </xdr:to>
    <xdr:cxnSp macro="">
      <xdr:nvCxnSpPr>
        <xdr:cNvPr id="76" name="直線コネクタ 75"/>
        <xdr:cNvCxnSpPr/>
      </xdr:nvCxnSpPr>
      <xdr:spPr>
        <a:xfrm>
          <a:off x="2908300" y="62369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xdr:rowOff>
    </xdr:from>
    <xdr:to>
      <xdr:col>10</xdr:col>
      <xdr:colOff>165100</xdr:colOff>
      <xdr:row>36</xdr:row>
      <xdr:rowOff>101854</xdr:rowOff>
    </xdr:to>
    <xdr:sp macro="" textlink="">
      <xdr:nvSpPr>
        <xdr:cNvPr id="77" name="楕円 76"/>
        <xdr:cNvSpPr/>
      </xdr:nvSpPr>
      <xdr:spPr>
        <a:xfrm>
          <a:off x="1968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51054</xdr:rowOff>
    </xdr:from>
    <xdr:to>
      <xdr:col>15</xdr:col>
      <xdr:colOff>50800</xdr:colOff>
      <xdr:row>36</xdr:row>
      <xdr:rowOff>64770</xdr:rowOff>
    </xdr:to>
    <xdr:cxnSp macro="">
      <xdr:nvCxnSpPr>
        <xdr:cNvPr id="78" name="直線コネクタ 77"/>
        <xdr:cNvCxnSpPr/>
      </xdr:nvCxnSpPr>
      <xdr:spPr>
        <a:xfrm>
          <a:off x="2019300" y="62232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157988</xdr:rowOff>
    </xdr:from>
    <xdr:to>
      <xdr:col>6</xdr:col>
      <xdr:colOff>38100</xdr:colOff>
      <xdr:row>36</xdr:row>
      <xdr:rowOff>88138</xdr:rowOff>
    </xdr:to>
    <xdr:sp macro="" textlink="">
      <xdr:nvSpPr>
        <xdr:cNvPr id="79" name="楕円 78"/>
        <xdr:cNvSpPr/>
      </xdr:nvSpPr>
      <xdr:spPr>
        <a:xfrm>
          <a:off x="1079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37338</xdr:rowOff>
    </xdr:from>
    <xdr:to>
      <xdr:col>10</xdr:col>
      <xdr:colOff>114300</xdr:colOff>
      <xdr:row>36</xdr:row>
      <xdr:rowOff>51054</xdr:rowOff>
    </xdr:to>
    <xdr:cxnSp macro="">
      <xdr:nvCxnSpPr>
        <xdr:cNvPr id="80" name="直線コネクタ 79"/>
        <xdr:cNvCxnSpPr/>
      </xdr:nvCxnSpPr>
      <xdr:spPr>
        <a:xfrm>
          <a:off x="1130300" y="62095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145813</xdr:rowOff>
    </xdr:from>
    <xdr:ext cx="405111" cy="259045"/>
    <xdr:sp macro="" textlink="">
      <xdr:nvSpPr>
        <xdr:cNvPr id="85" name="n_1mainValue【道路】&#10;有形固定資産減価償却率"/>
        <xdr:cNvSpPr txBox="1"/>
      </xdr:nvSpPr>
      <xdr:spPr>
        <a:xfrm>
          <a:off x="3582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6" name="n_2mainValue【道路】&#10;有形固定資産減価償却率"/>
        <xdr:cNvSpPr txBox="1"/>
      </xdr:nvSpPr>
      <xdr:spPr>
        <a:xfrm>
          <a:off x="2705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118381</xdr:rowOff>
    </xdr:from>
    <xdr:ext cx="405111" cy="259045"/>
    <xdr:sp macro="" textlink="">
      <xdr:nvSpPr>
        <xdr:cNvPr id="87" name="n_3mainValue【道路】&#10;有形固定資産減価償却率"/>
        <xdr:cNvSpPr txBox="1"/>
      </xdr:nvSpPr>
      <xdr:spPr>
        <a:xfrm>
          <a:off x="1816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104665</xdr:rowOff>
    </xdr:from>
    <xdr:ext cx="405111" cy="259045"/>
    <xdr:sp macro="" textlink="">
      <xdr:nvSpPr>
        <xdr:cNvPr id="88" name="n_4mainValue【道路】&#10;有形固定資産減価償却率"/>
        <xdr:cNvSpPr txBox="1"/>
      </xdr:nvSpPr>
      <xdr:spPr>
        <a:xfrm>
          <a:off x="927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80340</xdr:rowOff>
    </xdr:from>
    <xdr:to>
      <xdr:col>55</xdr:col>
      <xdr:colOff>50800</xdr:colOff>
      <xdr:row>41</xdr:row>
      <xdr:rowOff>10490</xdr:rowOff>
    </xdr:to>
    <xdr:sp macro="" textlink="">
      <xdr:nvSpPr>
        <xdr:cNvPr id="128" name="楕円 127"/>
        <xdr:cNvSpPr/>
      </xdr:nvSpPr>
      <xdr:spPr>
        <a:xfrm>
          <a:off x="10426700" y="69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58767</xdr:rowOff>
    </xdr:from>
    <xdr:ext cx="534377" cy="259045"/>
    <xdr:sp macro="" textlink="">
      <xdr:nvSpPr>
        <xdr:cNvPr id="129" name="【道路】&#10;一人当たり延長該当値テキスト"/>
        <xdr:cNvSpPr txBox="1"/>
      </xdr:nvSpPr>
      <xdr:spPr>
        <a:xfrm>
          <a:off x="10515600" y="69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79540</xdr:rowOff>
    </xdr:from>
    <xdr:to>
      <xdr:col>50</xdr:col>
      <xdr:colOff>165100</xdr:colOff>
      <xdr:row>41</xdr:row>
      <xdr:rowOff>9690</xdr:rowOff>
    </xdr:to>
    <xdr:sp macro="" textlink="">
      <xdr:nvSpPr>
        <xdr:cNvPr id="130" name="楕円 129"/>
        <xdr:cNvSpPr/>
      </xdr:nvSpPr>
      <xdr:spPr>
        <a:xfrm>
          <a:off x="9588500" y="69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130340</xdr:rowOff>
    </xdr:from>
    <xdr:to>
      <xdr:col>55</xdr:col>
      <xdr:colOff>0</xdr:colOff>
      <xdr:row>40</xdr:row>
      <xdr:rowOff>131140</xdr:rowOff>
    </xdr:to>
    <xdr:cxnSp macro="">
      <xdr:nvCxnSpPr>
        <xdr:cNvPr id="131" name="直線コネクタ 130"/>
        <xdr:cNvCxnSpPr/>
      </xdr:nvCxnSpPr>
      <xdr:spPr>
        <a:xfrm>
          <a:off x="9639300" y="698834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1073</xdr:rowOff>
    </xdr:from>
    <xdr:to>
      <xdr:col>46</xdr:col>
      <xdr:colOff>38100</xdr:colOff>
      <xdr:row>41</xdr:row>
      <xdr:rowOff>102673</xdr:rowOff>
    </xdr:to>
    <xdr:sp macro="" textlink="">
      <xdr:nvSpPr>
        <xdr:cNvPr id="132" name="楕円 131"/>
        <xdr:cNvSpPr/>
      </xdr:nvSpPr>
      <xdr:spPr>
        <a:xfrm>
          <a:off x="8699500" y="70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130340</xdr:rowOff>
    </xdr:from>
    <xdr:to>
      <xdr:col>50</xdr:col>
      <xdr:colOff>114300</xdr:colOff>
      <xdr:row>41</xdr:row>
      <xdr:rowOff>51873</xdr:rowOff>
    </xdr:to>
    <xdr:cxnSp macro="">
      <xdr:nvCxnSpPr>
        <xdr:cNvPr id="133" name="直線コネクタ 132"/>
        <xdr:cNvCxnSpPr/>
      </xdr:nvCxnSpPr>
      <xdr:spPr>
        <a:xfrm flipV="1">
          <a:off x="8750300" y="6988340"/>
          <a:ext cx="889000" cy="9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4293</xdr:rowOff>
    </xdr:from>
    <xdr:to>
      <xdr:col>41</xdr:col>
      <xdr:colOff>101600</xdr:colOff>
      <xdr:row>41</xdr:row>
      <xdr:rowOff>105893</xdr:rowOff>
    </xdr:to>
    <xdr:sp macro="" textlink="">
      <xdr:nvSpPr>
        <xdr:cNvPr id="134" name="楕円 133"/>
        <xdr:cNvSpPr/>
      </xdr:nvSpPr>
      <xdr:spPr>
        <a:xfrm>
          <a:off x="7810500" y="70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51873</xdr:rowOff>
    </xdr:from>
    <xdr:to>
      <xdr:col>45</xdr:col>
      <xdr:colOff>177800</xdr:colOff>
      <xdr:row>41</xdr:row>
      <xdr:rowOff>55093</xdr:rowOff>
    </xdr:to>
    <xdr:cxnSp macro="">
      <xdr:nvCxnSpPr>
        <xdr:cNvPr id="135" name="直線コネクタ 134"/>
        <xdr:cNvCxnSpPr/>
      </xdr:nvCxnSpPr>
      <xdr:spPr>
        <a:xfrm flipV="1">
          <a:off x="7861300" y="7081323"/>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3969</xdr:rowOff>
    </xdr:from>
    <xdr:to>
      <xdr:col>36</xdr:col>
      <xdr:colOff>165100</xdr:colOff>
      <xdr:row>41</xdr:row>
      <xdr:rowOff>105569</xdr:rowOff>
    </xdr:to>
    <xdr:sp macro="" textlink="">
      <xdr:nvSpPr>
        <xdr:cNvPr id="136" name="楕円 135"/>
        <xdr:cNvSpPr/>
      </xdr:nvSpPr>
      <xdr:spPr>
        <a:xfrm>
          <a:off x="6921500" y="7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54769</xdr:rowOff>
    </xdr:from>
    <xdr:to>
      <xdr:col>41</xdr:col>
      <xdr:colOff>50800</xdr:colOff>
      <xdr:row>41</xdr:row>
      <xdr:rowOff>55093</xdr:rowOff>
    </xdr:to>
    <xdr:cxnSp macro="">
      <xdr:nvCxnSpPr>
        <xdr:cNvPr id="137" name="直線コネクタ 136"/>
        <xdr:cNvCxnSpPr/>
      </xdr:nvCxnSpPr>
      <xdr:spPr>
        <a:xfrm>
          <a:off x="6972300" y="708421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817</xdr:rowOff>
    </xdr:from>
    <xdr:ext cx="534377" cy="259045"/>
    <xdr:sp macro="" textlink="">
      <xdr:nvSpPr>
        <xdr:cNvPr id="142" name="n_1mainValue【道路】&#10;一人当たり延長"/>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93800</xdr:rowOff>
    </xdr:from>
    <xdr:ext cx="469744" cy="259045"/>
    <xdr:sp macro="" textlink="">
      <xdr:nvSpPr>
        <xdr:cNvPr id="143" name="n_2mainValue【道路】&#10;一人当たり延長"/>
        <xdr:cNvSpPr txBox="1"/>
      </xdr:nvSpPr>
      <xdr:spPr>
        <a:xfrm>
          <a:off x="8515427" y="712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97020</xdr:rowOff>
    </xdr:from>
    <xdr:ext cx="469744" cy="259045"/>
    <xdr:sp macro="" textlink="">
      <xdr:nvSpPr>
        <xdr:cNvPr id="144" name="n_3mainValue【道路】&#10;一人当たり延長"/>
        <xdr:cNvSpPr txBox="1"/>
      </xdr:nvSpPr>
      <xdr:spPr>
        <a:xfrm>
          <a:off x="7626427" y="71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96696</xdr:rowOff>
    </xdr:from>
    <xdr:ext cx="469744" cy="259045"/>
    <xdr:sp macro="" textlink="">
      <xdr:nvSpPr>
        <xdr:cNvPr id="145" name="n_4mainValue【道路】&#10;一人当たり延長"/>
        <xdr:cNvSpPr txBox="1"/>
      </xdr:nvSpPr>
      <xdr:spPr>
        <a:xfrm>
          <a:off x="6737427" y="71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7" name="楕円 186"/>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88" name="【橋りょう・トンネル】&#10;有形固定資産減価償却率該当値テキスト"/>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89" name="楕円 188"/>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11430</xdr:rowOff>
    </xdr:to>
    <xdr:cxnSp macro="">
      <xdr:nvCxnSpPr>
        <xdr:cNvPr id="190" name="直線コネクタ 189"/>
        <xdr:cNvCxnSpPr/>
      </xdr:nvCxnSpPr>
      <xdr:spPr>
        <a:xfrm>
          <a:off x="3797300" y="102902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91" name="楕円 190"/>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14696</xdr:rowOff>
    </xdr:to>
    <xdr:cxnSp macro="">
      <xdr:nvCxnSpPr>
        <xdr:cNvPr id="192" name="直線コネクタ 191"/>
        <xdr:cNvCxnSpPr/>
      </xdr:nvCxnSpPr>
      <xdr:spPr>
        <a:xfrm flipV="1">
          <a:off x="2908300" y="102902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3" name="楕円 192"/>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17962</xdr:rowOff>
    </xdr:to>
    <xdr:cxnSp macro="">
      <xdr:nvCxnSpPr>
        <xdr:cNvPr id="194" name="直線コネクタ 193"/>
        <xdr:cNvCxnSpPr/>
      </xdr:nvCxnSpPr>
      <xdr:spPr>
        <a:xfrm flipV="1">
          <a:off x="2019300" y="103016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95" name="楕円 194"/>
        <xdr:cNvSpPr/>
      </xdr:nvSpPr>
      <xdr:spPr>
        <a:xfrm>
          <a:off x="1079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17962</xdr:rowOff>
    </xdr:to>
    <xdr:cxnSp macro="">
      <xdr:nvCxnSpPr>
        <xdr:cNvPr id="196" name="直線コネクタ 195"/>
        <xdr:cNvCxnSpPr/>
      </xdr:nvCxnSpPr>
      <xdr:spPr>
        <a:xfrm>
          <a:off x="1130300" y="102804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201" name="n_1mainValue【橋りょう・トンネル】&#10;有形固定資産減価償却率"/>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202" name="n_2mainValue【橋りょう・トンネル】&#10;有形固定資産減価償却率"/>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3" name="n_3mainValue【橋りょう・トンネル】&#10;有形固定資産減価償却率"/>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204" name="n_4mainValue【橋りょう・トンネル】&#10;有形固定資産減価償却率"/>
        <xdr:cNvSpPr txBox="1"/>
      </xdr:nvSpPr>
      <xdr:spPr>
        <a:xfrm>
          <a:off x="927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14100</xdr:rowOff>
    </xdr:from>
    <xdr:to>
      <xdr:col>55</xdr:col>
      <xdr:colOff>50800</xdr:colOff>
      <xdr:row>63</xdr:row>
      <xdr:rowOff>115700</xdr:rowOff>
    </xdr:to>
    <xdr:sp macro="" textlink="">
      <xdr:nvSpPr>
        <xdr:cNvPr id="244" name="楕円 243"/>
        <xdr:cNvSpPr/>
      </xdr:nvSpPr>
      <xdr:spPr>
        <a:xfrm>
          <a:off x="10426700" y="108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163977</xdr:rowOff>
    </xdr:from>
    <xdr:ext cx="599010" cy="259045"/>
    <xdr:sp macro="" textlink="">
      <xdr:nvSpPr>
        <xdr:cNvPr id="245" name="【橋りょう・トンネル】&#10;一人当たり有形固定資産（償却資産）額該当値テキスト"/>
        <xdr:cNvSpPr txBox="1"/>
      </xdr:nvSpPr>
      <xdr:spPr>
        <a:xfrm>
          <a:off x="10515600" y="1079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16070</xdr:rowOff>
    </xdr:from>
    <xdr:to>
      <xdr:col>50</xdr:col>
      <xdr:colOff>165100</xdr:colOff>
      <xdr:row>63</xdr:row>
      <xdr:rowOff>117670</xdr:rowOff>
    </xdr:to>
    <xdr:sp macro="" textlink="">
      <xdr:nvSpPr>
        <xdr:cNvPr id="246" name="楕円 245"/>
        <xdr:cNvSpPr/>
      </xdr:nvSpPr>
      <xdr:spPr>
        <a:xfrm>
          <a:off x="9588500" y="108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64900</xdr:rowOff>
    </xdr:from>
    <xdr:to>
      <xdr:col>55</xdr:col>
      <xdr:colOff>0</xdr:colOff>
      <xdr:row>63</xdr:row>
      <xdr:rowOff>66870</xdr:rowOff>
    </xdr:to>
    <xdr:cxnSp macro="">
      <xdr:nvCxnSpPr>
        <xdr:cNvPr id="247" name="直線コネクタ 246"/>
        <xdr:cNvCxnSpPr/>
      </xdr:nvCxnSpPr>
      <xdr:spPr>
        <a:xfrm flipV="1">
          <a:off x="9639300" y="10866250"/>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22888</xdr:rowOff>
    </xdr:from>
    <xdr:to>
      <xdr:col>46</xdr:col>
      <xdr:colOff>38100</xdr:colOff>
      <xdr:row>63</xdr:row>
      <xdr:rowOff>124488</xdr:rowOff>
    </xdr:to>
    <xdr:sp macro="" textlink="">
      <xdr:nvSpPr>
        <xdr:cNvPr id="248" name="楕円 247"/>
        <xdr:cNvSpPr/>
      </xdr:nvSpPr>
      <xdr:spPr>
        <a:xfrm>
          <a:off x="8699500" y="108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66870</xdr:rowOff>
    </xdr:from>
    <xdr:to>
      <xdr:col>50</xdr:col>
      <xdr:colOff>114300</xdr:colOff>
      <xdr:row>63</xdr:row>
      <xdr:rowOff>73688</xdr:rowOff>
    </xdr:to>
    <xdr:cxnSp macro="">
      <xdr:nvCxnSpPr>
        <xdr:cNvPr id="249" name="直線コネクタ 248"/>
        <xdr:cNvCxnSpPr/>
      </xdr:nvCxnSpPr>
      <xdr:spPr>
        <a:xfrm flipV="1">
          <a:off x="8750300" y="10868220"/>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29198</xdr:rowOff>
    </xdr:from>
    <xdr:to>
      <xdr:col>41</xdr:col>
      <xdr:colOff>101600</xdr:colOff>
      <xdr:row>63</xdr:row>
      <xdr:rowOff>130798</xdr:rowOff>
    </xdr:to>
    <xdr:sp macro="" textlink="">
      <xdr:nvSpPr>
        <xdr:cNvPr id="250" name="楕円 249"/>
        <xdr:cNvSpPr/>
      </xdr:nvSpPr>
      <xdr:spPr>
        <a:xfrm>
          <a:off x="7810500" y="108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73688</xdr:rowOff>
    </xdr:from>
    <xdr:to>
      <xdr:col>45</xdr:col>
      <xdr:colOff>177800</xdr:colOff>
      <xdr:row>63</xdr:row>
      <xdr:rowOff>79998</xdr:rowOff>
    </xdr:to>
    <xdr:cxnSp macro="">
      <xdr:nvCxnSpPr>
        <xdr:cNvPr id="251" name="直線コネクタ 250"/>
        <xdr:cNvCxnSpPr/>
      </xdr:nvCxnSpPr>
      <xdr:spPr>
        <a:xfrm flipV="1">
          <a:off x="7861300" y="1087503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28486</xdr:rowOff>
    </xdr:from>
    <xdr:to>
      <xdr:col>36</xdr:col>
      <xdr:colOff>165100</xdr:colOff>
      <xdr:row>63</xdr:row>
      <xdr:rowOff>130086</xdr:rowOff>
    </xdr:to>
    <xdr:sp macro="" textlink="">
      <xdr:nvSpPr>
        <xdr:cNvPr id="252" name="楕円 251"/>
        <xdr:cNvSpPr/>
      </xdr:nvSpPr>
      <xdr:spPr>
        <a:xfrm>
          <a:off x="6921500" y="10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79286</xdr:rowOff>
    </xdr:from>
    <xdr:to>
      <xdr:col>41</xdr:col>
      <xdr:colOff>50800</xdr:colOff>
      <xdr:row>63</xdr:row>
      <xdr:rowOff>79998</xdr:rowOff>
    </xdr:to>
    <xdr:cxnSp macro="">
      <xdr:nvCxnSpPr>
        <xdr:cNvPr id="253" name="直線コネクタ 252"/>
        <xdr:cNvCxnSpPr/>
      </xdr:nvCxnSpPr>
      <xdr:spPr>
        <a:xfrm>
          <a:off x="6972300" y="1088063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108797</xdr:rowOff>
    </xdr:from>
    <xdr:ext cx="599010" cy="259045"/>
    <xdr:sp macro="" textlink="">
      <xdr:nvSpPr>
        <xdr:cNvPr id="258" name="n_1mainValue【橋りょう・トンネル】&#10;一人当たり有形固定資産（償却資産）額"/>
        <xdr:cNvSpPr txBox="1"/>
      </xdr:nvSpPr>
      <xdr:spPr>
        <a:xfrm>
          <a:off x="9327095" y="1091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115615</xdr:rowOff>
    </xdr:from>
    <xdr:ext cx="599010" cy="259045"/>
    <xdr:sp macro="" textlink="">
      <xdr:nvSpPr>
        <xdr:cNvPr id="259" name="n_2mainValue【橋りょう・トンネル】&#10;一人当たり有形固定資産（償却資産）額"/>
        <xdr:cNvSpPr txBox="1"/>
      </xdr:nvSpPr>
      <xdr:spPr>
        <a:xfrm>
          <a:off x="8450795" y="1091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121925</xdr:rowOff>
    </xdr:from>
    <xdr:ext cx="599010" cy="259045"/>
    <xdr:sp macro="" textlink="">
      <xdr:nvSpPr>
        <xdr:cNvPr id="260" name="n_3mainValue【橋りょう・トンネル】&#10;一人当たり有形固定資産（償却資産）額"/>
        <xdr:cNvSpPr txBox="1"/>
      </xdr:nvSpPr>
      <xdr:spPr>
        <a:xfrm>
          <a:off x="7561795" y="1092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121213</xdr:rowOff>
    </xdr:from>
    <xdr:ext cx="599010" cy="259045"/>
    <xdr:sp macro="" textlink="">
      <xdr:nvSpPr>
        <xdr:cNvPr id="261" name="n_4mainValue【橋りょう・トンネル】&#10;一人当たり有形固定資産（償却資産）額"/>
        <xdr:cNvSpPr txBox="1"/>
      </xdr:nvSpPr>
      <xdr:spPr>
        <a:xfrm>
          <a:off x="6672795" y="109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302" name="楕円 301"/>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303" name="【公営住宅】&#10;有形固定資産減価償却率該当値テキスト"/>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166370</xdr:rowOff>
    </xdr:from>
    <xdr:to>
      <xdr:col>20</xdr:col>
      <xdr:colOff>38100</xdr:colOff>
      <xdr:row>80</xdr:row>
      <xdr:rowOff>96520</xdr:rowOff>
    </xdr:to>
    <xdr:sp macro="" textlink="">
      <xdr:nvSpPr>
        <xdr:cNvPr id="304" name="楕円 303"/>
        <xdr:cNvSpPr/>
      </xdr:nvSpPr>
      <xdr:spPr>
        <a:xfrm>
          <a:off x="3746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89536</xdr:rowOff>
    </xdr:to>
    <xdr:cxnSp macro="">
      <xdr:nvCxnSpPr>
        <xdr:cNvPr id="305" name="直線コネクタ 304"/>
        <xdr:cNvCxnSpPr/>
      </xdr:nvCxnSpPr>
      <xdr:spPr>
        <a:xfrm>
          <a:off x="3797300" y="137617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306" name="楕円 305"/>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45720</xdr:rowOff>
    </xdr:to>
    <xdr:cxnSp macro="">
      <xdr:nvCxnSpPr>
        <xdr:cNvPr id="307" name="直線コネクタ 306"/>
        <xdr:cNvCxnSpPr/>
      </xdr:nvCxnSpPr>
      <xdr:spPr>
        <a:xfrm>
          <a:off x="2908300" y="13716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308" name="楕円 307"/>
        <xdr:cNvSpPr/>
      </xdr:nvSpPr>
      <xdr:spPr>
        <a:xfrm>
          <a:off x="1968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53339</xdr:rowOff>
    </xdr:to>
    <xdr:cxnSp macro="">
      <xdr:nvCxnSpPr>
        <xdr:cNvPr id="309" name="直線コネクタ 308"/>
        <xdr:cNvCxnSpPr/>
      </xdr:nvCxnSpPr>
      <xdr:spPr>
        <a:xfrm flipV="1">
          <a:off x="2019300" y="13716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130175</xdr:rowOff>
    </xdr:from>
    <xdr:to>
      <xdr:col>6</xdr:col>
      <xdr:colOff>38100</xdr:colOff>
      <xdr:row>80</xdr:row>
      <xdr:rowOff>60325</xdr:rowOff>
    </xdr:to>
    <xdr:sp macro="" textlink="">
      <xdr:nvSpPr>
        <xdr:cNvPr id="310" name="楕円 309"/>
        <xdr:cNvSpPr/>
      </xdr:nvSpPr>
      <xdr:spPr>
        <a:xfrm>
          <a:off x="1079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xdr:rowOff>
    </xdr:from>
    <xdr:to>
      <xdr:col>10</xdr:col>
      <xdr:colOff>114300</xdr:colOff>
      <xdr:row>80</xdr:row>
      <xdr:rowOff>53339</xdr:rowOff>
    </xdr:to>
    <xdr:cxnSp macro="">
      <xdr:nvCxnSpPr>
        <xdr:cNvPr id="311" name="直線コネクタ 310"/>
        <xdr:cNvCxnSpPr/>
      </xdr:nvCxnSpPr>
      <xdr:spPr>
        <a:xfrm>
          <a:off x="1130300" y="13725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113047</xdr:rowOff>
    </xdr:from>
    <xdr:ext cx="405111" cy="259045"/>
    <xdr:sp macro="" textlink="">
      <xdr:nvSpPr>
        <xdr:cNvPr id="316" name="n_1mainValue【公営住宅】&#10;有形固定資産減価償却率"/>
        <xdr:cNvSpPr txBox="1"/>
      </xdr:nvSpPr>
      <xdr:spPr>
        <a:xfrm>
          <a:off x="3582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317" name="n_2mainValue【公営住宅】&#10;有形固定資産減価償却率"/>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318" name="n_3mainValue【公営住宅】&#10;有形固定資産減価償却率"/>
        <xdr:cNvSpPr txBox="1"/>
      </xdr:nvSpPr>
      <xdr:spPr>
        <a:xfrm>
          <a:off x="1816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9" name="n_4mainValue【公営住宅】&#10;有形固定資産減価償却率"/>
        <xdr:cNvSpPr txBox="1"/>
      </xdr:nvSpPr>
      <xdr:spPr>
        <a:xfrm>
          <a:off x="927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125603</xdr:rowOff>
    </xdr:from>
    <xdr:to>
      <xdr:col>55</xdr:col>
      <xdr:colOff>50800</xdr:colOff>
      <xdr:row>85</xdr:row>
      <xdr:rowOff>55753</xdr:rowOff>
    </xdr:to>
    <xdr:sp macro="" textlink="">
      <xdr:nvSpPr>
        <xdr:cNvPr id="359" name="楕円 358"/>
        <xdr:cNvSpPr/>
      </xdr:nvSpPr>
      <xdr:spPr>
        <a:xfrm>
          <a:off x="104267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148480</xdr:rowOff>
    </xdr:from>
    <xdr:ext cx="469744" cy="259045"/>
    <xdr:sp macro="" textlink="">
      <xdr:nvSpPr>
        <xdr:cNvPr id="360" name="【公営住宅】&#10;一人当たり面積該当値テキスト"/>
        <xdr:cNvSpPr txBox="1"/>
      </xdr:nvSpPr>
      <xdr:spPr>
        <a:xfrm>
          <a:off x="10515600" y="143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124840</xdr:rowOff>
    </xdr:from>
    <xdr:to>
      <xdr:col>50</xdr:col>
      <xdr:colOff>165100</xdr:colOff>
      <xdr:row>85</xdr:row>
      <xdr:rowOff>54990</xdr:rowOff>
    </xdr:to>
    <xdr:sp macro="" textlink="">
      <xdr:nvSpPr>
        <xdr:cNvPr id="361" name="楕円 360"/>
        <xdr:cNvSpPr/>
      </xdr:nvSpPr>
      <xdr:spPr>
        <a:xfrm>
          <a:off x="9588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4190</xdr:rowOff>
    </xdr:from>
    <xdr:to>
      <xdr:col>55</xdr:col>
      <xdr:colOff>0</xdr:colOff>
      <xdr:row>85</xdr:row>
      <xdr:rowOff>4953</xdr:rowOff>
    </xdr:to>
    <xdr:cxnSp macro="">
      <xdr:nvCxnSpPr>
        <xdr:cNvPr id="362" name="直線コネクタ 361"/>
        <xdr:cNvCxnSpPr/>
      </xdr:nvCxnSpPr>
      <xdr:spPr>
        <a:xfrm>
          <a:off x="9639300" y="1457744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124840</xdr:rowOff>
    </xdr:from>
    <xdr:to>
      <xdr:col>46</xdr:col>
      <xdr:colOff>38100</xdr:colOff>
      <xdr:row>85</xdr:row>
      <xdr:rowOff>54990</xdr:rowOff>
    </xdr:to>
    <xdr:sp macro="" textlink="">
      <xdr:nvSpPr>
        <xdr:cNvPr id="363" name="楕円 362"/>
        <xdr:cNvSpPr/>
      </xdr:nvSpPr>
      <xdr:spPr>
        <a:xfrm>
          <a:off x="8699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4190</xdr:rowOff>
    </xdr:from>
    <xdr:to>
      <xdr:col>50</xdr:col>
      <xdr:colOff>114300</xdr:colOff>
      <xdr:row>85</xdr:row>
      <xdr:rowOff>4190</xdr:rowOff>
    </xdr:to>
    <xdr:cxnSp macro="">
      <xdr:nvCxnSpPr>
        <xdr:cNvPr id="364" name="直線コネクタ 363"/>
        <xdr:cNvCxnSpPr/>
      </xdr:nvCxnSpPr>
      <xdr:spPr>
        <a:xfrm>
          <a:off x="8750300" y="14577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143129</xdr:rowOff>
    </xdr:from>
    <xdr:to>
      <xdr:col>41</xdr:col>
      <xdr:colOff>101600</xdr:colOff>
      <xdr:row>85</xdr:row>
      <xdr:rowOff>73279</xdr:rowOff>
    </xdr:to>
    <xdr:sp macro="" textlink="">
      <xdr:nvSpPr>
        <xdr:cNvPr id="365" name="楕円 364"/>
        <xdr:cNvSpPr/>
      </xdr:nvSpPr>
      <xdr:spPr>
        <a:xfrm>
          <a:off x="7810500" y="145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4190</xdr:rowOff>
    </xdr:from>
    <xdr:to>
      <xdr:col>45</xdr:col>
      <xdr:colOff>177800</xdr:colOff>
      <xdr:row>85</xdr:row>
      <xdr:rowOff>22479</xdr:rowOff>
    </xdr:to>
    <xdr:cxnSp macro="">
      <xdr:nvCxnSpPr>
        <xdr:cNvPr id="366" name="直線コネクタ 365"/>
        <xdr:cNvCxnSpPr/>
      </xdr:nvCxnSpPr>
      <xdr:spPr>
        <a:xfrm flipV="1">
          <a:off x="7861300" y="1457744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142176</xdr:rowOff>
    </xdr:from>
    <xdr:to>
      <xdr:col>36</xdr:col>
      <xdr:colOff>165100</xdr:colOff>
      <xdr:row>85</xdr:row>
      <xdr:rowOff>72326</xdr:rowOff>
    </xdr:to>
    <xdr:sp macro="" textlink="">
      <xdr:nvSpPr>
        <xdr:cNvPr id="367" name="楕円 366"/>
        <xdr:cNvSpPr/>
      </xdr:nvSpPr>
      <xdr:spPr>
        <a:xfrm>
          <a:off x="6921500" y="14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21526</xdr:rowOff>
    </xdr:from>
    <xdr:to>
      <xdr:col>41</xdr:col>
      <xdr:colOff>50800</xdr:colOff>
      <xdr:row>85</xdr:row>
      <xdr:rowOff>22479</xdr:rowOff>
    </xdr:to>
    <xdr:cxnSp macro="">
      <xdr:nvCxnSpPr>
        <xdr:cNvPr id="368" name="直線コネクタ 367"/>
        <xdr:cNvCxnSpPr/>
      </xdr:nvCxnSpPr>
      <xdr:spPr>
        <a:xfrm>
          <a:off x="6972300" y="1459477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71517</xdr:rowOff>
    </xdr:from>
    <xdr:ext cx="469744" cy="259045"/>
    <xdr:sp macro="" textlink="">
      <xdr:nvSpPr>
        <xdr:cNvPr id="373" name="n_1mainValue【公営住宅】&#10;一人当たり面積"/>
        <xdr:cNvSpPr txBox="1"/>
      </xdr:nvSpPr>
      <xdr:spPr>
        <a:xfrm>
          <a:off x="93917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71517</xdr:rowOff>
    </xdr:from>
    <xdr:ext cx="469744" cy="259045"/>
    <xdr:sp macro="" textlink="">
      <xdr:nvSpPr>
        <xdr:cNvPr id="374" name="n_2mainValue【公営住宅】&#10;一人当たり面積"/>
        <xdr:cNvSpPr txBox="1"/>
      </xdr:nvSpPr>
      <xdr:spPr>
        <a:xfrm>
          <a:off x="85154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64406</xdr:rowOff>
    </xdr:from>
    <xdr:ext cx="469744" cy="259045"/>
    <xdr:sp macro="" textlink="">
      <xdr:nvSpPr>
        <xdr:cNvPr id="375" name="n_3mainValue【公営住宅】&#10;一人当たり面積"/>
        <xdr:cNvSpPr txBox="1"/>
      </xdr:nvSpPr>
      <xdr:spPr>
        <a:xfrm>
          <a:off x="7626427" y="146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88853</xdr:rowOff>
    </xdr:from>
    <xdr:ext cx="469744" cy="259045"/>
    <xdr:sp macro="" textlink="">
      <xdr:nvSpPr>
        <xdr:cNvPr id="376" name="n_4mainValue【公営住宅】&#10;一人当たり面積"/>
        <xdr:cNvSpPr txBox="1"/>
      </xdr:nvSpPr>
      <xdr:spPr>
        <a:xfrm>
          <a:off x="6737427" y="1431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32" name="楕円 431"/>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433" name="【認定こども園・幼稚園・保育所】&#10;有形固定資産減価償却率該当値テキスト"/>
        <xdr:cNvSpPr txBox="1"/>
      </xdr:nvSpPr>
      <xdr:spPr>
        <a:xfrm>
          <a:off x="16357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123190</xdr:rowOff>
    </xdr:from>
    <xdr:to>
      <xdr:col>81</xdr:col>
      <xdr:colOff>101600</xdr:colOff>
      <xdr:row>36</xdr:row>
      <xdr:rowOff>53340</xdr:rowOff>
    </xdr:to>
    <xdr:sp macro="" textlink="">
      <xdr:nvSpPr>
        <xdr:cNvPr id="434" name="楕円 433"/>
        <xdr:cNvSpPr/>
      </xdr:nvSpPr>
      <xdr:spPr>
        <a:xfrm>
          <a:off x="15430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2540</xdr:rowOff>
    </xdr:from>
    <xdr:to>
      <xdr:col>85</xdr:col>
      <xdr:colOff>127000</xdr:colOff>
      <xdr:row>36</xdr:row>
      <xdr:rowOff>30480</xdr:rowOff>
    </xdr:to>
    <xdr:cxnSp macro="">
      <xdr:nvCxnSpPr>
        <xdr:cNvPr id="435" name="直線コネクタ 434"/>
        <xdr:cNvCxnSpPr/>
      </xdr:nvCxnSpPr>
      <xdr:spPr>
        <a:xfrm>
          <a:off x="15481300" y="61747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436" name="楕円 435"/>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2540</xdr:rowOff>
    </xdr:to>
    <xdr:cxnSp macro="">
      <xdr:nvCxnSpPr>
        <xdr:cNvPr id="437" name="直線コネクタ 436"/>
        <xdr:cNvCxnSpPr/>
      </xdr:nvCxnSpPr>
      <xdr:spPr>
        <a:xfrm>
          <a:off x="14592300" y="61455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438" name="楕円 437"/>
        <xdr:cNvSpPr/>
      </xdr:nvSpPr>
      <xdr:spPr>
        <a:xfrm>
          <a:off x="13652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35</xdr:row>
      <xdr:rowOff>144780</xdr:rowOff>
    </xdr:to>
    <xdr:cxnSp macro="">
      <xdr:nvCxnSpPr>
        <xdr:cNvPr id="439" name="直線コネクタ 438"/>
        <xdr:cNvCxnSpPr/>
      </xdr:nvCxnSpPr>
      <xdr:spPr>
        <a:xfrm>
          <a:off x="13703300" y="6115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143510</xdr:rowOff>
    </xdr:from>
    <xdr:to>
      <xdr:col>67</xdr:col>
      <xdr:colOff>101600</xdr:colOff>
      <xdr:row>36</xdr:row>
      <xdr:rowOff>73660</xdr:rowOff>
    </xdr:to>
    <xdr:sp macro="" textlink="">
      <xdr:nvSpPr>
        <xdr:cNvPr id="440" name="楕円 439"/>
        <xdr:cNvSpPr/>
      </xdr:nvSpPr>
      <xdr:spPr>
        <a:xfrm>
          <a:off x="12763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114300</xdr:rowOff>
    </xdr:from>
    <xdr:to>
      <xdr:col>71</xdr:col>
      <xdr:colOff>177800</xdr:colOff>
      <xdr:row>36</xdr:row>
      <xdr:rowOff>22860</xdr:rowOff>
    </xdr:to>
    <xdr:cxnSp macro="">
      <xdr:nvCxnSpPr>
        <xdr:cNvPr id="441" name="直線コネクタ 440"/>
        <xdr:cNvCxnSpPr/>
      </xdr:nvCxnSpPr>
      <xdr:spPr>
        <a:xfrm flipV="1">
          <a:off x="12814300" y="6115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3"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44" name="n_3aveValue【認定こども園・幼稚園・保育所】&#10;有形固定資産減価償却率"/>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445" name="n_4aveValue【認定こども園・幼稚園・保育所】&#10;有形固定資産減価償却率"/>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69867</xdr:rowOff>
    </xdr:from>
    <xdr:ext cx="405111" cy="259045"/>
    <xdr:sp macro="" textlink="">
      <xdr:nvSpPr>
        <xdr:cNvPr id="446" name="n_1mainValue【認定こども園・幼稚園・保育所】&#10;有形固定資産減価償却率"/>
        <xdr:cNvSpPr txBox="1"/>
      </xdr:nvSpPr>
      <xdr:spPr>
        <a:xfrm>
          <a:off x="152660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47" name="n_2mainValue【認定こども園・幼稚園・保育所】&#10;有形固定資産減価償却率"/>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10177</xdr:rowOff>
    </xdr:from>
    <xdr:ext cx="405111" cy="259045"/>
    <xdr:sp macro="" textlink="">
      <xdr:nvSpPr>
        <xdr:cNvPr id="448" name="n_3mainValue【認定こども園・幼稚園・保育所】&#10;有形固定資産減価償却率"/>
        <xdr:cNvSpPr txBox="1"/>
      </xdr:nvSpPr>
      <xdr:spPr>
        <a:xfrm>
          <a:off x="13500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90187</xdr:rowOff>
    </xdr:from>
    <xdr:ext cx="405111" cy="259045"/>
    <xdr:sp macro="" textlink="">
      <xdr:nvSpPr>
        <xdr:cNvPr id="449" name="n_4mainValue【認定こども園・幼稚園・保育所】&#10;有形固定資産減価償却率"/>
        <xdr:cNvSpPr txBox="1"/>
      </xdr:nvSpPr>
      <xdr:spPr>
        <a:xfrm>
          <a:off x="12611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12700</xdr:rowOff>
    </xdr:from>
    <xdr:to>
      <xdr:col>116</xdr:col>
      <xdr:colOff>114300</xdr:colOff>
      <xdr:row>40</xdr:row>
      <xdr:rowOff>114300</xdr:rowOff>
    </xdr:to>
    <xdr:sp macro="" textlink="">
      <xdr:nvSpPr>
        <xdr:cNvPr id="489" name="楕円 488"/>
        <xdr:cNvSpPr/>
      </xdr:nvSpPr>
      <xdr:spPr>
        <a:xfrm>
          <a:off x="22110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35577</xdr:rowOff>
    </xdr:from>
    <xdr:ext cx="469744" cy="259045"/>
    <xdr:sp macro="" textlink="">
      <xdr:nvSpPr>
        <xdr:cNvPr id="490" name="【認定こども園・幼稚園・保育所】&#10;一人当たり面積該当値テキスト"/>
        <xdr:cNvSpPr txBox="1"/>
      </xdr:nvSpPr>
      <xdr:spPr>
        <a:xfrm>
          <a:off x="221996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11430</xdr:rowOff>
    </xdr:from>
    <xdr:to>
      <xdr:col>112</xdr:col>
      <xdr:colOff>38100</xdr:colOff>
      <xdr:row>40</xdr:row>
      <xdr:rowOff>113030</xdr:rowOff>
    </xdr:to>
    <xdr:sp macro="" textlink="">
      <xdr:nvSpPr>
        <xdr:cNvPr id="491" name="楕円 490"/>
        <xdr:cNvSpPr/>
      </xdr:nvSpPr>
      <xdr:spPr>
        <a:xfrm>
          <a:off x="21272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62230</xdr:rowOff>
    </xdr:from>
    <xdr:to>
      <xdr:col>116</xdr:col>
      <xdr:colOff>63500</xdr:colOff>
      <xdr:row>40</xdr:row>
      <xdr:rowOff>63500</xdr:rowOff>
    </xdr:to>
    <xdr:cxnSp macro="">
      <xdr:nvCxnSpPr>
        <xdr:cNvPr id="492" name="直線コネクタ 491"/>
        <xdr:cNvCxnSpPr/>
      </xdr:nvCxnSpPr>
      <xdr:spPr>
        <a:xfrm>
          <a:off x="21323300" y="69202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11430</xdr:rowOff>
    </xdr:from>
    <xdr:to>
      <xdr:col>107</xdr:col>
      <xdr:colOff>101600</xdr:colOff>
      <xdr:row>40</xdr:row>
      <xdr:rowOff>113030</xdr:rowOff>
    </xdr:to>
    <xdr:sp macro="" textlink="">
      <xdr:nvSpPr>
        <xdr:cNvPr id="493" name="楕円 492"/>
        <xdr:cNvSpPr/>
      </xdr:nvSpPr>
      <xdr:spPr>
        <a:xfrm>
          <a:off x="20383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62230</xdr:rowOff>
    </xdr:from>
    <xdr:to>
      <xdr:col>111</xdr:col>
      <xdr:colOff>177800</xdr:colOff>
      <xdr:row>40</xdr:row>
      <xdr:rowOff>62230</xdr:rowOff>
    </xdr:to>
    <xdr:cxnSp macro="">
      <xdr:nvCxnSpPr>
        <xdr:cNvPr id="494" name="直線コネクタ 493"/>
        <xdr:cNvCxnSpPr/>
      </xdr:nvCxnSpPr>
      <xdr:spPr>
        <a:xfrm>
          <a:off x="20434300" y="6920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15240</xdr:rowOff>
    </xdr:from>
    <xdr:to>
      <xdr:col>102</xdr:col>
      <xdr:colOff>165100</xdr:colOff>
      <xdr:row>40</xdr:row>
      <xdr:rowOff>116840</xdr:rowOff>
    </xdr:to>
    <xdr:sp macro="" textlink="">
      <xdr:nvSpPr>
        <xdr:cNvPr id="495" name="楕円 494"/>
        <xdr:cNvSpPr/>
      </xdr:nvSpPr>
      <xdr:spPr>
        <a:xfrm>
          <a:off x="19494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62230</xdr:rowOff>
    </xdr:from>
    <xdr:to>
      <xdr:col>107</xdr:col>
      <xdr:colOff>50800</xdr:colOff>
      <xdr:row>40</xdr:row>
      <xdr:rowOff>66040</xdr:rowOff>
    </xdr:to>
    <xdr:cxnSp macro="">
      <xdr:nvCxnSpPr>
        <xdr:cNvPr id="496" name="直線コネクタ 495"/>
        <xdr:cNvCxnSpPr/>
      </xdr:nvCxnSpPr>
      <xdr:spPr>
        <a:xfrm flipV="1">
          <a:off x="19545300" y="6920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52070</xdr:rowOff>
    </xdr:from>
    <xdr:to>
      <xdr:col>98</xdr:col>
      <xdr:colOff>38100</xdr:colOff>
      <xdr:row>40</xdr:row>
      <xdr:rowOff>153670</xdr:rowOff>
    </xdr:to>
    <xdr:sp macro="" textlink="">
      <xdr:nvSpPr>
        <xdr:cNvPr id="497" name="楕円 496"/>
        <xdr:cNvSpPr/>
      </xdr:nvSpPr>
      <xdr:spPr>
        <a:xfrm>
          <a:off x="18605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66040</xdr:rowOff>
    </xdr:from>
    <xdr:to>
      <xdr:col>102</xdr:col>
      <xdr:colOff>114300</xdr:colOff>
      <xdr:row>40</xdr:row>
      <xdr:rowOff>102870</xdr:rowOff>
    </xdr:to>
    <xdr:cxnSp macro="">
      <xdr:nvCxnSpPr>
        <xdr:cNvPr id="498" name="直線コネクタ 497"/>
        <xdr:cNvCxnSpPr/>
      </xdr:nvCxnSpPr>
      <xdr:spPr>
        <a:xfrm flipV="1">
          <a:off x="18656300" y="692404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129557</xdr:rowOff>
    </xdr:from>
    <xdr:ext cx="469744" cy="259045"/>
    <xdr:sp macro="" textlink="">
      <xdr:nvSpPr>
        <xdr:cNvPr id="503" name="n_1main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129557</xdr:rowOff>
    </xdr:from>
    <xdr:ext cx="469744" cy="259045"/>
    <xdr:sp macro="" textlink="">
      <xdr:nvSpPr>
        <xdr:cNvPr id="504" name="n_2mainValue【認定こども園・幼稚園・保育所】&#10;一人当たり面積"/>
        <xdr:cNvSpPr txBox="1"/>
      </xdr:nvSpPr>
      <xdr:spPr>
        <a:xfrm>
          <a:off x="201994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505" name="n_3mainValue【認定こども園・幼稚園・保育所】&#10;一人当たり面積"/>
        <xdr:cNvSpPr txBox="1"/>
      </xdr:nvSpPr>
      <xdr:spPr>
        <a:xfrm>
          <a:off x="19310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170197</xdr:rowOff>
    </xdr:from>
    <xdr:ext cx="469744" cy="259045"/>
    <xdr:sp macro="" textlink="">
      <xdr:nvSpPr>
        <xdr:cNvPr id="506" name="n_4mainValue【認定こども園・幼稚園・保育所】&#10;一人当たり面積"/>
        <xdr:cNvSpPr txBox="1"/>
      </xdr:nvSpPr>
      <xdr:spPr>
        <a:xfrm>
          <a:off x="18421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47" name="楕円 546"/>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48" name="【学校施設】&#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49" name="楕円 548"/>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59</xdr:row>
      <xdr:rowOff>95250</xdr:rowOff>
    </xdr:to>
    <xdr:cxnSp macro="">
      <xdr:nvCxnSpPr>
        <xdr:cNvPr id="550" name="直線コネクタ 549"/>
        <xdr:cNvCxnSpPr/>
      </xdr:nvCxnSpPr>
      <xdr:spPr>
        <a:xfrm>
          <a:off x="15481300" y="10199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51" name="楕円 550"/>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83820</xdr:rowOff>
    </xdr:to>
    <xdr:cxnSp macro="">
      <xdr:nvCxnSpPr>
        <xdr:cNvPr id="552" name="直線コネクタ 551"/>
        <xdr:cNvCxnSpPr/>
      </xdr:nvCxnSpPr>
      <xdr:spPr>
        <a:xfrm>
          <a:off x="14592300" y="10161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53" name="楕円 552"/>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45720</xdr:rowOff>
    </xdr:to>
    <xdr:cxnSp macro="">
      <xdr:nvCxnSpPr>
        <xdr:cNvPr id="554" name="直線コネクタ 553"/>
        <xdr:cNvCxnSpPr/>
      </xdr:nvCxnSpPr>
      <xdr:spPr>
        <a:xfrm>
          <a:off x="13703300" y="10149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555" name="楕円 554"/>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163830</xdr:rowOff>
    </xdr:from>
    <xdr:to>
      <xdr:col>71</xdr:col>
      <xdr:colOff>177800</xdr:colOff>
      <xdr:row>59</xdr:row>
      <xdr:rowOff>34290</xdr:rowOff>
    </xdr:to>
    <xdr:cxnSp macro="">
      <xdr:nvCxnSpPr>
        <xdr:cNvPr id="556" name="直線コネクタ 555"/>
        <xdr:cNvCxnSpPr/>
      </xdr:nvCxnSpPr>
      <xdr:spPr>
        <a:xfrm>
          <a:off x="12814300" y="10107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8"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61"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62"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63" name="n_3main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59707</xdr:rowOff>
    </xdr:from>
    <xdr:ext cx="405111" cy="259045"/>
    <xdr:sp macro="" textlink="">
      <xdr:nvSpPr>
        <xdr:cNvPr id="564" name="n_4mainValue【学校施設】&#10;有形固定資産減価償却率"/>
        <xdr:cNvSpPr txBox="1"/>
      </xdr:nvSpPr>
      <xdr:spPr>
        <a:xfrm>
          <a:off x="12611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45974</xdr:rowOff>
    </xdr:from>
    <xdr:to>
      <xdr:col>116</xdr:col>
      <xdr:colOff>114300</xdr:colOff>
      <xdr:row>62</xdr:row>
      <xdr:rowOff>147574</xdr:rowOff>
    </xdr:to>
    <xdr:sp macro="" textlink="">
      <xdr:nvSpPr>
        <xdr:cNvPr id="605" name="楕円 604"/>
        <xdr:cNvSpPr/>
      </xdr:nvSpPr>
      <xdr:spPr>
        <a:xfrm>
          <a:off x="22110700" y="106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24401</xdr:rowOff>
    </xdr:from>
    <xdr:ext cx="469744" cy="259045"/>
    <xdr:sp macro="" textlink="">
      <xdr:nvSpPr>
        <xdr:cNvPr id="606" name="【学校施設】&#10;一人当たり面積該当値テキスト"/>
        <xdr:cNvSpPr txBox="1"/>
      </xdr:nvSpPr>
      <xdr:spPr>
        <a:xfrm>
          <a:off x="22199600"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155702</xdr:rowOff>
    </xdr:from>
    <xdr:to>
      <xdr:col>112</xdr:col>
      <xdr:colOff>38100</xdr:colOff>
      <xdr:row>62</xdr:row>
      <xdr:rowOff>85852</xdr:rowOff>
    </xdr:to>
    <xdr:sp macro="" textlink="">
      <xdr:nvSpPr>
        <xdr:cNvPr id="607" name="楕円 606"/>
        <xdr:cNvSpPr/>
      </xdr:nvSpPr>
      <xdr:spPr>
        <a:xfrm>
          <a:off x="212725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35052</xdr:rowOff>
    </xdr:from>
    <xdr:to>
      <xdr:col>116</xdr:col>
      <xdr:colOff>63500</xdr:colOff>
      <xdr:row>62</xdr:row>
      <xdr:rowOff>96774</xdr:rowOff>
    </xdr:to>
    <xdr:cxnSp macro="">
      <xdr:nvCxnSpPr>
        <xdr:cNvPr id="608" name="直線コネクタ 607"/>
        <xdr:cNvCxnSpPr/>
      </xdr:nvCxnSpPr>
      <xdr:spPr>
        <a:xfrm>
          <a:off x="21323300" y="1066495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156083</xdr:rowOff>
    </xdr:from>
    <xdr:to>
      <xdr:col>107</xdr:col>
      <xdr:colOff>101600</xdr:colOff>
      <xdr:row>62</xdr:row>
      <xdr:rowOff>86233</xdr:rowOff>
    </xdr:to>
    <xdr:sp macro="" textlink="">
      <xdr:nvSpPr>
        <xdr:cNvPr id="609" name="楕円 608"/>
        <xdr:cNvSpPr/>
      </xdr:nvSpPr>
      <xdr:spPr>
        <a:xfrm>
          <a:off x="20383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35052</xdr:rowOff>
    </xdr:from>
    <xdr:to>
      <xdr:col>111</xdr:col>
      <xdr:colOff>177800</xdr:colOff>
      <xdr:row>62</xdr:row>
      <xdr:rowOff>35433</xdr:rowOff>
    </xdr:to>
    <xdr:cxnSp macro="">
      <xdr:nvCxnSpPr>
        <xdr:cNvPr id="610" name="直線コネクタ 609"/>
        <xdr:cNvCxnSpPr/>
      </xdr:nvCxnSpPr>
      <xdr:spPr>
        <a:xfrm flipV="1">
          <a:off x="20434300" y="106649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163703</xdr:rowOff>
    </xdr:from>
    <xdr:to>
      <xdr:col>102</xdr:col>
      <xdr:colOff>165100</xdr:colOff>
      <xdr:row>62</xdr:row>
      <xdr:rowOff>93853</xdr:rowOff>
    </xdr:to>
    <xdr:sp macro="" textlink="">
      <xdr:nvSpPr>
        <xdr:cNvPr id="611" name="楕円 610"/>
        <xdr:cNvSpPr/>
      </xdr:nvSpPr>
      <xdr:spPr>
        <a:xfrm>
          <a:off x="194945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35433</xdr:rowOff>
    </xdr:from>
    <xdr:to>
      <xdr:col>107</xdr:col>
      <xdr:colOff>50800</xdr:colOff>
      <xdr:row>62</xdr:row>
      <xdr:rowOff>43053</xdr:rowOff>
    </xdr:to>
    <xdr:cxnSp macro="">
      <xdr:nvCxnSpPr>
        <xdr:cNvPr id="612" name="直線コネクタ 611"/>
        <xdr:cNvCxnSpPr/>
      </xdr:nvCxnSpPr>
      <xdr:spPr>
        <a:xfrm flipV="1">
          <a:off x="19545300" y="1066533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160655</xdr:rowOff>
    </xdr:from>
    <xdr:to>
      <xdr:col>98</xdr:col>
      <xdr:colOff>38100</xdr:colOff>
      <xdr:row>62</xdr:row>
      <xdr:rowOff>90805</xdr:rowOff>
    </xdr:to>
    <xdr:sp macro="" textlink="">
      <xdr:nvSpPr>
        <xdr:cNvPr id="613" name="楕円 612"/>
        <xdr:cNvSpPr/>
      </xdr:nvSpPr>
      <xdr:spPr>
        <a:xfrm>
          <a:off x="18605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40005</xdr:rowOff>
    </xdr:from>
    <xdr:to>
      <xdr:col>102</xdr:col>
      <xdr:colOff>114300</xdr:colOff>
      <xdr:row>62</xdr:row>
      <xdr:rowOff>43053</xdr:rowOff>
    </xdr:to>
    <xdr:cxnSp macro="">
      <xdr:nvCxnSpPr>
        <xdr:cNvPr id="614" name="直線コネクタ 613"/>
        <xdr:cNvCxnSpPr/>
      </xdr:nvCxnSpPr>
      <xdr:spPr>
        <a:xfrm>
          <a:off x="18656300" y="106699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76979</xdr:rowOff>
    </xdr:from>
    <xdr:ext cx="469744" cy="259045"/>
    <xdr:sp macro="" textlink="">
      <xdr:nvSpPr>
        <xdr:cNvPr id="619" name="n_1mainValue【学校施設】&#10;一人当たり面積"/>
        <xdr:cNvSpPr txBox="1"/>
      </xdr:nvSpPr>
      <xdr:spPr>
        <a:xfrm>
          <a:off x="210757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102760</xdr:rowOff>
    </xdr:from>
    <xdr:ext cx="469744" cy="259045"/>
    <xdr:sp macro="" textlink="">
      <xdr:nvSpPr>
        <xdr:cNvPr id="620" name="n_2mainValue【学校施設】&#10;一人当たり面積"/>
        <xdr:cNvSpPr txBox="1"/>
      </xdr:nvSpPr>
      <xdr:spPr>
        <a:xfrm>
          <a:off x="20199427" y="103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110380</xdr:rowOff>
    </xdr:from>
    <xdr:ext cx="469744" cy="259045"/>
    <xdr:sp macro="" textlink="">
      <xdr:nvSpPr>
        <xdr:cNvPr id="621" name="n_3mainValue【学校施設】&#10;一人当たり面積"/>
        <xdr:cNvSpPr txBox="1"/>
      </xdr:nvSpPr>
      <xdr:spPr>
        <a:xfrm>
          <a:off x="19310427" y="103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107332</xdr:rowOff>
    </xdr:from>
    <xdr:ext cx="469744" cy="259045"/>
    <xdr:sp macro="" textlink="">
      <xdr:nvSpPr>
        <xdr:cNvPr id="622" name="n_4mainValue【学校施設】&#10;一人当たり面積"/>
        <xdr:cNvSpPr txBox="1"/>
      </xdr:nvSpPr>
      <xdr:spPr>
        <a:xfrm>
          <a:off x="18421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31750</xdr:rowOff>
    </xdr:to>
    <xdr:cxnSp macro="">
      <xdr:nvCxnSpPr>
        <xdr:cNvPr id="646" name="直線コネクタ 645"/>
        <xdr:cNvCxnSpPr/>
      </xdr:nvCxnSpPr>
      <xdr:spPr>
        <a:xfrm flipV="1">
          <a:off x="16318864" y="13376911"/>
          <a:ext cx="0" cy="1228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340478" cy="259045"/>
    <xdr:sp macro="" textlink="">
      <xdr:nvSpPr>
        <xdr:cNvPr id="649" name="【児童館】&#10;有形固定資産減価償却率最大値テキスト"/>
        <xdr:cNvSpPr txBox="1"/>
      </xdr:nvSpPr>
      <xdr:spPr>
        <a:xfrm>
          <a:off x="16357600" y="13152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650" name="直線コネクタ 649"/>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651" name="【児童館】&#10;有形固定資産減価償却率平均値テキスト"/>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81280</xdr:rowOff>
    </xdr:from>
    <xdr:to>
      <xdr:col>85</xdr:col>
      <xdr:colOff>177800</xdr:colOff>
      <xdr:row>82</xdr:row>
      <xdr:rowOff>11430</xdr:rowOff>
    </xdr:to>
    <xdr:sp macro="" textlink="">
      <xdr:nvSpPr>
        <xdr:cNvPr id="652" name="フローチャート: 判断 651"/>
        <xdr:cNvSpPr/>
      </xdr:nvSpPr>
      <xdr:spPr>
        <a:xfrm>
          <a:off x="16268700" y="139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3" name="フローチャート: 判断 652"/>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54" name="フローチャート: 判断 653"/>
        <xdr:cNvSpPr/>
      </xdr:nvSpPr>
      <xdr:spPr>
        <a:xfrm>
          <a:off x="14541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144780</xdr:rowOff>
    </xdr:from>
    <xdr:to>
      <xdr:col>72</xdr:col>
      <xdr:colOff>38100</xdr:colOff>
      <xdr:row>82</xdr:row>
      <xdr:rowOff>74930</xdr:rowOff>
    </xdr:to>
    <xdr:sp macro="" textlink="">
      <xdr:nvSpPr>
        <xdr:cNvPr id="655" name="フローチャート: 判断 654"/>
        <xdr:cNvSpPr/>
      </xdr:nvSpPr>
      <xdr:spPr>
        <a:xfrm>
          <a:off x="13652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121920</xdr:rowOff>
    </xdr:from>
    <xdr:to>
      <xdr:col>67</xdr:col>
      <xdr:colOff>101600</xdr:colOff>
      <xdr:row>82</xdr:row>
      <xdr:rowOff>52070</xdr:rowOff>
    </xdr:to>
    <xdr:sp macro="" textlink="">
      <xdr:nvSpPr>
        <xdr:cNvPr id="656" name="フローチャート: 判断 655"/>
        <xdr:cNvSpPr/>
      </xdr:nvSpPr>
      <xdr:spPr>
        <a:xfrm>
          <a:off x="12763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124461</xdr:rowOff>
    </xdr:from>
    <xdr:to>
      <xdr:col>85</xdr:col>
      <xdr:colOff>177800</xdr:colOff>
      <xdr:row>78</xdr:row>
      <xdr:rowOff>54611</xdr:rowOff>
    </xdr:to>
    <xdr:sp macro="" textlink="">
      <xdr:nvSpPr>
        <xdr:cNvPr id="662" name="楕円 661"/>
        <xdr:cNvSpPr/>
      </xdr:nvSpPr>
      <xdr:spPr>
        <a:xfrm>
          <a:off x="16268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77488</xdr:rowOff>
    </xdr:from>
    <xdr:ext cx="340478" cy="259045"/>
    <xdr:sp macro="" textlink="">
      <xdr:nvSpPr>
        <xdr:cNvPr id="663" name="【児童館】&#10;有形固定資産減価償却率該当値テキスト"/>
        <xdr:cNvSpPr txBox="1"/>
      </xdr:nvSpPr>
      <xdr:spPr>
        <a:xfrm>
          <a:off x="16357600" y="1327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64" name="楕円 66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3811</xdr:rowOff>
    </xdr:to>
    <xdr:cxnSp macro="">
      <xdr:nvCxnSpPr>
        <xdr:cNvPr id="665" name="直線コネクタ 664"/>
        <xdr:cNvCxnSpPr/>
      </xdr:nvCxnSpPr>
      <xdr:spPr>
        <a:xfrm>
          <a:off x="15481300" y="13335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66"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158766</xdr:rowOff>
    </xdr:from>
    <xdr:ext cx="405111" cy="259045"/>
    <xdr:sp macro="" textlink="">
      <xdr:nvSpPr>
        <xdr:cNvPr id="667" name="n_2aveValue【児童館】&#10;有形固定資産減価償却率"/>
        <xdr:cNvSpPr txBox="1"/>
      </xdr:nvSpPr>
      <xdr:spPr>
        <a:xfrm>
          <a:off x="14389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91457</xdr:rowOff>
    </xdr:from>
    <xdr:ext cx="405111" cy="259045"/>
    <xdr:sp macro="" textlink="">
      <xdr:nvSpPr>
        <xdr:cNvPr id="668" name="n_3aveValue【児童館】&#10;有形固定資産減価償却率"/>
        <xdr:cNvSpPr txBox="1"/>
      </xdr:nvSpPr>
      <xdr:spPr>
        <a:xfrm>
          <a:off x="13500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68597</xdr:rowOff>
    </xdr:from>
    <xdr:ext cx="405111" cy="259045"/>
    <xdr:sp macro="" textlink="">
      <xdr:nvSpPr>
        <xdr:cNvPr id="669" name="n_4aveValue【児童館】&#10;有形固定資産減価償却率"/>
        <xdr:cNvSpPr txBox="1"/>
      </xdr:nvSpPr>
      <xdr:spPr>
        <a:xfrm>
          <a:off x="12611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29227</xdr:rowOff>
    </xdr:from>
    <xdr:ext cx="340478" cy="259045"/>
    <xdr:sp macro="" textlink="">
      <xdr:nvSpPr>
        <xdr:cNvPr id="670" name="n_1mainValue【児童館】&#10;有形固定資産減価償却率"/>
        <xdr:cNvSpPr txBox="1"/>
      </xdr:nvSpPr>
      <xdr:spPr>
        <a:xfrm>
          <a:off x="15298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1" name="直線コネクタ 6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2" name="テキスト ボックス 6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3" name="直線コネクタ 6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4" name="テキスト ボックス 6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5" name="直線コネクタ 6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6" name="テキスト ボックス 6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7" name="直線コネクタ 6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8" name="テキスト ボックス 6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9" name="直線コネクタ 6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0" name="テキスト ボックス 6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1" name="直線コネクタ 6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2" name="テキスト ボックス 6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696" name="直線コネクタ 695"/>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97"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98" name="直線コネクタ 697"/>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699"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00" name="直線コネクタ 699"/>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01"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2" name="フローチャート: 判断 701"/>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03" name="フローチャート: 判断 702"/>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04" name="フローチャート: 判断 703"/>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5" name="フローチャート: 判断 704"/>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06" name="フローチャート: 判断 705"/>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169636</xdr:rowOff>
    </xdr:from>
    <xdr:to>
      <xdr:col>116</xdr:col>
      <xdr:colOff>114300</xdr:colOff>
      <xdr:row>86</xdr:row>
      <xdr:rowOff>99786</xdr:rowOff>
    </xdr:to>
    <xdr:sp macro="" textlink="">
      <xdr:nvSpPr>
        <xdr:cNvPr id="712" name="楕円 711"/>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84563</xdr:rowOff>
    </xdr:from>
    <xdr:ext cx="469744" cy="259045"/>
    <xdr:sp macro="" textlink="">
      <xdr:nvSpPr>
        <xdr:cNvPr id="713" name="【児童館】&#10;一人当たり面積該当値テキスト"/>
        <xdr:cNvSpPr txBox="1"/>
      </xdr:nvSpPr>
      <xdr:spPr>
        <a:xfrm>
          <a:off x="22199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169636</xdr:rowOff>
    </xdr:from>
    <xdr:to>
      <xdr:col>112</xdr:col>
      <xdr:colOff>38100</xdr:colOff>
      <xdr:row>86</xdr:row>
      <xdr:rowOff>99786</xdr:rowOff>
    </xdr:to>
    <xdr:sp macro="" textlink="">
      <xdr:nvSpPr>
        <xdr:cNvPr id="714" name="楕円 713"/>
        <xdr:cNvSpPr/>
      </xdr:nvSpPr>
      <xdr:spPr>
        <a:xfrm>
          <a:off x="21272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48986</xdr:rowOff>
    </xdr:from>
    <xdr:to>
      <xdr:col>116</xdr:col>
      <xdr:colOff>63500</xdr:colOff>
      <xdr:row>86</xdr:row>
      <xdr:rowOff>48986</xdr:rowOff>
    </xdr:to>
    <xdr:cxnSp macro="">
      <xdr:nvCxnSpPr>
        <xdr:cNvPr id="715" name="直線コネクタ 714"/>
        <xdr:cNvCxnSpPr/>
      </xdr:nvCxnSpPr>
      <xdr:spPr>
        <a:xfrm>
          <a:off x="21323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716" name="n_1aveValue【児童館】&#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17"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8"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19" name="n_4aveValue【児童館】&#10;一人当たり面積"/>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90913</xdr:rowOff>
    </xdr:from>
    <xdr:ext cx="469744" cy="259045"/>
    <xdr:sp macro="" textlink="">
      <xdr:nvSpPr>
        <xdr:cNvPr id="720" name="n_1mainValue【児童館】&#10;一人当たり面積"/>
        <xdr:cNvSpPr txBox="1"/>
      </xdr:nvSpPr>
      <xdr:spPr>
        <a:xfrm>
          <a:off x="21075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2" name="直線コネクタ 7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3" name="テキスト ボックス 73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4" name="直線コネクタ 7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5" name="テキスト ボックス 7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6" name="直線コネクタ 7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7" name="テキスト ボックス 7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8" name="直線コネクタ 7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9" name="テキスト ボックス 7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0" name="直線コネクタ 7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1" name="テキスト ボックス 74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4" name="直線コネクタ 74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6" name="直線コネクタ 74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8" name="直線コネクタ 74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49"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50" name="フローチャート: 判断 74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51" name="フローチャート: 判断 750"/>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52" name="フローチャート: 判断 751"/>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53" name="フローチャート: 判断 752"/>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54" name="フローチャート: 判断 753"/>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168911</xdr:rowOff>
    </xdr:from>
    <xdr:to>
      <xdr:col>85</xdr:col>
      <xdr:colOff>177800</xdr:colOff>
      <xdr:row>105</xdr:row>
      <xdr:rowOff>99061</xdr:rowOff>
    </xdr:to>
    <xdr:sp macro="" textlink="">
      <xdr:nvSpPr>
        <xdr:cNvPr id="760" name="楕円 759"/>
        <xdr:cNvSpPr/>
      </xdr:nvSpPr>
      <xdr:spPr>
        <a:xfrm>
          <a:off x="162687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147338</xdr:rowOff>
    </xdr:from>
    <xdr:ext cx="405111" cy="259045"/>
    <xdr:sp macro="" textlink="">
      <xdr:nvSpPr>
        <xdr:cNvPr id="761" name="【公民館】&#10;有形固定資産減価償却率該当値テキスト"/>
        <xdr:cNvSpPr txBox="1"/>
      </xdr:nvSpPr>
      <xdr:spPr>
        <a:xfrm>
          <a:off x="16357600"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146050</xdr:rowOff>
    </xdr:from>
    <xdr:to>
      <xdr:col>81</xdr:col>
      <xdr:colOff>101600</xdr:colOff>
      <xdr:row>105</xdr:row>
      <xdr:rowOff>76200</xdr:rowOff>
    </xdr:to>
    <xdr:sp macro="" textlink="">
      <xdr:nvSpPr>
        <xdr:cNvPr id="762" name="楕円 761"/>
        <xdr:cNvSpPr/>
      </xdr:nvSpPr>
      <xdr:spPr>
        <a:xfrm>
          <a:off x="15430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25400</xdr:rowOff>
    </xdr:from>
    <xdr:to>
      <xdr:col>85</xdr:col>
      <xdr:colOff>127000</xdr:colOff>
      <xdr:row>105</xdr:row>
      <xdr:rowOff>48261</xdr:rowOff>
    </xdr:to>
    <xdr:cxnSp macro="">
      <xdr:nvCxnSpPr>
        <xdr:cNvPr id="763" name="直線コネクタ 762"/>
        <xdr:cNvCxnSpPr/>
      </xdr:nvCxnSpPr>
      <xdr:spPr>
        <a:xfrm>
          <a:off x="15481300" y="180276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764" name="楕円 763"/>
        <xdr:cNvSpPr/>
      </xdr:nvSpPr>
      <xdr:spPr>
        <a:xfrm>
          <a:off x="14541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102870</xdr:rowOff>
    </xdr:from>
    <xdr:to>
      <xdr:col>81</xdr:col>
      <xdr:colOff>50800</xdr:colOff>
      <xdr:row>105</xdr:row>
      <xdr:rowOff>25400</xdr:rowOff>
    </xdr:to>
    <xdr:cxnSp macro="">
      <xdr:nvCxnSpPr>
        <xdr:cNvPr id="765" name="直線コネクタ 764"/>
        <xdr:cNvCxnSpPr/>
      </xdr:nvCxnSpPr>
      <xdr:spPr>
        <a:xfrm>
          <a:off x="14592300" y="17933670"/>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102870</xdr:rowOff>
    </xdr:from>
    <xdr:to>
      <xdr:col>72</xdr:col>
      <xdr:colOff>38100</xdr:colOff>
      <xdr:row>105</xdr:row>
      <xdr:rowOff>33020</xdr:rowOff>
    </xdr:to>
    <xdr:sp macro="" textlink="">
      <xdr:nvSpPr>
        <xdr:cNvPr id="766" name="楕円 765"/>
        <xdr:cNvSpPr/>
      </xdr:nvSpPr>
      <xdr:spPr>
        <a:xfrm>
          <a:off x="13652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102870</xdr:rowOff>
    </xdr:from>
    <xdr:to>
      <xdr:col>76</xdr:col>
      <xdr:colOff>114300</xdr:colOff>
      <xdr:row>104</xdr:row>
      <xdr:rowOff>153670</xdr:rowOff>
    </xdr:to>
    <xdr:cxnSp macro="">
      <xdr:nvCxnSpPr>
        <xdr:cNvPr id="767" name="直線コネクタ 766"/>
        <xdr:cNvCxnSpPr/>
      </xdr:nvCxnSpPr>
      <xdr:spPr>
        <a:xfrm flipV="1">
          <a:off x="13703300" y="1793367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72389</xdr:rowOff>
    </xdr:from>
    <xdr:to>
      <xdr:col>67</xdr:col>
      <xdr:colOff>101600</xdr:colOff>
      <xdr:row>105</xdr:row>
      <xdr:rowOff>2539</xdr:rowOff>
    </xdr:to>
    <xdr:sp macro="" textlink="">
      <xdr:nvSpPr>
        <xdr:cNvPr id="768" name="楕円 767"/>
        <xdr:cNvSpPr/>
      </xdr:nvSpPr>
      <xdr:spPr>
        <a:xfrm>
          <a:off x="12763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123189</xdr:rowOff>
    </xdr:from>
    <xdr:to>
      <xdr:col>71</xdr:col>
      <xdr:colOff>177800</xdr:colOff>
      <xdr:row>104</xdr:row>
      <xdr:rowOff>153670</xdr:rowOff>
    </xdr:to>
    <xdr:cxnSp macro="">
      <xdr:nvCxnSpPr>
        <xdr:cNvPr id="769" name="直線コネクタ 768"/>
        <xdr:cNvCxnSpPr/>
      </xdr:nvCxnSpPr>
      <xdr:spPr>
        <a:xfrm>
          <a:off x="12814300" y="17953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70"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71"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72"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73"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67327</xdr:rowOff>
    </xdr:from>
    <xdr:ext cx="405111" cy="259045"/>
    <xdr:sp macro="" textlink="">
      <xdr:nvSpPr>
        <xdr:cNvPr id="774" name="n_1mainValue【公民館】&#10;有形固定資産減価償却率"/>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144797</xdr:rowOff>
    </xdr:from>
    <xdr:ext cx="405111" cy="259045"/>
    <xdr:sp macro="" textlink="">
      <xdr:nvSpPr>
        <xdr:cNvPr id="775" name="n_2mainValue【公民館】&#10;有形固定資産減価償却率"/>
        <xdr:cNvSpPr txBox="1"/>
      </xdr:nvSpPr>
      <xdr:spPr>
        <a:xfrm>
          <a:off x="14389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24147</xdr:rowOff>
    </xdr:from>
    <xdr:ext cx="405111" cy="259045"/>
    <xdr:sp macro="" textlink="">
      <xdr:nvSpPr>
        <xdr:cNvPr id="776" name="n_3mainValue【公民館】&#10;有形固定資産減価償却率"/>
        <xdr:cNvSpPr txBox="1"/>
      </xdr:nvSpPr>
      <xdr:spPr>
        <a:xfrm>
          <a:off x="135007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165116</xdr:rowOff>
    </xdr:from>
    <xdr:ext cx="405111" cy="259045"/>
    <xdr:sp macro="" textlink="">
      <xdr:nvSpPr>
        <xdr:cNvPr id="777" name="n_4mainValue【公民館】&#10;有形固定資産減価償却率"/>
        <xdr:cNvSpPr txBox="1"/>
      </xdr:nvSpPr>
      <xdr:spPr>
        <a:xfrm>
          <a:off x="126117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01" name="直線コネクタ 800"/>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0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03" name="直線コネクタ 80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04"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05" name="直線コネクタ 804"/>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06"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07" name="フローチャート: 判断 806"/>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08" name="フローチャート: 判断 807"/>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09" name="フローチャート: 判断 808"/>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10" name="フローチャート: 判断 809"/>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11" name="フローチャート: 判断 810"/>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53339</xdr:rowOff>
    </xdr:from>
    <xdr:to>
      <xdr:col>116</xdr:col>
      <xdr:colOff>114300</xdr:colOff>
      <xdr:row>100</xdr:row>
      <xdr:rowOff>154939</xdr:rowOff>
    </xdr:to>
    <xdr:sp macro="" textlink="">
      <xdr:nvSpPr>
        <xdr:cNvPr id="817" name="楕円 816"/>
        <xdr:cNvSpPr/>
      </xdr:nvSpPr>
      <xdr:spPr>
        <a:xfrm>
          <a:off x="22110700" y="17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6366</xdr:rowOff>
    </xdr:from>
    <xdr:ext cx="469744" cy="259045"/>
    <xdr:sp macro="" textlink="">
      <xdr:nvSpPr>
        <xdr:cNvPr id="818" name="【公民館】&#10;一人当たり面積該当値テキスト"/>
        <xdr:cNvSpPr txBox="1"/>
      </xdr:nvSpPr>
      <xdr:spPr>
        <a:xfrm>
          <a:off x="22199600"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49530</xdr:rowOff>
    </xdr:from>
    <xdr:to>
      <xdr:col>112</xdr:col>
      <xdr:colOff>38100</xdr:colOff>
      <xdr:row>100</xdr:row>
      <xdr:rowOff>151130</xdr:rowOff>
    </xdr:to>
    <xdr:sp macro="" textlink="">
      <xdr:nvSpPr>
        <xdr:cNvPr id="819" name="楕円 818"/>
        <xdr:cNvSpPr/>
      </xdr:nvSpPr>
      <xdr:spPr>
        <a:xfrm>
          <a:off x="212725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100330</xdr:rowOff>
    </xdr:from>
    <xdr:to>
      <xdr:col>116</xdr:col>
      <xdr:colOff>63500</xdr:colOff>
      <xdr:row>100</xdr:row>
      <xdr:rowOff>104139</xdr:rowOff>
    </xdr:to>
    <xdr:cxnSp macro="">
      <xdr:nvCxnSpPr>
        <xdr:cNvPr id="820" name="直線コネクタ 819"/>
        <xdr:cNvCxnSpPr/>
      </xdr:nvCxnSpPr>
      <xdr:spPr>
        <a:xfrm>
          <a:off x="21323300" y="17245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49530</xdr:rowOff>
    </xdr:from>
    <xdr:to>
      <xdr:col>107</xdr:col>
      <xdr:colOff>101600</xdr:colOff>
      <xdr:row>100</xdr:row>
      <xdr:rowOff>151130</xdr:rowOff>
    </xdr:to>
    <xdr:sp macro="" textlink="">
      <xdr:nvSpPr>
        <xdr:cNvPr id="821" name="楕円 820"/>
        <xdr:cNvSpPr/>
      </xdr:nvSpPr>
      <xdr:spPr>
        <a:xfrm>
          <a:off x="203835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100330</xdr:rowOff>
    </xdr:from>
    <xdr:to>
      <xdr:col>111</xdr:col>
      <xdr:colOff>177800</xdr:colOff>
      <xdr:row>100</xdr:row>
      <xdr:rowOff>100330</xdr:rowOff>
    </xdr:to>
    <xdr:cxnSp macro="">
      <xdr:nvCxnSpPr>
        <xdr:cNvPr id="822" name="直線コネクタ 821"/>
        <xdr:cNvCxnSpPr/>
      </xdr:nvCxnSpPr>
      <xdr:spPr>
        <a:xfrm>
          <a:off x="20434300" y="17245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64770</xdr:rowOff>
    </xdr:from>
    <xdr:to>
      <xdr:col>102</xdr:col>
      <xdr:colOff>165100</xdr:colOff>
      <xdr:row>100</xdr:row>
      <xdr:rowOff>166370</xdr:rowOff>
    </xdr:to>
    <xdr:sp macro="" textlink="">
      <xdr:nvSpPr>
        <xdr:cNvPr id="823" name="楕円 822"/>
        <xdr:cNvSpPr/>
      </xdr:nvSpPr>
      <xdr:spPr>
        <a:xfrm>
          <a:off x="19494500" y="172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100330</xdr:rowOff>
    </xdr:from>
    <xdr:to>
      <xdr:col>107</xdr:col>
      <xdr:colOff>50800</xdr:colOff>
      <xdr:row>100</xdr:row>
      <xdr:rowOff>115570</xdr:rowOff>
    </xdr:to>
    <xdr:cxnSp macro="">
      <xdr:nvCxnSpPr>
        <xdr:cNvPr id="824" name="直線コネクタ 823"/>
        <xdr:cNvCxnSpPr/>
      </xdr:nvCxnSpPr>
      <xdr:spPr>
        <a:xfrm flipV="1">
          <a:off x="19545300" y="17245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58420</xdr:rowOff>
    </xdr:from>
    <xdr:to>
      <xdr:col>98</xdr:col>
      <xdr:colOff>38100</xdr:colOff>
      <xdr:row>100</xdr:row>
      <xdr:rowOff>160020</xdr:rowOff>
    </xdr:to>
    <xdr:sp macro="" textlink="">
      <xdr:nvSpPr>
        <xdr:cNvPr id="825" name="楕円 824"/>
        <xdr:cNvSpPr/>
      </xdr:nvSpPr>
      <xdr:spPr>
        <a:xfrm>
          <a:off x="18605500" y="172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109220</xdr:rowOff>
    </xdr:from>
    <xdr:to>
      <xdr:col>102</xdr:col>
      <xdr:colOff>114300</xdr:colOff>
      <xdr:row>100</xdr:row>
      <xdr:rowOff>115570</xdr:rowOff>
    </xdr:to>
    <xdr:cxnSp macro="">
      <xdr:nvCxnSpPr>
        <xdr:cNvPr id="826" name="直線コネクタ 825"/>
        <xdr:cNvCxnSpPr/>
      </xdr:nvCxnSpPr>
      <xdr:spPr>
        <a:xfrm>
          <a:off x="18656300" y="172542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27"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28"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29"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30"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167657</xdr:rowOff>
    </xdr:from>
    <xdr:ext cx="469744" cy="259045"/>
    <xdr:sp macro="" textlink="">
      <xdr:nvSpPr>
        <xdr:cNvPr id="831" name="n_1mainValue【公民館】&#10;一人当たり面積"/>
        <xdr:cNvSpPr txBox="1"/>
      </xdr:nvSpPr>
      <xdr:spPr>
        <a:xfrm>
          <a:off x="21075727"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167657</xdr:rowOff>
    </xdr:from>
    <xdr:ext cx="469744" cy="259045"/>
    <xdr:sp macro="" textlink="">
      <xdr:nvSpPr>
        <xdr:cNvPr id="832" name="n_2mainValue【公民館】&#10;一人当たり面積"/>
        <xdr:cNvSpPr txBox="1"/>
      </xdr:nvSpPr>
      <xdr:spPr>
        <a:xfrm>
          <a:off x="20199427"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11447</xdr:rowOff>
    </xdr:from>
    <xdr:ext cx="469744" cy="259045"/>
    <xdr:sp macro="" textlink="">
      <xdr:nvSpPr>
        <xdr:cNvPr id="833" name="n_3mainValue【公民館】&#10;一人当たり面積"/>
        <xdr:cNvSpPr txBox="1"/>
      </xdr:nvSpPr>
      <xdr:spPr>
        <a:xfrm>
          <a:off x="19310427"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5097</xdr:rowOff>
    </xdr:from>
    <xdr:ext cx="469744" cy="259045"/>
    <xdr:sp macro="" textlink="">
      <xdr:nvSpPr>
        <xdr:cNvPr id="834" name="n_4mainValue【公民館】&#10;一人当たり面積"/>
        <xdr:cNvSpPr txBox="1"/>
      </xdr:nvSpPr>
      <xdr:spPr>
        <a:xfrm>
          <a:off x="18421427" y="169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年度に金武中学校屋内運動場の解体を行っているため、学校教育施設の一人当たり面積が類似団体平均を下回った。町内の公民館は建築から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施設が多く、全国平均・沖縄県平均を上回っている。各施設の定期的な保守点検や老朽化対策を行いつつ、修繕費用等の確保に努めていく。また、公民館の一人当たり面積が全国平均を上回っているのは、各地区の公民館に学習等供用施設が併設されている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11,487
11,359
37.84
12,198,365
11,897,857
83,617
4,040,914
3,714,041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32" name="【図書館】&#10;一人当たり面積該当値テキスト"/>
        <xdr:cNvSpPr txBox="1"/>
      </xdr:nvSpPr>
      <xdr:spPr>
        <a:xfrm>
          <a:off x="10515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3" name="楕円 132"/>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4" name="直線コネクタ 133"/>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5" name="楕円 134"/>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6" name="直線コネクタ 135"/>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xdr:rowOff>
    </xdr:from>
    <xdr:to>
      <xdr:col>41</xdr:col>
      <xdr:colOff>101600</xdr:colOff>
      <xdr:row>39</xdr:row>
      <xdr:rowOff>111760</xdr:rowOff>
    </xdr:to>
    <xdr:sp macro="" textlink="">
      <xdr:nvSpPr>
        <xdr:cNvPr id="137" name="楕円 136"/>
        <xdr:cNvSpPr/>
      </xdr:nvSpPr>
      <xdr:spPr>
        <a:xfrm>
          <a:off x="781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60960</xdr:rowOff>
    </xdr:to>
    <xdr:cxnSp macro="">
      <xdr:nvCxnSpPr>
        <xdr:cNvPr id="138" name="直線コネクタ 137"/>
        <xdr:cNvCxnSpPr/>
      </xdr:nvCxnSpPr>
      <xdr:spPr>
        <a:xfrm flipV="1">
          <a:off x="7861300" y="674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10160</xdr:rowOff>
    </xdr:from>
    <xdr:to>
      <xdr:col>36</xdr:col>
      <xdr:colOff>165100</xdr:colOff>
      <xdr:row>39</xdr:row>
      <xdr:rowOff>111760</xdr:rowOff>
    </xdr:to>
    <xdr:sp macro="" textlink="">
      <xdr:nvSpPr>
        <xdr:cNvPr id="139" name="楕円 138"/>
        <xdr:cNvSpPr/>
      </xdr:nvSpPr>
      <xdr:spPr>
        <a:xfrm>
          <a:off x="692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60960</xdr:rowOff>
    </xdr:from>
    <xdr:to>
      <xdr:col>41</xdr:col>
      <xdr:colOff>50800</xdr:colOff>
      <xdr:row>39</xdr:row>
      <xdr:rowOff>60960</xdr:rowOff>
    </xdr:to>
    <xdr:cxnSp macro="">
      <xdr:nvCxnSpPr>
        <xdr:cNvPr id="140" name="直線コネクタ 139"/>
        <xdr:cNvCxnSpPr/>
      </xdr:nvCxnSpPr>
      <xdr:spPr>
        <a:xfrm>
          <a:off x="6972300" y="674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45" name="n_1main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6" name="n_2main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128287</xdr:rowOff>
    </xdr:from>
    <xdr:ext cx="469744" cy="259045"/>
    <xdr:sp macro="" textlink="">
      <xdr:nvSpPr>
        <xdr:cNvPr id="147" name="n_3mainValue【図書館】&#10;一人当たり面積"/>
        <xdr:cNvSpPr txBox="1"/>
      </xdr:nvSpPr>
      <xdr:spPr>
        <a:xfrm>
          <a:off x="7626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128287</xdr:rowOff>
    </xdr:from>
    <xdr:ext cx="469744" cy="259045"/>
    <xdr:sp macro="" textlink="">
      <xdr:nvSpPr>
        <xdr:cNvPr id="148" name="n_4mainValue【図書館】&#10;一人当たり面積"/>
        <xdr:cNvSpPr txBox="1"/>
      </xdr:nvSpPr>
      <xdr:spPr>
        <a:xfrm>
          <a:off x="6737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90" name="楕円 189"/>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91" name="【体育館・プール】&#10;有形固定資産減価償却率該当値テキスト"/>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2" name="楕円 191"/>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58783</xdr:rowOff>
    </xdr:to>
    <xdr:cxnSp macro="">
      <xdr:nvCxnSpPr>
        <xdr:cNvPr id="193" name="直線コネクタ 192"/>
        <xdr:cNvCxnSpPr/>
      </xdr:nvCxnSpPr>
      <xdr:spPr>
        <a:xfrm>
          <a:off x="3797300" y="103098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4" name="楕円 193"/>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22860</xdr:rowOff>
    </xdr:to>
    <xdr:cxnSp macro="">
      <xdr:nvCxnSpPr>
        <xdr:cNvPr id="195" name="直線コネクタ 194"/>
        <xdr:cNvCxnSpPr/>
      </xdr:nvCxnSpPr>
      <xdr:spPr>
        <a:xfrm>
          <a:off x="2908300" y="102739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6" name="楕円 195"/>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158387</xdr:rowOff>
    </xdr:to>
    <xdr:cxnSp macro="">
      <xdr:nvCxnSpPr>
        <xdr:cNvPr id="197" name="直線コネクタ 196"/>
        <xdr:cNvCxnSpPr/>
      </xdr:nvCxnSpPr>
      <xdr:spPr>
        <a:xfrm>
          <a:off x="2019300" y="102380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35741</xdr:rowOff>
    </xdr:from>
    <xdr:to>
      <xdr:col>6</xdr:col>
      <xdr:colOff>38100</xdr:colOff>
      <xdr:row>59</xdr:row>
      <xdr:rowOff>137341</xdr:rowOff>
    </xdr:to>
    <xdr:sp macro="" textlink="">
      <xdr:nvSpPr>
        <xdr:cNvPr id="198" name="楕円 197"/>
        <xdr:cNvSpPr/>
      </xdr:nvSpPr>
      <xdr:spPr>
        <a:xfrm>
          <a:off x="107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86541</xdr:rowOff>
    </xdr:from>
    <xdr:to>
      <xdr:col>10</xdr:col>
      <xdr:colOff>114300</xdr:colOff>
      <xdr:row>59</xdr:row>
      <xdr:rowOff>122465</xdr:rowOff>
    </xdr:to>
    <xdr:cxnSp macro="">
      <xdr:nvCxnSpPr>
        <xdr:cNvPr id="199" name="直線コネクタ 198"/>
        <xdr:cNvCxnSpPr/>
      </xdr:nvCxnSpPr>
      <xdr:spPr>
        <a:xfrm>
          <a:off x="1130300" y="10202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204" name="n_1mainValue【体育館・プー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5" name="n_2mainValue【体育館・プー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6" name="n_3mainValue【体育館・プール】&#10;有形固定資産減価償却率"/>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207" name="n_4mainValue【体育館・プール】&#10;有形固定資産減価償却率"/>
        <xdr:cNvSpPr txBox="1"/>
      </xdr:nvSpPr>
      <xdr:spPr>
        <a:xfrm>
          <a:off x="927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129540</xdr:rowOff>
    </xdr:from>
    <xdr:to>
      <xdr:col>55</xdr:col>
      <xdr:colOff>50800</xdr:colOff>
      <xdr:row>60</xdr:row>
      <xdr:rowOff>59690</xdr:rowOff>
    </xdr:to>
    <xdr:sp macro="" textlink="">
      <xdr:nvSpPr>
        <xdr:cNvPr id="247" name="楕円 246"/>
        <xdr:cNvSpPr/>
      </xdr:nvSpPr>
      <xdr:spPr>
        <a:xfrm>
          <a:off x="104267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152417</xdr:rowOff>
    </xdr:from>
    <xdr:ext cx="469744" cy="259045"/>
    <xdr:sp macro="" textlink="">
      <xdr:nvSpPr>
        <xdr:cNvPr id="248" name="【体育館・プール】&#10;一人当たり面積該当値テキスト"/>
        <xdr:cNvSpPr txBox="1"/>
      </xdr:nvSpPr>
      <xdr:spPr>
        <a:xfrm>
          <a:off x="10515600"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127000</xdr:rowOff>
    </xdr:from>
    <xdr:to>
      <xdr:col>50</xdr:col>
      <xdr:colOff>165100</xdr:colOff>
      <xdr:row>60</xdr:row>
      <xdr:rowOff>57150</xdr:rowOff>
    </xdr:to>
    <xdr:sp macro="" textlink="">
      <xdr:nvSpPr>
        <xdr:cNvPr id="249" name="楕円 248"/>
        <xdr:cNvSpPr/>
      </xdr:nvSpPr>
      <xdr:spPr>
        <a:xfrm>
          <a:off x="9588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6350</xdr:rowOff>
    </xdr:from>
    <xdr:to>
      <xdr:col>55</xdr:col>
      <xdr:colOff>0</xdr:colOff>
      <xdr:row>60</xdr:row>
      <xdr:rowOff>8890</xdr:rowOff>
    </xdr:to>
    <xdr:cxnSp macro="">
      <xdr:nvCxnSpPr>
        <xdr:cNvPr id="250" name="直線コネクタ 249"/>
        <xdr:cNvCxnSpPr/>
      </xdr:nvCxnSpPr>
      <xdr:spPr>
        <a:xfrm>
          <a:off x="9639300" y="102933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127000</xdr:rowOff>
    </xdr:from>
    <xdr:to>
      <xdr:col>46</xdr:col>
      <xdr:colOff>38100</xdr:colOff>
      <xdr:row>60</xdr:row>
      <xdr:rowOff>57150</xdr:rowOff>
    </xdr:to>
    <xdr:sp macro="" textlink="">
      <xdr:nvSpPr>
        <xdr:cNvPr id="251" name="楕円 250"/>
        <xdr:cNvSpPr/>
      </xdr:nvSpPr>
      <xdr:spPr>
        <a:xfrm>
          <a:off x="8699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xdr:rowOff>
    </xdr:from>
    <xdr:to>
      <xdr:col>50</xdr:col>
      <xdr:colOff>114300</xdr:colOff>
      <xdr:row>60</xdr:row>
      <xdr:rowOff>6350</xdr:rowOff>
    </xdr:to>
    <xdr:cxnSp macro="">
      <xdr:nvCxnSpPr>
        <xdr:cNvPr id="252" name="直線コネクタ 251"/>
        <xdr:cNvCxnSpPr/>
      </xdr:nvCxnSpPr>
      <xdr:spPr>
        <a:xfrm>
          <a:off x="8750300" y="1029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134620</xdr:rowOff>
    </xdr:from>
    <xdr:to>
      <xdr:col>41</xdr:col>
      <xdr:colOff>101600</xdr:colOff>
      <xdr:row>60</xdr:row>
      <xdr:rowOff>64770</xdr:rowOff>
    </xdr:to>
    <xdr:sp macro="" textlink="">
      <xdr:nvSpPr>
        <xdr:cNvPr id="253" name="楕円 252"/>
        <xdr:cNvSpPr/>
      </xdr:nvSpPr>
      <xdr:spPr>
        <a:xfrm>
          <a:off x="7810500" y="10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xdr:rowOff>
    </xdr:from>
    <xdr:to>
      <xdr:col>45</xdr:col>
      <xdr:colOff>177800</xdr:colOff>
      <xdr:row>60</xdr:row>
      <xdr:rowOff>13970</xdr:rowOff>
    </xdr:to>
    <xdr:cxnSp macro="">
      <xdr:nvCxnSpPr>
        <xdr:cNvPr id="254" name="直線コネクタ 253"/>
        <xdr:cNvCxnSpPr/>
      </xdr:nvCxnSpPr>
      <xdr:spPr>
        <a:xfrm flipV="1">
          <a:off x="7861300" y="1029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55" name="楕円 254"/>
        <xdr:cNvSpPr/>
      </xdr:nvSpPr>
      <xdr:spPr>
        <a:xfrm>
          <a:off x="692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11430</xdr:rowOff>
    </xdr:from>
    <xdr:to>
      <xdr:col>41</xdr:col>
      <xdr:colOff>50800</xdr:colOff>
      <xdr:row>60</xdr:row>
      <xdr:rowOff>13970</xdr:rowOff>
    </xdr:to>
    <xdr:cxnSp macro="">
      <xdr:nvCxnSpPr>
        <xdr:cNvPr id="256" name="直線コネクタ 255"/>
        <xdr:cNvCxnSpPr/>
      </xdr:nvCxnSpPr>
      <xdr:spPr>
        <a:xfrm>
          <a:off x="6972300" y="10298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73677</xdr:rowOff>
    </xdr:from>
    <xdr:ext cx="469744" cy="259045"/>
    <xdr:sp macro="" textlink="">
      <xdr:nvSpPr>
        <xdr:cNvPr id="261" name="n_1mainValue【体育館・プール】&#10;一人当たり面積"/>
        <xdr:cNvSpPr txBox="1"/>
      </xdr:nvSpPr>
      <xdr:spPr>
        <a:xfrm>
          <a:off x="93917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73677</xdr:rowOff>
    </xdr:from>
    <xdr:ext cx="469744" cy="259045"/>
    <xdr:sp macro="" textlink="">
      <xdr:nvSpPr>
        <xdr:cNvPr id="262" name="n_2mainValue【体育館・プール】&#10;一人当たり面積"/>
        <xdr:cNvSpPr txBox="1"/>
      </xdr:nvSpPr>
      <xdr:spPr>
        <a:xfrm>
          <a:off x="85154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81297</xdr:rowOff>
    </xdr:from>
    <xdr:ext cx="469744" cy="259045"/>
    <xdr:sp macro="" textlink="">
      <xdr:nvSpPr>
        <xdr:cNvPr id="263" name="n_3mainValue【体育館・プール】&#10;一人当たり面積"/>
        <xdr:cNvSpPr txBox="1"/>
      </xdr:nvSpPr>
      <xdr:spPr>
        <a:xfrm>
          <a:off x="7626427" y="100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64" name="n_4mainValue【体育館・プール】&#10;一人当たり面積"/>
        <xdr:cNvSpPr txBox="1"/>
      </xdr:nvSpPr>
      <xdr:spPr>
        <a:xfrm>
          <a:off x="6737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1" name="直線コネクタ 320"/>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4"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5" name="直線コネクタ 324"/>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326" name="【一般廃棄物処理施設】&#10;有形固定資産減価償却率平均値テキスト"/>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7" name="フローチャート: 判断 326"/>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8" name="フローチャート: 判断 327"/>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29" name="フローチャート: 判断 328"/>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0" name="フローチャート: 判断 329"/>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1" name="フローチャート: 判断 330"/>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27305</xdr:rowOff>
    </xdr:from>
    <xdr:to>
      <xdr:col>85</xdr:col>
      <xdr:colOff>177800</xdr:colOff>
      <xdr:row>33</xdr:row>
      <xdr:rowOff>128905</xdr:rowOff>
    </xdr:to>
    <xdr:sp macro="" textlink="">
      <xdr:nvSpPr>
        <xdr:cNvPr id="337" name="楕円 336"/>
        <xdr:cNvSpPr/>
      </xdr:nvSpPr>
      <xdr:spPr>
        <a:xfrm>
          <a:off x="162687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151782</xdr:rowOff>
    </xdr:from>
    <xdr:ext cx="405111" cy="259045"/>
    <xdr:sp macro="" textlink="">
      <xdr:nvSpPr>
        <xdr:cNvPr id="338" name="【一般廃棄物処理施設】&#10;有形固定資産減価償却率該当値テキスト"/>
        <xdr:cNvSpPr txBox="1"/>
      </xdr:nvSpPr>
      <xdr:spPr>
        <a:xfrm>
          <a:off x="163576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118745</xdr:rowOff>
    </xdr:from>
    <xdr:to>
      <xdr:col>81</xdr:col>
      <xdr:colOff>101600</xdr:colOff>
      <xdr:row>33</xdr:row>
      <xdr:rowOff>48895</xdr:rowOff>
    </xdr:to>
    <xdr:sp macro="" textlink="">
      <xdr:nvSpPr>
        <xdr:cNvPr id="339" name="楕円 338"/>
        <xdr:cNvSpPr/>
      </xdr:nvSpPr>
      <xdr:spPr>
        <a:xfrm>
          <a:off x="15430500" y="56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169545</xdr:rowOff>
    </xdr:from>
    <xdr:to>
      <xdr:col>85</xdr:col>
      <xdr:colOff>127000</xdr:colOff>
      <xdr:row>33</xdr:row>
      <xdr:rowOff>78105</xdr:rowOff>
    </xdr:to>
    <xdr:cxnSp macro="">
      <xdr:nvCxnSpPr>
        <xdr:cNvPr id="340" name="直線コネクタ 339"/>
        <xdr:cNvCxnSpPr/>
      </xdr:nvCxnSpPr>
      <xdr:spPr>
        <a:xfrm>
          <a:off x="15481300" y="565594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341" name="楕円 340"/>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169545</xdr:rowOff>
    </xdr:from>
    <xdr:to>
      <xdr:col>81</xdr:col>
      <xdr:colOff>50800</xdr:colOff>
      <xdr:row>40</xdr:row>
      <xdr:rowOff>165735</xdr:rowOff>
    </xdr:to>
    <xdr:cxnSp macro="">
      <xdr:nvCxnSpPr>
        <xdr:cNvPr id="342" name="直線コネクタ 341"/>
        <xdr:cNvCxnSpPr/>
      </xdr:nvCxnSpPr>
      <xdr:spPr>
        <a:xfrm flipV="1">
          <a:off x="14592300" y="5655945"/>
          <a:ext cx="889000" cy="13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57785</xdr:rowOff>
    </xdr:from>
    <xdr:to>
      <xdr:col>72</xdr:col>
      <xdr:colOff>38100</xdr:colOff>
      <xdr:row>40</xdr:row>
      <xdr:rowOff>159385</xdr:rowOff>
    </xdr:to>
    <xdr:sp macro="" textlink="">
      <xdr:nvSpPr>
        <xdr:cNvPr id="343" name="楕円 342"/>
        <xdr:cNvSpPr/>
      </xdr:nvSpPr>
      <xdr:spPr>
        <a:xfrm>
          <a:off x="13652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108585</xdr:rowOff>
    </xdr:from>
    <xdr:to>
      <xdr:col>76</xdr:col>
      <xdr:colOff>114300</xdr:colOff>
      <xdr:row>40</xdr:row>
      <xdr:rowOff>165735</xdr:rowOff>
    </xdr:to>
    <xdr:cxnSp macro="">
      <xdr:nvCxnSpPr>
        <xdr:cNvPr id="344" name="直線コネクタ 343"/>
        <xdr:cNvCxnSpPr/>
      </xdr:nvCxnSpPr>
      <xdr:spPr>
        <a:xfrm>
          <a:off x="13703300" y="6966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45"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46" name="n_2ave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347" name="n_3aveValue【一般廃棄物処理施設】&#10;有形固定資産減価償却率"/>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348"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65422</xdr:rowOff>
    </xdr:from>
    <xdr:ext cx="405111" cy="259045"/>
    <xdr:sp macro="" textlink="">
      <xdr:nvSpPr>
        <xdr:cNvPr id="349" name="n_1mainValue【一般廃棄物処理施設】&#10;有形固定資産減価償却率"/>
        <xdr:cNvSpPr txBox="1"/>
      </xdr:nvSpPr>
      <xdr:spPr>
        <a:xfrm>
          <a:off x="15266044" y="53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350" name="n_2mainValue【一般廃棄物処理施設】&#10;有形固定資産減価償却率"/>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150512</xdr:rowOff>
    </xdr:from>
    <xdr:ext cx="405111" cy="259045"/>
    <xdr:sp macro="" textlink="">
      <xdr:nvSpPr>
        <xdr:cNvPr id="351" name="n_3mainValue【一般廃棄物処理施設】&#10;有形固定資産減価償却率"/>
        <xdr:cNvSpPr txBox="1"/>
      </xdr:nvSpPr>
      <xdr:spPr>
        <a:xfrm>
          <a:off x="13500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3" name="直線コネクタ 372"/>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4"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5" name="直線コネクタ 374"/>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6"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77" name="直線コネクタ 376"/>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378"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79" name="フローチャート: 判断 378"/>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0" name="フローチャート: 判断 379"/>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1" name="フローチャート: 判断 380"/>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2" name="フローチャート: 判断 381"/>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3" name="フローチャート: 判断 382"/>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71067</xdr:rowOff>
    </xdr:from>
    <xdr:to>
      <xdr:col>116</xdr:col>
      <xdr:colOff>114300</xdr:colOff>
      <xdr:row>38</xdr:row>
      <xdr:rowOff>1217</xdr:rowOff>
    </xdr:to>
    <xdr:sp macro="" textlink="">
      <xdr:nvSpPr>
        <xdr:cNvPr id="389" name="楕円 388"/>
        <xdr:cNvSpPr/>
      </xdr:nvSpPr>
      <xdr:spPr>
        <a:xfrm>
          <a:off x="22110700" y="64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93944</xdr:rowOff>
    </xdr:from>
    <xdr:ext cx="599010" cy="259045"/>
    <xdr:sp macro="" textlink="">
      <xdr:nvSpPr>
        <xdr:cNvPr id="390" name="【一般廃棄物処理施設】&#10;一人当たり有形固定資産（償却資産）額該当値テキスト"/>
        <xdr:cNvSpPr txBox="1"/>
      </xdr:nvSpPr>
      <xdr:spPr>
        <a:xfrm>
          <a:off x="22199600" y="62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75681</xdr:rowOff>
    </xdr:from>
    <xdr:to>
      <xdr:col>112</xdr:col>
      <xdr:colOff>38100</xdr:colOff>
      <xdr:row>38</xdr:row>
      <xdr:rowOff>5831</xdr:rowOff>
    </xdr:to>
    <xdr:sp macro="" textlink="">
      <xdr:nvSpPr>
        <xdr:cNvPr id="391" name="楕円 390"/>
        <xdr:cNvSpPr/>
      </xdr:nvSpPr>
      <xdr:spPr>
        <a:xfrm>
          <a:off x="21272500" y="64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121867</xdr:rowOff>
    </xdr:from>
    <xdr:to>
      <xdr:col>116</xdr:col>
      <xdr:colOff>63500</xdr:colOff>
      <xdr:row>37</xdr:row>
      <xdr:rowOff>126481</xdr:rowOff>
    </xdr:to>
    <xdr:cxnSp macro="">
      <xdr:nvCxnSpPr>
        <xdr:cNvPr id="392" name="直線コネクタ 391"/>
        <xdr:cNvCxnSpPr/>
      </xdr:nvCxnSpPr>
      <xdr:spPr>
        <a:xfrm flipV="1">
          <a:off x="21323300" y="6465517"/>
          <a:ext cx="8382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127262</xdr:rowOff>
    </xdr:from>
    <xdr:to>
      <xdr:col>107</xdr:col>
      <xdr:colOff>101600</xdr:colOff>
      <xdr:row>41</xdr:row>
      <xdr:rowOff>57412</xdr:rowOff>
    </xdr:to>
    <xdr:sp macro="" textlink="">
      <xdr:nvSpPr>
        <xdr:cNvPr id="393" name="楕円 392"/>
        <xdr:cNvSpPr/>
      </xdr:nvSpPr>
      <xdr:spPr>
        <a:xfrm>
          <a:off x="20383500" y="69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126481</xdr:rowOff>
    </xdr:from>
    <xdr:to>
      <xdr:col>111</xdr:col>
      <xdr:colOff>177800</xdr:colOff>
      <xdr:row>41</xdr:row>
      <xdr:rowOff>6612</xdr:rowOff>
    </xdr:to>
    <xdr:cxnSp macro="">
      <xdr:nvCxnSpPr>
        <xdr:cNvPr id="394" name="直線コネクタ 393"/>
        <xdr:cNvCxnSpPr/>
      </xdr:nvCxnSpPr>
      <xdr:spPr>
        <a:xfrm flipV="1">
          <a:off x="20434300" y="6470131"/>
          <a:ext cx="889000" cy="5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128553</xdr:rowOff>
    </xdr:from>
    <xdr:to>
      <xdr:col>102</xdr:col>
      <xdr:colOff>165100</xdr:colOff>
      <xdr:row>41</xdr:row>
      <xdr:rowOff>58703</xdr:rowOff>
    </xdr:to>
    <xdr:sp macro="" textlink="">
      <xdr:nvSpPr>
        <xdr:cNvPr id="395" name="楕円 394"/>
        <xdr:cNvSpPr/>
      </xdr:nvSpPr>
      <xdr:spPr>
        <a:xfrm>
          <a:off x="19494500" y="698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6612</xdr:rowOff>
    </xdr:from>
    <xdr:to>
      <xdr:col>107</xdr:col>
      <xdr:colOff>50800</xdr:colOff>
      <xdr:row>41</xdr:row>
      <xdr:rowOff>7903</xdr:rowOff>
    </xdr:to>
    <xdr:cxnSp macro="">
      <xdr:nvCxnSpPr>
        <xdr:cNvPr id="396" name="直線コネクタ 395"/>
        <xdr:cNvCxnSpPr/>
      </xdr:nvCxnSpPr>
      <xdr:spPr>
        <a:xfrm flipV="1">
          <a:off x="19545300" y="7036062"/>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397"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398" name="n_2aveValue【一般廃棄物処理施設】&#10;一人当たり有形固定資産（償却資産）額"/>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399" name="n_3aveValue【一般廃棄物処理施設】&#10;一人当たり有形固定資産（償却資産）額"/>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00"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22358</xdr:rowOff>
    </xdr:from>
    <xdr:ext cx="599010" cy="259045"/>
    <xdr:sp macro="" textlink="">
      <xdr:nvSpPr>
        <xdr:cNvPr id="401" name="n_1mainValue【一般廃棄物処理施設】&#10;一人当たり有形固定資産（償却資産）額"/>
        <xdr:cNvSpPr txBox="1"/>
      </xdr:nvSpPr>
      <xdr:spPr>
        <a:xfrm>
          <a:off x="21011095" y="619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48539</xdr:rowOff>
    </xdr:from>
    <xdr:ext cx="534377" cy="259045"/>
    <xdr:sp macro="" textlink="">
      <xdr:nvSpPr>
        <xdr:cNvPr id="402" name="n_2mainValue【一般廃棄物処理施設】&#10;一人当たり有形固定資産（償却資産）額"/>
        <xdr:cNvSpPr txBox="1"/>
      </xdr:nvSpPr>
      <xdr:spPr>
        <a:xfrm>
          <a:off x="20167111" y="70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49830</xdr:rowOff>
    </xdr:from>
    <xdr:ext cx="534377" cy="259045"/>
    <xdr:sp macro="" textlink="">
      <xdr:nvSpPr>
        <xdr:cNvPr id="403" name="n_3mainValue【一般廃棄物処理施設】&#10;一人当たり有形固定資産（償却資産）額"/>
        <xdr:cNvSpPr txBox="1"/>
      </xdr:nvSpPr>
      <xdr:spPr>
        <a:xfrm>
          <a:off x="19278111" y="70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2" name="テキスト ボックス 4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0" name="テキスト ボックス 4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2" name="テキスト ボックス 4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444" name="直線コネクタ 443"/>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445"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446" name="直線コネクタ 445"/>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447"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448" name="直線コネクタ 447"/>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449"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50" name="フローチャート: 判断 449"/>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1" name="フローチャート: 判断 450"/>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452" name="フローチャート: 判断 451"/>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453" name="フローチャート: 判断 452"/>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454" name="フローチャート: 判断 453"/>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460" name="楕円 459"/>
        <xdr:cNvSpPr/>
      </xdr:nvSpPr>
      <xdr:spPr>
        <a:xfrm>
          <a:off x="16268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461" name="【消防施設】&#10;有形固定資産減価償却率該当値テキスト"/>
        <xdr:cNvSpPr txBox="1"/>
      </xdr:nvSpPr>
      <xdr:spPr>
        <a:xfrm>
          <a:off x="16357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12064</xdr:rowOff>
    </xdr:from>
    <xdr:to>
      <xdr:col>81</xdr:col>
      <xdr:colOff>101600</xdr:colOff>
      <xdr:row>80</xdr:row>
      <xdr:rowOff>113664</xdr:rowOff>
    </xdr:to>
    <xdr:sp macro="" textlink="">
      <xdr:nvSpPr>
        <xdr:cNvPr id="462" name="楕円 461"/>
        <xdr:cNvSpPr/>
      </xdr:nvSpPr>
      <xdr:spPr>
        <a:xfrm>
          <a:off x="15430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62864</xdr:rowOff>
    </xdr:from>
    <xdr:to>
      <xdr:col>85</xdr:col>
      <xdr:colOff>127000</xdr:colOff>
      <xdr:row>80</xdr:row>
      <xdr:rowOff>131445</xdr:rowOff>
    </xdr:to>
    <xdr:cxnSp macro="">
      <xdr:nvCxnSpPr>
        <xdr:cNvPr id="463" name="直線コネクタ 462"/>
        <xdr:cNvCxnSpPr/>
      </xdr:nvCxnSpPr>
      <xdr:spPr>
        <a:xfrm>
          <a:off x="15481300" y="1377886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95886</xdr:rowOff>
    </xdr:from>
    <xdr:to>
      <xdr:col>76</xdr:col>
      <xdr:colOff>165100</xdr:colOff>
      <xdr:row>80</xdr:row>
      <xdr:rowOff>26036</xdr:rowOff>
    </xdr:to>
    <xdr:sp macro="" textlink="">
      <xdr:nvSpPr>
        <xdr:cNvPr id="464" name="楕円 463"/>
        <xdr:cNvSpPr/>
      </xdr:nvSpPr>
      <xdr:spPr>
        <a:xfrm>
          <a:off x="14541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146686</xdr:rowOff>
    </xdr:from>
    <xdr:to>
      <xdr:col>81</xdr:col>
      <xdr:colOff>50800</xdr:colOff>
      <xdr:row>80</xdr:row>
      <xdr:rowOff>62864</xdr:rowOff>
    </xdr:to>
    <xdr:cxnSp macro="">
      <xdr:nvCxnSpPr>
        <xdr:cNvPr id="465" name="直線コネクタ 464"/>
        <xdr:cNvCxnSpPr/>
      </xdr:nvCxnSpPr>
      <xdr:spPr>
        <a:xfrm>
          <a:off x="14592300" y="1369123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xdr:rowOff>
    </xdr:from>
    <xdr:to>
      <xdr:col>72</xdr:col>
      <xdr:colOff>38100</xdr:colOff>
      <xdr:row>79</xdr:row>
      <xdr:rowOff>115570</xdr:rowOff>
    </xdr:to>
    <xdr:sp macro="" textlink="">
      <xdr:nvSpPr>
        <xdr:cNvPr id="466" name="楕円 465"/>
        <xdr:cNvSpPr/>
      </xdr:nvSpPr>
      <xdr:spPr>
        <a:xfrm>
          <a:off x="13652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64770</xdr:rowOff>
    </xdr:from>
    <xdr:to>
      <xdr:col>76</xdr:col>
      <xdr:colOff>114300</xdr:colOff>
      <xdr:row>79</xdr:row>
      <xdr:rowOff>146686</xdr:rowOff>
    </xdr:to>
    <xdr:cxnSp macro="">
      <xdr:nvCxnSpPr>
        <xdr:cNvPr id="467" name="直線コネクタ 466"/>
        <xdr:cNvCxnSpPr/>
      </xdr:nvCxnSpPr>
      <xdr:spPr>
        <a:xfrm>
          <a:off x="13703300" y="136093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468"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469" name="n_2aveValue【消防施設】&#10;有形固定資産減価償却率"/>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470"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471"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130191</xdr:rowOff>
    </xdr:from>
    <xdr:ext cx="405111" cy="259045"/>
    <xdr:sp macro="" textlink="">
      <xdr:nvSpPr>
        <xdr:cNvPr id="472" name="n_1mainValue【消防施設】&#10;有形固定資産減価償却率"/>
        <xdr:cNvSpPr txBox="1"/>
      </xdr:nvSpPr>
      <xdr:spPr>
        <a:xfrm>
          <a:off x="15266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42563</xdr:rowOff>
    </xdr:from>
    <xdr:ext cx="405111" cy="259045"/>
    <xdr:sp macro="" textlink="">
      <xdr:nvSpPr>
        <xdr:cNvPr id="473" name="n_2mainValue【消防施設】&#10;有形固定資産減価償却率"/>
        <xdr:cNvSpPr txBox="1"/>
      </xdr:nvSpPr>
      <xdr:spPr>
        <a:xfrm>
          <a:off x="14389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132097</xdr:rowOff>
    </xdr:from>
    <xdr:ext cx="405111" cy="259045"/>
    <xdr:sp macro="" textlink="">
      <xdr:nvSpPr>
        <xdr:cNvPr id="474" name="n_3mainValue【消防施設】&#10;有形固定資産減価償却率"/>
        <xdr:cNvSpPr txBox="1"/>
      </xdr:nvSpPr>
      <xdr:spPr>
        <a:xfrm>
          <a:off x="13500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5" name="直線コネクタ 4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6" name="テキスト ボックス 4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7" name="直線コネクタ 4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8" name="テキスト ボックス 4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9" name="直線コネクタ 4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0" name="テキスト ボックス 4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1" name="直線コネクタ 4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2" name="テキスト ボックス 4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3" name="直線コネクタ 4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4" name="テキスト ボックス 4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498" name="直線コネクタ 497"/>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9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0" name="直線コネクタ 49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01"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02" name="直線コネクタ 501"/>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03"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04" name="フローチャート: 判断 503"/>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05" name="フローチャート: 判断 504"/>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06" name="フローチャート: 判断 505"/>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07" name="フローチャート: 判断 506"/>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08" name="フローチャート: 判断 507"/>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14" name="楕円 513"/>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8907</xdr:rowOff>
    </xdr:from>
    <xdr:ext cx="469744" cy="259045"/>
    <xdr:sp macro="" textlink="">
      <xdr:nvSpPr>
        <xdr:cNvPr id="515" name="【消防施設】&#10;一人当たり面積該当値テキスト"/>
        <xdr:cNvSpPr txBox="1"/>
      </xdr:nvSpPr>
      <xdr:spPr>
        <a:xfrm>
          <a:off x="22199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84455</xdr:rowOff>
    </xdr:from>
    <xdr:to>
      <xdr:col>112</xdr:col>
      <xdr:colOff>38100</xdr:colOff>
      <xdr:row>86</xdr:row>
      <xdr:rowOff>14605</xdr:rowOff>
    </xdr:to>
    <xdr:sp macro="" textlink="">
      <xdr:nvSpPr>
        <xdr:cNvPr id="516" name="楕円 515"/>
        <xdr:cNvSpPr/>
      </xdr:nvSpPr>
      <xdr:spPr>
        <a:xfrm>
          <a:off x="21272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135255</xdr:rowOff>
    </xdr:from>
    <xdr:to>
      <xdr:col>116</xdr:col>
      <xdr:colOff>63500</xdr:colOff>
      <xdr:row>85</xdr:row>
      <xdr:rowOff>144780</xdr:rowOff>
    </xdr:to>
    <xdr:cxnSp macro="">
      <xdr:nvCxnSpPr>
        <xdr:cNvPr id="517" name="直線コネクタ 516"/>
        <xdr:cNvCxnSpPr/>
      </xdr:nvCxnSpPr>
      <xdr:spPr>
        <a:xfrm>
          <a:off x="21323300" y="14708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84455</xdr:rowOff>
    </xdr:from>
    <xdr:to>
      <xdr:col>107</xdr:col>
      <xdr:colOff>101600</xdr:colOff>
      <xdr:row>86</xdr:row>
      <xdr:rowOff>14605</xdr:rowOff>
    </xdr:to>
    <xdr:sp macro="" textlink="">
      <xdr:nvSpPr>
        <xdr:cNvPr id="518" name="楕円 517"/>
        <xdr:cNvSpPr/>
      </xdr:nvSpPr>
      <xdr:spPr>
        <a:xfrm>
          <a:off x="20383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135255</xdr:rowOff>
    </xdr:from>
    <xdr:to>
      <xdr:col>111</xdr:col>
      <xdr:colOff>177800</xdr:colOff>
      <xdr:row>85</xdr:row>
      <xdr:rowOff>135255</xdr:rowOff>
    </xdr:to>
    <xdr:cxnSp macro="">
      <xdr:nvCxnSpPr>
        <xdr:cNvPr id="519" name="直線コネクタ 518"/>
        <xdr:cNvCxnSpPr/>
      </xdr:nvCxnSpPr>
      <xdr:spPr>
        <a:xfrm>
          <a:off x="20434300" y="14708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86361</xdr:rowOff>
    </xdr:from>
    <xdr:to>
      <xdr:col>102</xdr:col>
      <xdr:colOff>165100</xdr:colOff>
      <xdr:row>86</xdr:row>
      <xdr:rowOff>16511</xdr:rowOff>
    </xdr:to>
    <xdr:sp macro="" textlink="">
      <xdr:nvSpPr>
        <xdr:cNvPr id="520" name="楕円 519"/>
        <xdr:cNvSpPr/>
      </xdr:nvSpPr>
      <xdr:spPr>
        <a:xfrm>
          <a:off x="19494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135255</xdr:rowOff>
    </xdr:from>
    <xdr:to>
      <xdr:col>107</xdr:col>
      <xdr:colOff>50800</xdr:colOff>
      <xdr:row>85</xdr:row>
      <xdr:rowOff>137161</xdr:rowOff>
    </xdr:to>
    <xdr:cxnSp macro="">
      <xdr:nvCxnSpPr>
        <xdr:cNvPr id="521" name="直線コネクタ 520"/>
        <xdr:cNvCxnSpPr/>
      </xdr:nvCxnSpPr>
      <xdr:spPr>
        <a:xfrm flipV="1">
          <a:off x="19545300" y="14708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22"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23"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24"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525"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5732</xdr:rowOff>
    </xdr:from>
    <xdr:ext cx="469744" cy="259045"/>
    <xdr:sp macro="" textlink="">
      <xdr:nvSpPr>
        <xdr:cNvPr id="526" name="n_1mainValue【消防施設】&#10;一人当たり面積"/>
        <xdr:cNvSpPr txBox="1"/>
      </xdr:nvSpPr>
      <xdr:spPr>
        <a:xfrm>
          <a:off x="210757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5732</xdr:rowOff>
    </xdr:from>
    <xdr:ext cx="469744" cy="259045"/>
    <xdr:sp macro="" textlink="">
      <xdr:nvSpPr>
        <xdr:cNvPr id="527" name="n_2mainValue【消防施設】&#10;一人当たり面積"/>
        <xdr:cNvSpPr txBox="1"/>
      </xdr:nvSpPr>
      <xdr:spPr>
        <a:xfrm>
          <a:off x="201994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7638</xdr:rowOff>
    </xdr:from>
    <xdr:ext cx="469744" cy="259045"/>
    <xdr:sp macro="" textlink="">
      <xdr:nvSpPr>
        <xdr:cNvPr id="528" name="n_3mainValue【消防施設】&#10;一人当たり面積"/>
        <xdr:cNvSpPr txBox="1"/>
      </xdr:nvSpPr>
      <xdr:spPr>
        <a:xfrm>
          <a:off x="19310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9" name="テキスト ボックス 5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1" name="テキスト ボックス 5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1" name="テキスト ボックス 5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554" name="直線コネクタ 553"/>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55"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56" name="直線コネクタ 555"/>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5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8" name="直線コネクタ 5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559"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60" name="フローチャート: 判断 55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61" name="フローチャート: 判断 56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562" name="フローチャート: 判断 561"/>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63" name="フローチャート: 判断 562"/>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564" name="フローチャート: 判断 563"/>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570" name="楕円 569"/>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571" name="【庁舎】&#10;有形固定資産減価償却率該当値テキスト"/>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572" name="楕円 571"/>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37012</xdr:rowOff>
    </xdr:from>
    <xdr:to>
      <xdr:col>85</xdr:col>
      <xdr:colOff>127000</xdr:colOff>
      <xdr:row>106</xdr:row>
      <xdr:rowOff>38644</xdr:rowOff>
    </xdr:to>
    <xdr:cxnSp macro="">
      <xdr:nvCxnSpPr>
        <xdr:cNvPr id="573" name="直線コネクタ 572"/>
        <xdr:cNvCxnSpPr/>
      </xdr:nvCxnSpPr>
      <xdr:spPr>
        <a:xfrm flipV="1">
          <a:off x="15481300" y="182107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110308</xdr:rowOff>
    </xdr:from>
    <xdr:to>
      <xdr:col>76</xdr:col>
      <xdr:colOff>165100</xdr:colOff>
      <xdr:row>107</xdr:row>
      <xdr:rowOff>40458</xdr:rowOff>
    </xdr:to>
    <xdr:sp macro="" textlink="">
      <xdr:nvSpPr>
        <xdr:cNvPr id="574" name="楕円 573"/>
        <xdr:cNvSpPr/>
      </xdr:nvSpPr>
      <xdr:spPr>
        <a:xfrm>
          <a:off x="14541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161108</xdr:rowOff>
    </xdr:to>
    <xdr:cxnSp macro="">
      <xdr:nvCxnSpPr>
        <xdr:cNvPr id="575" name="直線コネクタ 574"/>
        <xdr:cNvCxnSpPr/>
      </xdr:nvCxnSpPr>
      <xdr:spPr>
        <a:xfrm flipV="1">
          <a:off x="14592300" y="1821234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576" name="楕円 575"/>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128451</xdr:rowOff>
    </xdr:from>
    <xdr:to>
      <xdr:col>76</xdr:col>
      <xdr:colOff>114300</xdr:colOff>
      <xdr:row>106</xdr:row>
      <xdr:rowOff>161108</xdr:rowOff>
    </xdr:to>
    <xdr:cxnSp macro="">
      <xdr:nvCxnSpPr>
        <xdr:cNvPr id="577" name="直線コネクタ 576"/>
        <xdr:cNvCxnSpPr/>
      </xdr:nvCxnSpPr>
      <xdr:spPr>
        <a:xfrm>
          <a:off x="13703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44994</xdr:rowOff>
    </xdr:from>
    <xdr:to>
      <xdr:col>67</xdr:col>
      <xdr:colOff>101600</xdr:colOff>
      <xdr:row>106</xdr:row>
      <xdr:rowOff>146594</xdr:rowOff>
    </xdr:to>
    <xdr:sp macro="" textlink="">
      <xdr:nvSpPr>
        <xdr:cNvPr id="578" name="楕円 577"/>
        <xdr:cNvSpPr/>
      </xdr:nvSpPr>
      <xdr:spPr>
        <a:xfrm>
          <a:off x="1276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95794</xdr:rowOff>
    </xdr:from>
    <xdr:to>
      <xdr:col>71</xdr:col>
      <xdr:colOff>177800</xdr:colOff>
      <xdr:row>106</xdr:row>
      <xdr:rowOff>128451</xdr:rowOff>
    </xdr:to>
    <xdr:cxnSp macro="">
      <xdr:nvCxnSpPr>
        <xdr:cNvPr id="579" name="直線コネクタ 578"/>
        <xdr:cNvCxnSpPr/>
      </xdr:nvCxnSpPr>
      <xdr:spPr>
        <a:xfrm>
          <a:off x="12814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580"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581"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582"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583"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584" name="n_1mainValue【庁舎】&#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31585</xdr:rowOff>
    </xdr:from>
    <xdr:ext cx="405111" cy="259045"/>
    <xdr:sp macro="" textlink="">
      <xdr:nvSpPr>
        <xdr:cNvPr id="585" name="n_2mainValue【庁舎】&#10;有形固定資産減価償却率"/>
        <xdr:cNvSpPr txBox="1"/>
      </xdr:nvSpPr>
      <xdr:spPr>
        <a:xfrm>
          <a:off x="14389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586" name="n_3mainValue【庁舎】&#10;有形固定資産減価償却率"/>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137721</xdr:rowOff>
    </xdr:from>
    <xdr:ext cx="405111" cy="259045"/>
    <xdr:sp macro="" textlink="">
      <xdr:nvSpPr>
        <xdr:cNvPr id="587" name="n_4mainValue【庁舎】&#10;有形固定資産減価償却率"/>
        <xdr:cNvSpPr txBox="1"/>
      </xdr:nvSpPr>
      <xdr:spPr>
        <a:xfrm>
          <a:off x="12611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09" name="直線コネクタ 608"/>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10"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11" name="直線コネクタ 610"/>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12"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13" name="直線コネクタ 612"/>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614" name="【庁舎】&#10;一人当たり面積平均値テキスト"/>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15" name="フローチャート: 判断 614"/>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16" name="フローチャート: 判断 615"/>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17" name="フローチャート: 判断 616"/>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18" name="フローチャート: 判断 617"/>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19" name="フローチャート: 判断 618"/>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145186</xdr:rowOff>
    </xdr:from>
    <xdr:to>
      <xdr:col>116</xdr:col>
      <xdr:colOff>114300</xdr:colOff>
      <xdr:row>107</xdr:row>
      <xdr:rowOff>75336</xdr:rowOff>
    </xdr:to>
    <xdr:sp macro="" textlink="">
      <xdr:nvSpPr>
        <xdr:cNvPr id="625" name="楕円 624"/>
        <xdr:cNvSpPr/>
      </xdr:nvSpPr>
      <xdr:spPr>
        <a:xfrm>
          <a:off x="221107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168063</xdr:rowOff>
    </xdr:from>
    <xdr:ext cx="469744" cy="259045"/>
    <xdr:sp macro="" textlink="">
      <xdr:nvSpPr>
        <xdr:cNvPr id="626" name="【庁舎】&#10;一人当たり面積該当値テキスト"/>
        <xdr:cNvSpPr txBox="1"/>
      </xdr:nvSpPr>
      <xdr:spPr>
        <a:xfrm>
          <a:off x="22199600" y="181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144729</xdr:rowOff>
    </xdr:from>
    <xdr:to>
      <xdr:col>112</xdr:col>
      <xdr:colOff>38100</xdr:colOff>
      <xdr:row>107</xdr:row>
      <xdr:rowOff>74879</xdr:rowOff>
    </xdr:to>
    <xdr:sp macro="" textlink="">
      <xdr:nvSpPr>
        <xdr:cNvPr id="627" name="楕円 626"/>
        <xdr:cNvSpPr/>
      </xdr:nvSpPr>
      <xdr:spPr>
        <a:xfrm>
          <a:off x="21272500" y="183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24079</xdr:rowOff>
    </xdr:from>
    <xdr:to>
      <xdr:col>116</xdr:col>
      <xdr:colOff>63500</xdr:colOff>
      <xdr:row>107</xdr:row>
      <xdr:rowOff>24536</xdr:rowOff>
    </xdr:to>
    <xdr:cxnSp macro="">
      <xdr:nvCxnSpPr>
        <xdr:cNvPr id="628" name="直線コネクタ 627"/>
        <xdr:cNvCxnSpPr/>
      </xdr:nvCxnSpPr>
      <xdr:spPr>
        <a:xfrm>
          <a:off x="21323300" y="1836922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15342</xdr:rowOff>
    </xdr:from>
    <xdr:to>
      <xdr:col>107</xdr:col>
      <xdr:colOff>101600</xdr:colOff>
      <xdr:row>107</xdr:row>
      <xdr:rowOff>116942</xdr:rowOff>
    </xdr:to>
    <xdr:sp macro="" textlink="">
      <xdr:nvSpPr>
        <xdr:cNvPr id="629" name="楕円 628"/>
        <xdr:cNvSpPr/>
      </xdr:nvSpPr>
      <xdr:spPr>
        <a:xfrm>
          <a:off x="20383500" y="183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24079</xdr:rowOff>
    </xdr:from>
    <xdr:to>
      <xdr:col>111</xdr:col>
      <xdr:colOff>177800</xdr:colOff>
      <xdr:row>107</xdr:row>
      <xdr:rowOff>66142</xdr:rowOff>
    </xdr:to>
    <xdr:cxnSp macro="">
      <xdr:nvCxnSpPr>
        <xdr:cNvPr id="630" name="直線コネクタ 629"/>
        <xdr:cNvCxnSpPr/>
      </xdr:nvCxnSpPr>
      <xdr:spPr>
        <a:xfrm flipV="1">
          <a:off x="20434300" y="18369229"/>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17171</xdr:rowOff>
    </xdr:from>
    <xdr:to>
      <xdr:col>102</xdr:col>
      <xdr:colOff>165100</xdr:colOff>
      <xdr:row>107</xdr:row>
      <xdr:rowOff>118771</xdr:rowOff>
    </xdr:to>
    <xdr:sp macro="" textlink="">
      <xdr:nvSpPr>
        <xdr:cNvPr id="631" name="楕円 630"/>
        <xdr:cNvSpPr/>
      </xdr:nvSpPr>
      <xdr:spPr>
        <a:xfrm>
          <a:off x="19494500" y="18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66142</xdr:rowOff>
    </xdr:from>
    <xdr:to>
      <xdr:col>107</xdr:col>
      <xdr:colOff>50800</xdr:colOff>
      <xdr:row>107</xdr:row>
      <xdr:rowOff>67971</xdr:rowOff>
    </xdr:to>
    <xdr:cxnSp macro="">
      <xdr:nvCxnSpPr>
        <xdr:cNvPr id="632" name="直線コネクタ 631"/>
        <xdr:cNvCxnSpPr/>
      </xdr:nvCxnSpPr>
      <xdr:spPr>
        <a:xfrm flipV="1">
          <a:off x="19545300" y="184112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xdr:rowOff>
    </xdr:from>
    <xdr:to>
      <xdr:col>98</xdr:col>
      <xdr:colOff>38100</xdr:colOff>
      <xdr:row>107</xdr:row>
      <xdr:rowOff>117856</xdr:rowOff>
    </xdr:to>
    <xdr:sp macro="" textlink="">
      <xdr:nvSpPr>
        <xdr:cNvPr id="633" name="楕円 632"/>
        <xdr:cNvSpPr/>
      </xdr:nvSpPr>
      <xdr:spPr>
        <a:xfrm>
          <a:off x="18605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67056</xdr:rowOff>
    </xdr:from>
    <xdr:to>
      <xdr:col>102</xdr:col>
      <xdr:colOff>114300</xdr:colOff>
      <xdr:row>107</xdr:row>
      <xdr:rowOff>67971</xdr:rowOff>
    </xdr:to>
    <xdr:cxnSp macro="">
      <xdr:nvCxnSpPr>
        <xdr:cNvPr id="634" name="直線コネクタ 633"/>
        <xdr:cNvCxnSpPr/>
      </xdr:nvCxnSpPr>
      <xdr:spPr>
        <a:xfrm>
          <a:off x="18656300" y="1841220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635" name="n_1aveValue【庁舎】&#10;一人当たり面積"/>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636"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637"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638"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91406</xdr:rowOff>
    </xdr:from>
    <xdr:ext cx="469744" cy="259045"/>
    <xdr:sp macro="" textlink="">
      <xdr:nvSpPr>
        <xdr:cNvPr id="639" name="n_1mainValue【庁舎】&#10;一人当たり面積"/>
        <xdr:cNvSpPr txBox="1"/>
      </xdr:nvSpPr>
      <xdr:spPr>
        <a:xfrm>
          <a:off x="21075727" y="180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108069</xdr:rowOff>
    </xdr:from>
    <xdr:ext cx="469744" cy="259045"/>
    <xdr:sp macro="" textlink="">
      <xdr:nvSpPr>
        <xdr:cNvPr id="640" name="n_2mainValue【庁舎】&#10;一人当たり面積"/>
        <xdr:cNvSpPr txBox="1"/>
      </xdr:nvSpPr>
      <xdr:spPr>
        <a:xfrm>
          <a:off x="20199427" y="184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109898</xdr:rowOff>
    </xdr:from>
    <xdr:ext cx="469744" cy="259045"/>
    <xdr:sp macro="" textlink="">
      <xdr:nvSpPr>
        <xdr:cNvPr id="641" name="n_3mainValue【庁舎】&#10;一人当たり面積"/>
        <xdr:cNvSpPr txBox="1"/>
      </xdr:nvSpPr>
      <xdr:spPr>
        <a:xfrm>
          <a:off x="19310427" y="184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108983</xdr:rowOff>
    </xdr:from>
    <xdr:ext cx="469744" cy="259045"/>
    <xdr:sp macro="" textlink="">
      <xdr:nvSpPr>
        <xdr:cNvPr id="642" name="n_4mainValue【庁舎】&#10;一人当たり面積"/>
        <xdr:cNvSpPr txBox="1"/>
      </xdr:nvSpPr>
      <xdr:spPr>
        <a:xfrm>
          <a:off x="18421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一般廃棄物処理施設については、一部事務組合の施設となっており、令和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年度にて新施設の供用開始が始まったため有形固定資産減価償却率は低くなっている。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年以上経過した施設がほとんどであり、有形固定資産減価償却率が全国平均・沖縄県平均を上回っている。個別施設計画などの各種計画に沿った施設更新を行えるよう、財源確保に努めていく。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11,487
11,359
37.84
12,198,365
11,897,857
83,617
4,040,914
3,714,041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令和３年度は普通交付税の追加交付による基準財政需要額の増で、財政力指数は若干下がっているが、おおむね横ばいで、県平均に近い数値となっている。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ビーチ及び海浜公園が整備され、プロスポーツキャンプの受け入れと合わせて、町外からの誘客による商工観光の振興が期待されており、財政力の強化に努める。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地方税、地方特例交付金、地方交付税などの一般財源が増えたことにより、経常収支比率は大きく改善している。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しかし、地方交付税、地方特例交付金の増は国のコロナ対策のための地方財政措置で一時的なものであり、引き続き歳出抑制に取り組む必要がある。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63</xdr:row>
      <xdr:rowOff>41910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10266"/>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10414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432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10414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590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157734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947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1016</xdr:rowOff>
    </xdr:from>
    <xdr:to>
      <xdr:col>23</xdr:col>
      <xdr:colOff>184150</xdr:colOff>
      <xdr:row>61</xdr:row>
      <xdr:rowOff>102616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17543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69105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前年度より減少はしているが、人件費においては新型コロナウイルスワクチン接種事業における時間外勤務手当が増となっている。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類似団体内順位としても高い値になっており、以前として全国平均・県平均を大きく超えているため、ラスパイレス指数などを考慮した適正化を図る。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26772</xdr:rowOff>
    </xdr:from>
    <xdr:to>
      <xdr:col>23</xdr:col>
      <xdr:colOff>133350</xdr:colOff>
      <xdr:row>84</xdr:row>
      <xdr:rowOff>59234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428572"/>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100754</xdr:rowOff>
    </xdr:from>
    <xdr:to>
      <xdr:col>19</xdr:col>
      <xdr:colOff>133350</xdr:colOff>
      <xdr:row>84</xdr:row>
      <xdr:rowOff>59234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31104"/>
          <a:ext cx="889000" cy="1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93380</xdr:rowOff>
    </xdr:from>
    <xdr:to>
      <xdr:col>15</xdr:col>
      <xdr:colOff>82550</xdr:colOff>
      <xdr:row>83</xdr:row>
      <xdr:rowOff>100754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23730"/>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70301</xdr:rowOff>
    </xdr:from>
    <xdr:to>
      <xdr:col>11</xdr:col>
      <xdr:colOff>31750</xdr:colOff>
      <xdr:row>83</xdr:row>
      <xdr:rowOff>93380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00651"/>
          <a:ext cx="8890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147422</xdr:rowOff>
    </xdr:from>
    <xdr:to>
      <xdr:col>23</xdr:col>
      <xdr:colOff>184150</xdr:colOff>
      <xdr:row>84</xdr:row>
      <xdr:rowOff>77572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119499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8434</xdr:rowOff>
    </xdr:from>
    <xdr:to>
      <xdr:col>19</xdr:col>
      <xdr:colOff>184150</xdr:colOff>
      <xdr:row>84</xdr:row>
      <xdr:rowOff>110034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94811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9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49954</xdr:rowOff>
    </xdr:from>
    <xdr:to>
      <xdr:col>15</xdr:col>
      <xdr:colOff>133350</xdr:colOff>
      <xdr:row>83</xdr:row>
      <xdr:rowOff>151554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136331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6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42580</xdr:rowOff>
    </xdr:from>
    <xdr:to>
      <xdr:col>11</xdr:col>
      <xdr:colOff>82550</xdr:colOff>
      <xdr:row>83</xdr:row>
      <xdr:rowOff>144180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128957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19501</xdr:rowOff>
    </xdr:from>
    <xdr:to>
      <xdr:col>7</xdr:col>
      <xdr:colOff>31750</xdr:colOff>
      <xdr:row>83</xdr:row>
      <xdr:rowOff>121101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105878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3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前年度から変わらず推移しており、依然として類似団体平均、全国町村平均を上回る状況である。国や県の給与改定等の動向を注視し、適切な給与水準の維持に努める。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577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113091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8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米軍基地から派生する諸課題に対応するための職員配置や基地跡地利用の推進を図るための職員配置を行っているため、類似団体と比較して多い状況である。業務量に応じた適正な職員配置に努める。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42037</xdr:rowOff>
    </xdr:from>
    <xdr:to>
      <xdr:col>81</xdr:col>
      <xdr:colOff>44450</xdr:colOff>
      <xdr:row>62</xdr:row>
      <xdr:rowOff>43967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71937"/>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43967</xdr:rowOff>
    </xdr:from>
    <xdr:to>
      <xdr:col>77</xdr:col>
      <xdr:colOff>44450</xdr:colOff>
      <xdr:row>62</xdr:row>
      <xdr:rowOff>60376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7386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37694</xdr:rowOff>
    </xdr:from>
    <xdr:to>
      <xdr:col>72</xdr:col>
      <xdr:colOff>203200</xdr:colOff>
      <xdr:row>62</xdr:row>
      <xdr:rowOff>60376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67594"/>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35763</xdr:rowOff>
    </xdr:from>
    <xdr:to>
      <xdr:col>68</xdr:col>
      <xdr:colOff>152400</xdr:colOff>
      <xdr:row>62</xdr:row>
      <xdr:rowOff>37694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6566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162687</xdr:rowOff>
    </xdr:from>
    <xdr:to>
      <xdr:col>81</xdr:col>
      <xdr:colOff>95250</xdr:colOff>
      <xdr:row>62</xdr:row>
      <xdr:rowOff>92837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134764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164617</xdr:rowOff>
    </xdr:from>
    <xdr:to>
      <xdr:col>77</xdr:col>
      <xdr:colOff>95250</xdr:colOff>
      <xdr:row>62</xdr:row>
      <xdr:rowOff>94767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79544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09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9576</xdr:rowOff>
    </xdr:from>
    <xdr:to>
      <xdr:col>73</xdr:col>
      <xdr:colOff>44450</xdr:colOff>
      <xdr:row>62</xdr:row>
      <xdr:rowOff>111176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95953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2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158344</xdr:rowOff>
    </xdr:from>
    <xdr:to>
      <xdr:col>68</xdr:col>
      <xdr:colOff>203200</xdr:colOff>
      <xdr:row>62</xdr:row>
      <xdr:rowOff>88494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73271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156413</xdr:rowOff>
    </xdr:from>
    <xdr:to>
      <xdr:col>64</xdr:col>
      <xdr:colOff>152400</xdr:colOff>
      <xdr:row>62</xdr:row>
      <xdr:rowOff>86563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71340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実質公債費比率は、全国平均及び県平均を下回っており、良好な状態を保っている。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地方債の新規発行については、交付税措置率の高い事業を活用するとともに、償還シミュレーションをすることで、単年度の元利償還金額が急激に増加しないよう留意していく。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286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86783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118956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単年度の公債費が一定となるように、地方債の借入額にも配慮し、また普通交付税措置率が高い事業を起債対象とすることや充当可能基金を積み増ししていることも将来負担の軽減につながっている。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11,487
11,359
37.84
12,198,365
11,897,857
83,617
4,040,914
3,714,041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町立こども園（１施設）が民営化されたことにより、会計年度任用職員の報酬や手当が削減されたことにより、比率が改善している。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依然として全国平均、沖縄県平均を上回っており、事務改善を含めた人件費の削減が必要である。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020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563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85852</xdr:rowOff>
    </xdr:from>
    <xdr:to>
      <xdr:col>11</xdr:col>
      <xdr:colOff>9525</xdr:colOff>
      <xdr:row>34</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米軍基地関連の交付金をソフト事業にも活用することにより、令和元年度から減少傾向でありるが、未だ全国平均、県平均より高い状況である。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施設の維持管理費の増加も予想されるため、施設利用料の改定も検討する必要があると考える。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19</xdr:row>
      <xdr:rowOff>20864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695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20</xdr:row>
      <xdr:rowOff>121557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78414"/>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121557</xdr:rowOff>
    </xdr:from>
    <xdr:to>
      <xdr:col>73</xdr:col>
      <xdr:colOff>180975</xdr:colOff>
      <xdr:row>22</xdr:row>
      <xdr:rowOff>7257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505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113393</xdr:rowOff>
    </xdr:from>
    <xdr:to>
      <xdr:col>69</xdr:col>
      <xdr:colOff>92075</xdr:colOff>
      <xdr:row>22</xdr:row>
      <xdr:rowOff>7257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713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70757</xdr:rowOff>
    </xdr:from>
    <xdr:to>
      <xdr:col>74</xdr:col>
      <xdr:colOff>31750</xdr:colOff>
      <xdr:row>21</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157134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127907</xdr:rowOff>
    </xdr:from>
    <xdr:to>
      <xdr:col>69</xdr:col>
      <xdr:colOff>142875</xdr:colOff>
      <xdr:row>22</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42834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62593</xdr:rowOff>
    </xdr:from>
    <xdr:to>
      <xdr:col>65</xdr:col>
      <xdr:colOff>53975</xdr:colOff>
      <xdr:row>21</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全国平均、県平均を下回っており、類似団体内平均値に近い状況である。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2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国民健康保険事業特別会計への繰出金が減少したことにより、前年度より経常収支比率は減少している。依然として国保の法定外繰出金が多い状況であるため保険料の見直しと医療費削減に取り組む。</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60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57</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4691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一部事務組合への負担金の減により比率は改善しているが、依然として高い水準となっている。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団体等への補助金について、見直しに取り組み一般財源の負担を抑制する必要がある。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39370</xdr:rowOff>
    </xdr:from>
    <xdr:to>
      <xdr:col>82</xdr:col>
      <xdr:colOff>107950</xdr:colOff>
      <xdr:row>39</xdr:row>
      <xdr:rowOff>146050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725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40</xdr:row>
      <xdr:rowOff>134620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832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138430</xdr:rowOff>
    </xdr:from>
    <xdr:to>
      <xdr:col>73</xdr:col>
      <xdr:colOff>180975</xdr:colOff>
      <xdr:row>40</xdr:row>
      <xdr:rowOff>134620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824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138430</xdr:rowOff>
    </xdr:from>
    <xdr:to>
      <xdr:col>69</xdr:col>
      <xdr:colOff>92075</xdr:colOff>
      <xdr:row>40</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8249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160020</xdr:rowOff>
    </xdr:from>
    <xdr:to>
      <xdr:col>82</xdr:col>
      <xdr:colOff>158750</xdr:colOff>
      <xdr:row>39</xdr:row>
      <xdr:rowOff>90170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132097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83820</xdr:rowOff>
    </xdr:from>
    <xdr:to>
      <xdr:col>74</xdr:col>
      <xdr:colOff>31750</xdr:colOff>
      <xdr:row>41</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170197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87630</xdr:rowOff>
    </xdr:from>
    <xdr:to>
      <xdr:col>69</xdr:col>
      <xdr:colOff>142875</xdr:colOff>
      <xdr:row>40</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106680</xdr:rowOff>
    </xdr:from>
    <xdr:to>
      <xdr:col>65</xdr:col>
      <xdr:colOff>53975</xdr:colOff>
      <xdr:row>41</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21607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全国平均及び県平均を下回っており、良好な状態を保っている。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地方債の新規発行については、償還シミュレーションをすることで、単年度の元利償還金額が急激に増加しないよう留意していく。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28702</xdr:rowOff>
    </xdr:from>
    <xdr:to>
      <xdr:col>24</xdr:col>
      <xdr:colOff>25400</xdr:colOff>
      <xdr:row>75</xdr:row>
      <xdr:rowOff>51562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874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56134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56134</xdr:rowOff>
    </xdr:from>
    <xdr:to>
      <xdr:col>15</xdr:col>
      <xdr:colOff>98425</xdr:colOff>
      <xdr:row>75</xdr:row>
      <xdr:rowOff>65278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14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65278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19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149352</xdr:rowOff>
    </xdr:from>
    <xdr:to>
      <xdr:col>24</xdr:col>
      <xdr:colOff>76200</xdr:colOff>
      <xdr:row>75</xdr:row>
      <xdr:rowOff>79502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165879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xdr:rowOff>
    </xdr:from>
    <xdr:to>
      <xdr:col>15</xdr:col>
      <xdr:colOff>149225</xdr:colOff>
      <xdr:row>75</xdr:row>
      <xdr:rowOff>106934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117111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公債費以外においては、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ポイント改善であるが、経常収支比率全体として、普通交付税や地方特例交付金の財政措置が大きく影響しており、一時的なものと考えられる。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人件費、物件費、補助費等の最適化が課題となっている。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165100</xdr:rowOff>
    </xdr:from>
    <xdr:to>
      <xdr:col>82</xdr:col>
      <xdr:colOff>107950</xdr:colOff>
      <xdr:row>79</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66750"/>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66039</xdr:rowOff>
    </xdr:from>
    <xdr:to>
      <xdr:col>78</xdr:col>
      <xdr:colOff>69850</xdr:colOff>
      <xdr:row>80</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105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90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7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86377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36172</xdr:rowOff>
    </xdr:from>
    <xdr:to>
      <xdr:col>29</xdr:col>
      <xdr:colOff>127000</xdr:colOff>
      <xdr:row>16</xdr:row>
      <xdr:rowOff>74720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26997"/>
          <a:ext cx="647700" cy="3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36172</xdr:rowOff>
    </xdr:from>
    <xdr:to>
      <xdr:col>26</xdr:col>
      <xdr:colOff>50800</xdr:colOff>
      <xdr:row>16</xdr:row>
      <xdr:rowOff>165801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26997"/>
          <a:ext cx="698500" cy="12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165801</xdr:rowOff>
    </xdr:from>
    <xdr:to>
      <xdr:col>22</xdr:col>
      <xdr:colOff>114300</xdr:colOff>
      <xdr:row>17</xdr:row>
      <xdr:rowOff>45655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6626"/>
          <a:ext cx="698500" cy="51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45655</xdr:rowOff>
    </xdr:from>
    <xdr:to>
      <xdr:col>18</xdr:col>
      <xdr:colOff>177800</xdr:colOff>
      <xdr:row>17</xdr:row>
      <xdr:rowOff>57020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07930"/>
          <a:ext cx="698500" cy="1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23920</xdr:rowOff>
    </xdr:from>
    <xdr:to>
      <xdr:col>29</xdr:col>
      <xdr:colOff>177800</xdr:colOff>
      <xdr:row>16</xdr:row>
      <xdr:rowOff>125520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40447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156822</xdr:rowOff>
    </xdr:from>
    <xdr:to>
      <xdr:col>26</xdr:col>
      <xdr:colOff>101600</xdr:colOff>
      <xdr:row>16</xdr:row>
      <xdr:rowOff>86972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76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97149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115001</xdr:rowOff>
    </xdr:from>
    <xdr:to>
      <xdr:col>22</xdr:col>
      <xdr:colOff>165100</xdr:colOff>
      <xdr:row>17</xdr:row>
      <xdr:rowOff>45151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55328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7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166305</xdr:rowOff>
    </xdr:from>
    <xdr:to>
      <xdr:col>19</xdr:col>
      <xdr:colOff>38100</xdr:colOff>
      <xdr:row>17</xdr:row>
      <xdr:rowOff>96455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6220</xdr:rowOff>
    </xdr:from>
    <xdr:to>
      <xdr:col>15</xdr:col>
      <xdr:colOff>101600</xdr:colOff>
      <xdr:row>17</xdr:row>
      <xdr:rowOff>107820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117997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104809</xdr:rowOff>
    </xdr:from>
    <xdr:to>
      <xdr:col>29</xdr:col>
      <xdr:colOff>127000</xdr:colOff>
      <xdr:row>36</xdr:row>
      <xdr:rowOff>120910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58059"/>
          <a:ext cx="647700" cy="1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104809</xdr:rowOff>
    </xdr:from>
    <xdr:to>
      <xdr:col>26</xdr:col>
      <xdr:colOff>50800</xdr:colOff>
      <xdr:row>36</xdr:row>
      <xdr:rowOff>106034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58059"/>
          <a:ext cx="698500" cy="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106034</xdr:rowOff>
    </xdr:from>
    <xdr:to>
      <xdr:col>22</xdr:col>
      <xdr:colOff>114300</xdr:colOff>
      <xdr:row>36</xdr:row>
      <xdr:rowOff>133368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59284"/>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133368</xdr:rowOff>
    </xdr:from>
    <xdr:to>
      <xdr:col>18</xdr:col>
      <xdr:colOff>177800</xdr:colOff>
      <xdr:row>36</xdr:row>
      <xdr:rowOff>135001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86618"/>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70110</xdr:rowOff>
    </xdr:from>
    <xdr:to>
      <xdr:col>29</xdr:col>
      <xdr:colOff>177800</xdr:colOff>
      <xdr:row>37</xdr:row>
      <xdr:rowOff>260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23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42187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9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54009</xdr:rowOff>
    </xdr:from>
    <xdr:to>
      <xdr:col>26</xdr:col>
      <xdr:colOff>101600</xdr:colOff>
      <xdr:row>36</xdr:row>
      <xdr:rowOff>155609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7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140386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93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55234</xdr:rowOff>
    </xdr:from>
    <xdr:to>
      <xdr:col>22</xdr:col>
      <xdr:colOff>165100</xdr:colOff>
      <xdr:row>36</xdr:row>
      <xdr:rowOff>156834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141611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82568</xdr:rowOff>
    </xdr:from>
    <xdr:to>
      <xdr:col>19</xdr:col>
      <xdr:colOff>38100</xdr:colOff>
      <xdr:row>37</xdr:row>
      <xdr:rowOff>12718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168945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2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84201</xdr:rowOff>
    </xdr:from>
    <xdr:to>
      <xdr:col>15</xdr:col>
      <xdr:colOff>101600</xdr:colOff>
      <xdr:row>37</xdr:row>
      <xdr:rowOff>14351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3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170578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11,487
11,359
37.84
12,198,365
11,897,857
83,617
4,040,914
3,714,041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129157</xdr:rowOff>
    </xdr:from>
    <xdr:to>
      <xdr:col>24</xdr:col>
      <xdr:colOff>63500</xdr:colOff>
      <xdr:row>34</xdr:row>
      <xdr:rowOff>142882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958457"/>
          <a:ext cx="8382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129157</xdr:rowOff>
    </xdr:from>
    <xdr:to>
      <xdr:col>19</xdr:col>
      <xdr:colOff>177800</xdr:colOff>
      <xdr:row>35</xdr:row>
      <xdr:rowOff>67526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58457"/>
          <a:ext cx="889000" cy="10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67526</xdr:rowOff>
    </xdr:from>
    <xdr:to>
      <xdr:col>15</xdr:col>
      <xdr:colOff>50800</xdr:colOff>
      <xdr:row>35</xdr:row>
      <xdr:rowOff>94186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68276"/>
          <a:ext cx="8890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94186</xdr:rowOff>
    </xdr:from>
    <xdr:to>
      <xdr:col>10</xdr:col>
      <xdr:colOff>114300</xdr:colOff>
      <xdr:row>35</xdr:row>
      <xdr:rowOff>102941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94936"/>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92082</xdr:rowOff>
    </xdr:from>
    <xdr:to>
      <xdr:col>24</xdr:col>
      <xdr:colOff>114300</xdr:colOff>
      <xdr:row>35</xdr:row>
      <xdr:rowOff>22232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114959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7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78357</xdr:rowOff>
    </xdr:from>
    <xdr:to>
      <xdr:col>20</xdr:col>
      <xdr:colOff>38100</xdr:colOff>
      <xdr:row>35</xdr:row>
      <xdr:rowOff>8507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25034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8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16726</xdr:rowOff>
    </xdr:from>
    <xdr:to>
      <xdr:col>15</xdr:col>
      <xdr:colOff>101600</xdr:colOff>
      <xdr:row>35</xdr:row>
      <xdr:rowOff>118326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134853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43386</xdr:rowOff>
    </xdr:from>
    <xdr:to>
      <xdr:col>10</xdr:col>
      <xdr:colOff>165100</xdr:colOff>
      <xdr:row>35</xdr:row>
      <xdr:rowOff>144986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161513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1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52141</xdr:rowOff>
    </xdr:from>
    <xdr:to>
      <xdr:col>6</xdr:col>
      <xdr:colOff>38100</xdr:colOff>
      <xdr:row>35</xdr:row>
      <xdr:rowOff>153741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170268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2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99885</xdr:rowOff>
    </xdr:from>
    <xdr:to>
      <xdr:col>24</xdr:col>
      <xdr:colOff>63500</xdr:colOff>
      <xdr:row>54</xdr:row>
      <xdr:rowOff>147069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358185"/>
          <a:ext cx="8382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99885</xdr:rowOff>
    </xdr:from>
    <xdr:to>
      <xdr:col>19</xdr:col>
      <xdr:colOff>177800</xdr:colOff>
      <xdr:row>54</xdr:row>
      <xdr:rowOff>169890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58185"/>
          <a:ext cx="889000" cy="7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153279</xdr:rowOff>
    </xdr:from>
    <xdr:to>
      <xdr:col>15</xdr:col>
      <xdr:colOff>50800</xdr:colOff>
      <xdr:row>54</xdr:row>
      <xdr:rowOff>169890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1157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153279</xdr:rowOff>
    </xdr:from>
    <xdr:to>
      <xdr:col>10</xdr:col>
      <xdr:colOff>114300</xdr:colOff>
      <xdr:row>54</xdr:row>
      <xdr:rowOff>166911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11579"/>
          <a:ext cx="889000" cy="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96269</xdr:rowOff>
    </xdr:from>
    <xdr:to>
      <xdr:col>24</xdr:col>
      <xdr:colOff>114300</xdr:colOff>
      <xdr:row>55</xdr:row>
      <xdr:rowOff>26419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119146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49085</xdr:rowOff>
    </xdr:from>
    <xdr:to>
      <xdr:col>20</xdr:col>
      <xdr:colOff>38100</xdr:colOff>
      <xdr:row>54</xdr:row>
      <xdr:rowOff>150685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167212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119090</xdr:rowOff>
    </xdr:from>
    <xdr:to>
      <xdr:col>15</xdr:col>
      <xdr:colOff>101600</xdr:colOff>
      <xdr:row>55</xdr:row>
      <xdr:rowOff>49240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65767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5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102479</xdr:rowOff>
    </xdr:from>
    <xdr:to>
      <xdr:col>10</xdr:col>
      <xdr:colOff>165100</xdr:colOff>
      <xdr:row>55</xdr:row>
      <xdr:rowOff>32629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49156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3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116111</xdr:rowOff>
    </xdr:from>
    <xdr:to>
      <xdr:col>6</xdr:col>
      <xdr:colOff>38100</xdr:colOff>
      <xdr:row>55</xdr:row>
      <xdr:rowOff>46261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62788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165455</xdr:rowOff>
    </xdr:from>
    <xdr:to>
      <xdr:col>24</xdr:col>
      <xdr:colOff>63500</xdr:colOff>
      <xdr:row>77</xdr:row>
      <xdr:rowOff>2730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95655"/>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165455</xdr:rowOff>
    </xdr:from>
    <xdr:to>
      <xdr:col>19</xdr:col>
      <xdr:colOff>177800</xdr:colOff>
      <xdr:row>77</xdr:row>
      <xdr:rowOff>75767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95655"/>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168314</xdr:rowOff>
    </xdr:from>
    <xdr:to>
      <xdr:col>15</xdr:col>
      <xdr:colOff>50800</xdr:colOff>
      <xdr:row>77</xdr:row>
      <xdr:rowOff>75767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98514"/>
          <a:ext cx="889000" cy="7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168314</xdr:rowOff>
    </xdr:from>
    <xdr:to>
      <xdr:col>10</xdr:col>
      <xdr:colOff>114300</xdr:colOff>
      <xdr:row>77</xdr:row>
      <xdr:rowOff>136995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98514"/>
          <a:ext cx="889000" cy="1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123380</xdr:rowOff>
    </xdr:from>
    <xdr:to>
      <xdr:col>24</xdr:col>
      <xdr:colOff>114300</xdr:colOff>
      <xdr:row>77</xdr:row>
      <xdr:rowOff>53530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146257</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114655</xdr:rowOff>
    </xdr:from>
    <xdr:to>
      <xdr:col>20</xdr:col>
      <xdr:colOff>38100</xdr:colOff>
      <xdr:row>77</xdr:row>
      <xdr:rowOff>44805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61333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24967</xdr:rowOff>
    </xdr:from>
    <xdr:to>
      <xdr:col>15</xdr:col>
      <xdr:colOff>101600</xdr:colOff>
      <xdr:row>77</xdr:row>
      <xdr:rowOff>126567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143094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117514</xdr:rowOff>
    </xdr:from>
    <xdr:to>
      <xdr:col>10</xdr:col>
      <xdr:colOff>165100</xdr:colOff>
      <xdr:row>77</xdr:row>
      <xdr:rowOff>47664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64190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86195</xdr:rowOff>
    </xdr:from>
    <xdr:to>
      <xdr:col>6</xdr:col>
      <xdr:colOff>38100</xdr:colOff>
      <xdr:row>78</xdr:row>
      <xdr:rowOff>16345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30169</xdr:rowOff>
    </xdr:from>
    <xdr:to>
      <xdr:col>24</xdr:col>
      <xdr:colOff>63500</xdr:colOff>
      <xdr:row>95</xdr:row>
      <xdr:rowOff>30724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75019"/>
          <a:ext cx="838200" cy="3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30724</xdr:rowOff>
    </xdr:from>
    <xdr:to>
      <xdr:col>19</xdr:col>
      <xdr:colOff>177800</xdr:colOff>
      <xdr:row>95</xdr:row>
      <xdr:rowOff>126299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18474"/>
          <a:ext cx="889000" cy="9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126299</xdr:rowOff>
    </xdr:from>
    <xdr:to>
      <xdr:col>15</xdr:col>
      <xdr:colOff>50800</xdr:colOff>
      <xdr:row>96</xdr:row>
      <xdr:rowOff>2834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14049"/>
          <a:ext cx="8890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2834</xdr:rowOff>
    </xdr:from>
    <xdr:to>
      <xdr:col>10</xdr:col>
      <xdr:colOff>114300</xdr:colOff>
      <xdr:row>96</xdr:row>
      <xdr:rowOff>18194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62034"/>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150819</xdr:rowOff>
    </xdr:from>
    <xdr:to>
      <xdr:col>24</xdr:col>
      <xdr:colOff>114300</xdr:colOff>
      <xdr:row>93</xdr:row>
      <xdr:rowOff>80969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2246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7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151374</xdr:rowOff>
    </xdr:from>
    <xdr:to>
      <xdr:col>20</xdr:col>
      <xdr:colOff>38100</xdr:colOff>
      <xdr:row>95</xdr:row>
      <xdr:rowOff>81524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98051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75499</xdr:rowOff>
    </xdr:from>
    <xdr:to>
      <xdr:col>15</xdr:col>
      <xdr:colOff>101600</xdr:colOff>
      <xdr:row>96</xdr:row>
      <xdr:rowOff>5649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22176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3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123484</xdr:rowOff>
    </xdr:from>
    <xdr:to>
      <xdr:col>10</xdr:col>
      <xdr:colOff>165100</xdr:colOff>
      <xdr:row>96</xdr:row>
      <xdr:rowOff>53634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70161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138844</xdr:rowOff>
    </xdr:from>
    <xdr:to>
      <xdr:col>6</xdr:col>
      <xdr:colOff>38100</xdr:colOff>
      <xdr:row>96</xdr:row>
      <xdr:rowOff>68994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85521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77780</xdr:rowOff>
    </xdr:from>
    <xdr:to>
      <xdr:col>54</xdr:col>
      <xdr:colOff>189865</xdr:colOff>
      <xdr:row>38</xdr:row>
      <xdr:rowOff>72293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735630"/>
          <a:ext cx="1270" cy="85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76120</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72293</xdr:rowOff>
    </xdr:from>
    <xdr:to>
      <xdr:col>55</xdr:col>
      <xdr:colOff>88900</xdr:colOff>
      <xdr:row>38</xdr:row>
      <xdr:rowOff>72293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24457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51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77780</xdr:rowOff>
    </xdr:from>
    <xdr:to>
      <xdr:col>55</xdr:col>
      <xdr:colOff>88900</xdr:colOff>
      <xdr:row>33</xdr:row>
      <xdr:rowOff>77780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73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82131</xdr:rowOff>
    </xdr:from>
    <xdr:to>
      <xdr:col>55</xdr:col>
      <xdr:colOff>0</xdr:colOff>
      <xdr:row>33</xdr:row>
      <xdr:rowOff>124388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397081"/>
          <a:ext cx="838200" cy="38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80216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2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101789</xdr:rowOff>
    </xdr:from>
    <xdr:to>
      <xdr:col>55</xdr:col>
      <xdr:colOff>50800</xdr:colOff>
      <xdr:row>37</xdr:row>
      <xdr:rowOff>31939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7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82131</xdr:rowOff>
    </xdr:from>
    <xdr:to>
      <xdr:col>50</xdr:col>
      <xdr:colOff>114300</xdr:colOff>
      <xdr:row>33</xdr:row>
      <xdr:rowOff>127858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397081"/>
          <a:ext cx="889000" cy="3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58972</xdr:rowOff>
    </xdr:from>
    <xdr:to>
      <xdr:col>50</xdr:col>
      <xdr:colOff>165100</xdr:colOff>
      <xdr:row>34</xdr:row>
      <xdr:rowOff>160572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151699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9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127858</xdr:rowOff>
    </xdr:from>
    <xdr:to>
      <xdr:col>45</xdr:col>
      <xdr:colOff>177800</xdr:colOff>
      <xdr:row>34</xdr:row>
      <xdr:rowOff>27423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85708"/>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122117</xdr:rowOff>
    </xdr:from>
    <xdr:to>
      <xdr:col>41</xdr:col>
      <xdr:colOff>50800</xdr:colOff>
      <xdr:row>34</xdr:row>
      <xdr:rowOff>27423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779967"/>
          <a:ext cx="889000" cy="7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98782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73588</xdr:rowOff>
    </xdr:from>
    <xdr:to>
      <xdr:col>55</xdr:col>
      <xdr:colOff>50800</xdr:colOff>
      <xdr:row>34</xdr:row>
      <xdr:rowOff>3738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159965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4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31331</xdr:rowOff>
    </xdr:from>
    <xdr:to>
      <xdr:col>50</xdr:col>
      <xdr:colOff>165100</xdr:colOff>
      <xdr:row>31</xdr:row>
      <xdr:rowOff>132931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3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149458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12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77058</xdr:rowOff>
    </xdr:from>
    <xdr:to>
      <xdr:col>46</xdr:col>
      <xdr:colOff>38100</xdr:colOff>
      <xdr:row>34</xdr:row>
      <xdr:rowOff>7208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23735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1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148073</xdr:rowOff>
    </xdr:from>
    <xdr:to>
      <xdr:col>41</xdr:col>
      <xdr:colOff>101600</xdr:colOff>
      <xdr:row>34</xdr:row>
      <xdr:rowOff>78223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8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94750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58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71317</xdr:rowOff>
    </xdr:from>
    <xdr:to>
      <xdr:col>36</xdr:col>
      <xdr:colOff>165100</xdr:colOff>
      <xdr:row>34</xdr:row>
      <xdr:rowOff>1467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7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17994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50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48138</xdr:rowOff>
    </xdr:from>
    <xdr:to>
      <xdr:col>55</xdr:col>
      <xdr:colOff>0</xdr:colOff>
      <xdr:row>56</xdr:row>
      <xdr:rowOff>69546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306438"/>
          <a:ext cx="838200" cy="36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22062</xdr:rowOff>
    </xdr:from>
    <xdr:to>
      <xdr:col>50</xdr:col>
      <xdr:colOff>114300</xdr:colOff>
      <xdr:row>56</xdr:row>
      <xdr:rowOff>69546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451812"/>
          <a:ext cx="889000" cy="2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22062</xdr:rowOff>
    </xdr:from>
    <xdr:to>
      <xdr:col>45</xdr:col>
      <xdr:colOff>177800</xdr:colOff>
      <xdr:row>57</xdr:row>
      <xdr:rowOff>29054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451812"/>
          <a:ext cx="889000" cy="3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161603</xdr:rowOff>
    </xdr:from>
    <xdr:to>
      <xdr:col>41</xdr:col>
      <xdr:colOff>50800</xdr:colOff>
      <xdr:row>57</xdr:row>
      <xdr:rowOff>29054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62803"/>
          <a:ext cx="8890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168788</xdr:rowOff>
    </xdr:from>
    <xdr:to>
      <xdr:col>55</xdr:col>
      <xdr:colOff>50800</xdr:colOff>
      <xdr:row>54</xdr:row>
      <xdr:rowOff>98938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2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20215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10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18746</xdr:rowOff>
    </xdr:from>
    <xdr:to>
      <xdr:col>50</xdr:col>
      <xdr:colOff>165100</xdr:colOff>
      <xdr:row>56</xdr:row>
      <xdr:rowOff>120346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136873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9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142712</xdr:rowOff>
    </xdr:from>
    <xdr:to>
      <xdr:col>46</xdr:col>
      <xdr:colOff>38100</xdr:colOff>
      <xdr:row>55</xdr:row>
      <xdr:rowOff>72862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4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89389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17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149704</xdr:rowOff>
    </xdr:from>
    <xdr:to>
      <xdr:col>41</xdr:col>
      <xdr:colOff>101600</xdr:colOff>
      <xdr:row>57</xdr:row>
      <xdr:rowOff>79854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96381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5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110803</xdr:rowOff>
    </xdr:from>
    <xdr:to>
      <xdr:col>36</xdr:col>
      <xdr:colOff>165100</xdr:colOff>
      <xdr:row>57</xdr:row>
      <xdr:rowOff>40953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57480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51877</xdr:rowOff>
    </xdr:from>
    <xdr:to>
      <xdr:col>55</xdr:col>
      <xdr:colOff>0</xdr:colOff>
      <xdr:row>76</xdr:row>
      <xdr:rowOff>102223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739177"/>
          <a:ext cx="838200" cy="39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34914</xdr:rowOff>
    </xdr:from>
    <xdr:to>
      <xdr:col>50</xdr:col>
      <xdr:colOff>114300</xdr:colOff>
      <xdr:row>76</xdr:row>
      <xdr:rowOff>102223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065114"/>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34914</xdr:rowOff>
    </xdr:from>
    <xdr:to>
      <xdr:col>45</xdr:col>
      <xdr:colOff>177800</xdr:colOff>
      <xdr:row>77</xdr:row>
      <xdr:rowOff>40680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65114"/>
          <a:ext cx="889000" cy="1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40680</xdr:rowOff>
    </xdr:from>
    <xdr:to>
      <xdr:col>41</xdr:col>
      <xdr:colOff>50800</xdr:colOff>
      <xdr:row>78</xdr:row>
      <xdr:rowOff>56403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42330"/>
          <a:ext cx="889000" cy="1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1077</xdr:rowOff>
    </xdr:from>
    <xdr:to>
      <xdr:col>55</xdr:col>
      <xdr:colOff>50800</xdr:colOff>
      <xdr:row>74</xdr:row>
      <xdr:rowOff>102677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6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23954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5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51423</xdr:rowOff>
    </xdr:from>
    <xdr:to>
      <xdr:col>50</xdr:col>
      <xdr:colOff>165100</xdr:colOff>
      <xdr:row>76</xdr:row>
      <xdr:rowOff>153023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169550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155564</xdr:rowOff>
    </xdr:from>
    <xdr:to>
      <xdr:col>46</xdr:col>
      <xdr:colOff>38100</xdr:colOff>
      <xdr:row>76</xdr:row>
      <xdr:rowOff>85714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102241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78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161330</xdr:rowOff>
    </xdr:from>
    <xdr:to>
      <xdr:col>41</xdr:col>
      <xdr:colOff>101600</xdr:colOff>
      <xdr:row>77</xdr:row>
      <xdr:rowOff>91480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108007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6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5603</xdr:rowOff>
    </xdr:from>
    <xdr:to>
      <xdr:col>36</xdr:col>
      <xdr:colOff>165100</xdr:colOff>
      <xdr:row>78</xdr:row>
      <xdr:rowOff>107203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98330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148059</xdr:rowOff>
    </xdr:from>
    <xdr:to>
      <xdr:col>55</xdr:col>
      <xdr:colOff>0</xdr:colOff>
      <xdr:row>97</xdr:row>
      <xdr:rowOff>72361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07259"/>
          <a:ext cx="838200" cy="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61992</xdr:rowOff>
    </xdr:from>
    <xdr:to>
      <xdr:col>50</xdr:col>
      <xdr:colOff>114300</xdr:colOff>
      <xdr:row>97</xdr:row>
      <xdr:rowOff>72361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349742"/>
          <a:ext cx="889000" cy="35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61992</xdr:rowOff>
    </xdr:from>
    <xdr:to>
      <xdr:col>45</xdr:col>
      <xdr:colOff>177800</xdr:colOff>
      <xdr:row>98</xdr:row>
      <xdr:rowOff>37066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349742"/>
          <a:ext cx="889000" cy="48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124482</xdr:rowOff>
    </xdr:from>
    <xdr:to>
      <xdr:col>41</xdr:col>
      <xdr:colOff>50800</xdr:colOff>
      <xdr:row>98</xdr:row>
      <xdr:rowOff>37066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412232"/>
          <a:ext cx="889000" cy="4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97259</xdr:rowOff>
    </xdr:from>
    <xdr:to>
      <xdr:col>55</xdr:col>
      <xdr:colOff>50800</xdr:colOff>
      <xdr:row>97</xdr:row>
      <xdr:rowOff>27409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75686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21561</xdr:rowOff>
    </xdr:from>
    <xdr:to>
      <xdr:col>50</xdr:col>
      <xdr:colOff>165100</xdr:colOff>
      <xdr:row>97</xdr:row>
      <xdr:rowOff>123161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114288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11192</xdr:rowOff>
    </xdr:from>
    <xdr:to>
      <xdr:col>46</xdr:col>
      <xdr:colOff>38100</xdr:colOff>
      <xdr:row>95</xdr:row>
      <xdr:rowOff>112792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129319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0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157716</xdr:rowOff>
    </xdr:from>
    <xdr:to>
      <xdr:col>41</xdr:col>
      <xdr:colOff>101600</xdr:colOff>
      <xdr:row>98</xdr:row>
      <xdr:rowOff>87866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78993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73682</xdr:rowOff>
    </xdr:from>
    <xdr:to>
      <xdr:col>36</xdr:col>
      <xdr:colOff>165100</xdr:colOff>
      <xdr:row>96</xdr:row>
      <xdr:rowOff>3832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3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20359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13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36144</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269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156794</xdr:rowOff>
    </xdr:from>
    <xdr:to>
      <xdr:col>85</xdr:col>
      <xdr:colOff>177800</xdr:colOff>
      <xdr:row>39</xdr:row>
      <xdr:rowOff>86944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71721</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848</xdr:rowOff>
    </xdr:from>
    <xdr:to>
      <xdr:col>85</xdr:col>
      <xdr:colOff>127000</xdr:colOff>
      <xdr:row>77</xdr:row>
      <xdr:rowOff>1470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2498"/>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xdr:rowOff>
    </xdr:from>
    <xdr:to>
      <xdr:col>81</xdr:col>
      <xdr:colOff>50800</xdr:colOff>
      <xdr:row>77</xdr:row>
      <xdr:rowOff>1470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0171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168120</xdr:rowOff>
    </xdr:from>
    <xdr:to>
      <xdr:col>76</xdr:col>
      <xdr:colOff>114300</xdr:colOff>
      <xdr:row>77</xdr:row>
      <xdr:rowOff>62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98320"/>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163018</xdr:rowOff>
    </xdr:from>
    <xdr:to>
      <xdr:col>71</xdr:col>
      <xdr:colOff>177800</xdr:colOff>
      <xdr:row>76</xdr:row>
      <xdr:rowOff>168120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93218"/>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121498</xdr:rowOff>
    </xdr:from>
    <xdr:to>
      <xdr:col>85</xdr:col>
      <xdr:colOff>177800</xdr:colOff>
      <xdr:row>77</xdr:row>
      <xdr:rowOff>51648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99925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122120</xdr:rowOff>
    </xdr:from>
    <xdr:to>
      <xdr:col>81</xdr:col>
      <xdr:colOff>101600</xdr:colOff>
      <xdr:row>77</xdr:row>
      <xdr:rowOff>52270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43397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120712</xdr:rowOff>
    </xdr:from>
    <xdr:to>
      <xdr:col>76</xdr:col>
      <xdr:colOff>165100</xdr:colOff>
      <xdr:row>77</xdr:row>
      <xdr:rowOff>50862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41989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117320</xdr:rowOff>
    </xdr:from>
    <xdr:to>
      <xdr:col>72</xdr:col>
      <xdr:colOff>38100</xdr:colOff>
      <xdr:row>77</xdr:row>
      <xdr:rowOff>47470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38597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112218</xdr:rowOff>
    </xdr:from>
    <xdr:to>
      <xdr:col>67</xdr:col>
      <xdr:colOff>101600</xdr:colOff>
      <xdr:row>77</xdr:row>
      <xdr:rowOff>42368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33495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29705</xdr:rowOff>
    </xdr:from>
    <xdr:to>
      <xdr:col>85</xdr:col>
      <xdr:colOff>127000</xdr:colOff>
      <xdr:row>97</xdr:row>
      <xdr:rowOff>134527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60355"/>
          <a:ext cx="838200" cy="10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131798</xdr:rowOff>
    </xdr:from>
    <xdr:to>
      <xdr:col>81</xdr:col>
      <xdr:colOff>50800</xdr:colOff>
      <xdr:row>97</xdr:row>
      <xdr:rowOff>134527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62448"/>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131798</xdr:rowOff>
    </xdr:from>
    <xdr:to>
      <xdr:col>76</xdr:col>
      <xdr:colOff>114300</xdr:colOff>
      <xdr:row>98</xdr:row>
      <xdr:rowOff>57640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62448"/>
          <a:ext cx="8890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17368</xdr:rowOff>
    </xdr:from>
    <xdr:to>
      <xdr:col>71</xdr:col>
      <xdr:colOff>177800</xdr:colOff>
      <xdr:row>98</xdr:row>
      <xdr:rowOff>57640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19468"/>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150355</xdr:rowOff>
    </xdr:from>
    <xdr:to>
      <xdr:col>85</xdr:col>
      <xdr:colOff>177800</xdr:colOff>
      <xdr:row>97</xdr:row>
      <xdr:rowOff>80505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1782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83727</xdr:rowOff>
    </xdr:from>
    <xdr:to>
      <xdr:col>81</xdr:col>
      <xdr:colOff>101600</xdr:colOff>
      <xdr:row>98</xdr:row>
      <xdr:rowOff>13877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30404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80998</xdr:rowOff>
    </xdr:from>
    <xdr:to>
      <xdr:col>76</xdr:col>
      <xdr:colOff>165100</xdr:colOff>
      <xdr:row>98</xdr:row>
      <xdr:rowOff>11148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27675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6840</xdr:rowOff>
    </xdr:from>
    <xdr:to>
      <xdr:col>72</xdr:col>
      <xdr:colOff>38100</xdr:colOff>
      <xdr:row>98</xdr:row>
      <xdr:rowOff>108440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99567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138018</xdr:rowOff>
    </xdr:from>
    <xdr:to>
      <xdr:col>67</xdr:col>
      <xdr:colOff>101600</xdr:colOff>
      <xdr:row>98</xdr:row>
      <xdr:rowOff>68168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84695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4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45158</xdr:rowOff>
    </xdr:from>
    <xdr:to>
      <xdr:col>116</xdr:col>
      <xdr:colOff>63500</xdr:colOff>
      <xdr:row>59</xdr:row>
      <xdr:rowOff>47182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60708"/>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45158</xdr:rowOff>
    </xdr:from>
    <xdr:to>
      <xdr:col>111</xdr:col>
      <xdr:colOff>177800</xdr:colOff>
      <xdr:row>59</xdr:row>
      <xdr:rowOff>58841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60708"/>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57241</xdr:rowOff>
    </xdr:from>
    <xdr:to>
      <xdr:col>107</xdr:col>
      <xdr:colOff>50800</xdr:colOff>
      <xdr:row>59</xdr:row>
      <xdr:rowOff>58841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7279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57241</xdr:rowOff>
    </xdr:from>
    <xdr:to>
      <xdr:col>102</xdr:col>
      <xdr:colOff>114300</xdr:colOff>
      <xdr:row>59</xdr:row>
      <xdr:rowOff>59200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7279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167832</xdr:rowOff>
    </xdr:from>
    <xdr:to>
      <xdr:col>116</xdr:col>
      <xdr:colOff>114300</xdr:colOff>
      <xdr:row>59</xdr:row>
      <xdr:rowOff>97982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104295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4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165808</xdr:rowOff>
    </xdr:from>
    <xdr:to>
      <xdr:col>112</xdr:col>
      <xdr:colOff>38100</xdr:colOff>
      <xdr:row>59</xdr:row>
      <xdr:rowOff>95958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87085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8041</xdr:rowOff>
    </xdr:from>
    <xdr:to>
      <xdr:col>107</xdr:col>
      <xdr:colOff>101600</xdr:colOff>
      <xdr:row>59</xdr:row>
      <xdr:rowOff>109641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100768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1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6441</xdr:rowOff>
    </xdr:from>
    <xdr:to>
      <xdr:col>102</xdr:col>
      <xdr:colOff>165100</xdr:colOff>
      <xdr:row>59</xdr:row>
      <xdr:rowOff>108041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99168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1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8400</xdr:rowOff>
    </xdr:from>
    <xdr:to>
      <xdr:col>98</xdr:col>
      <xdr:colOff>38100</xdr:colOff>
      <xdr:row>59</xdr:row>
      <xdr:rowOff>110000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101127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145176</xdr:rowOff>
    </xdr:from>
    <xdr:to>
      <xdr:col>116</xdr:col>
      <xdr:colOff>63500</xdr:colOff>
      <xdr:row>76</xdr:row>
      <xdr:rowOff>171442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75376"/>
          <a:ext cx="8382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120062</xdr:rowOff>
    </xdr:from>
    <xdr:to>
      <xdr:col>111</xdr:col>
      <xdr:colOff>177800</xdr:colOff>
      <xdr:row>76</xdr:row>
      <xdr:rowOff>145176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150262"/>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96799</xdr:rowOff>
    </xdr:from>
    <xdr:to>
      <xdr:col>107</xdr:col>
      <xdr:colOff>50800</xdr:colOff>
      <xdr:row>76</xdr:row>
      <xdr:rowOff>120062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26999"/>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96799</xdr:rowOff>
    </xdr:from>
    <xdr:to>
      <xdr:col>102</xdr:col>
      <xdr:colOff>114300</xdr:colOff>
      <xdr:row>77</xdr:row>
      <xdr:rowOff>35230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26999"/>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120642</xdr:rowOff>
    </xdr:from>
    <xdr:to>
      <xdr:col>116</xdr:col>
      <xdr:colOff>114300</xdr:colOff>
      <xdr:row>77</xdr:row>
      <xdr:rowOff>50792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99069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94376</xdr:rowOff>
    </xdr:from>
    <xdr:to>
      <xdr:col>112</xdr:col>
      <xdr:colOff>38100</xdr:colOff>
      <xdr:row>77</xdr:row>
      <xdr:rowOff>24526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15653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69262</xdr:rowOff>
    </xdr:from>
    <xdr:to>
      <xdr:col>107</xdr:col>
      <xdr:colOff>101600</xdr:colOff>
      <xdr:row>76</xdr:row>
      <xdr:rowOff>170862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161989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45999</xdr:rowOff>
    </xdr:from>
    <xdr:to>
      <xdr:col>102</xdr:col>
      <xdr:colOff>165100</xdr:colOff>
      <xdr:row>76</xdr:row>
      <xdr:rowOff>147599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138726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155880</xdr:rowOff>
    </xdr:from>
    <xdr:to>
      <xdr:col>98</xdr:col>
      <xdr:colOff>38100</xdr:colOff>
      <xdr:row>77</xdr:row>
      <xdr:rowOff>86030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77157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扶助費が大きく増加しており、新型コロナウイルス対策としての子育て世帯への臨時特別給付金や住民税非課税世帯等に対する臨時特別給付金が大きく影響している。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普通建設事業については、多目的屋内運動場整備、防災情報戸別受信機整備など大型事業により伸びている。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補助費等は減少しているが、類似団体と同様に前年度における特別定額給付金の減が影響していると思われるが、依然として高い水準に位置しているため、補助内容の精査、適正化が必要である。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11,487
11,359
37.84
12,198,365
11,897,857
83,617
4,040,914
3,714,041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169418</xdr:rowOff>
    </xdr:from>
    <xdr:to>
      <xdr:col>24</xdr:col>
      <xdr:colOff>62865</xdr:colOff>
      <xdr:row>38</xdr:row>
      <xdr:rowOff>157035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84368"/>
          <a:ext cx="1270" cy="118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160862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157035</xdr:rowOff>
    </xdr:from>
    <xdr:to>
      <xdr:col>24</xdr:col>
      <xdr:colOff>152400</xdr:colOff>
      <xdr:row>38</xdr:row>
      <xdr:rowOff>157035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116095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169418</xdr:rowOff>
    </xdr:from>
    <xdr:to>
      <xdr:col>24</xdr:col>
      <xdr:colOff>152400</xdr:colOff>
      <xdr:row>31</xdr:row>
      <xdr:rowOff>169418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8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23685</xdr:rowOff>
    </xdr:from>
    <xdr:to>
      <xdr:col>24</xdr:col>
      <xdr:colOff>63500</xdr:colOff>
      <xdr:row>32</xdr:row>
      <xdr:rowOff>23876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1008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162386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3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12509</xdr:rowOff>
    </xdr:from>
    <xdr:to>
      <xdr:col>24</xdr:col>
      <xdr:colOff>114300</xdr:colOff>
      <xdr:row>36</xdr:row>
      <xdr:rowOff>114109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93218</xdr:rowOff>
    </xdr:from>
    <xdr:to>
      <xdr:col>19</xdr:col>
      <xdr:colOff>177800</xdr:colOff>
      <xdr:row>32</xdr:row>
      <xdr:rowOff>23876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08168"/>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12128</xdr:rowOff>
    </xdr:from>
    <xdr:to>
      <xdr:col>20</xdr:col>
      <xdr:colOff>38100</xdr:colOff>
      <xdr:row>36</xdr:row>
      <xdr:rowOff>113728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104855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93218</xdr:rowOff>
    </xdr:from>
    <xdr:to>
      <xdr:col>15</xdr:col>
      <xdr:colOff>50800</xdr:colOff>
      <xdr:row>31</xdr:row>
      <xdr:rowOff>123698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0816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81090</xdr:rowOff>
    </xdr:from>
    <xdr:to>
      <xdr:col>15</xdr:col>
      <xdr:colOff>101600</xdr:colOff>
      <xdr:row>36</xdr:row>
      <xdr:rowOff>11240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93980</xdr:rowOff>
    </xdr:from>
    <xdr:to>
      <xdr:col>10</xdr:col>
      <xdr:colOff>114300</xdr:colOff>
      <xdr:row>31</xdr:row>
      <xdr:rowOff>123698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089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116141</xdr:rowOff>
    </xdr:from>
    <xdr:to>
      <xdr:col>10</xdr:col>
      <xdr:colOff>165100</xdr:colOff>
      <xdr:row>36</xdr:row>
      <xdr:rowOff>46291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37418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74947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144335</xdr:rowOff>
    </xdr:from>
    <xdr:to>
      <xdr:col>24</xdr:col>
      <xdr:colOff>114300</xdr:colOff>
      <xdr:row>32</xdr:row>
      <xdr:rowOff>74485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71645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144526</xdr:rowOff>
    </xdr:from>
    <xdr:to>
      <xdr:col>20</xdr:col>
      <xdr:colOff>38100</xdr:colOff>
      <xdr:row>32</xdr:row>
      <xdr:rowOff>74676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91203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3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42418</xdr:rowOff>
    </xdr:from>
    <xdr:to>
      <xdr:col>15</xdr:col>
      <xdr:colOff>101600</xdr:colOff>
      <xdr:row>31</xdr:row>
      <xdr:rowOff>144018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160545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72898</xdr:rowOff>
    </xdr:from>
    <xdr:to>
      <xdr:col>10</xdr:col>
      <xdr:colOff>165100</xdr:colOff>
      <xdr:row>32</xdr:row>
      <xdr:rowOff>3048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19575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1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43180</xdr:rowOff>
    </xdr:from>
    <xdr:to>
      <xdr:col>6</xdr:col>
      <xdr:colOff>38100</xdr:colOff>
      <xdr:row>31</xdr:row>
      <xdr:rowOff>144780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161307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1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49506</xdr:rowOff>
    </xdr:from>
    <xdr:to>
      <xdr:col>24</xdr:col>
      <xdr:colOff>63500</xdr:colOff>
      <xdr:row>53</xdr:row>
      <xdr:rowOff>102153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964906"/>
          <a:ext cx="838200" cy="2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49506</xdr:rowOff>
    </xdr:from>
    <xdr:to>
      <xdr:col>19</xdr:col>
      <xdr:colOff>177800</xdr:colOff>
      <xdr:row>54</xdr:row>
      <xdr:rowOff>103597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964906"/>
          <a:ext cx="889000" cy="3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103597</xdr:rowOff>
    </xdr:from>
    <xdr:to>
      <xdr:col>15</xdr:col>
      <xdr:colOff>50800</xdr:colOff>
      <xdr:row>55</xdr:row>
      <xdr:rowOff>11226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61897"/>
          <a:ext cx="889000" cy="7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128201</xdr:rowOff>
    </xdr:from>
    <xdr:to>
      <xdr:col>10</xdr:col>
      <xdr:colOff>114300</xdr:colOff>
      <xdr:row>55</xdr:row>
      <xdr:rowOff>11226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386501"/>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51353</xdr:rowOff>
    </xdr:from>
    <xdr:to>
      <xdr:col>24</xdr:col>
      <xdr:colOff>114300</xdr:colOff>
      <xdr:row>53</xdr:row>
      <xdr:rowOff>152953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74230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8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170156</xdr:rowOff>
    </xdr:from>
    <xdr:to>
      <xdr:col>20</xdr:col>
      <xdr:colOff>38100</xdr:colOff>
      <xdr:row>52</xdr:row>
      <xdr:rowOff>100306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116833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68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52797</xdr:rowOff>
    </xdr:from>
    <xdr:to>
      <xdr:col>15</xdr:col>
      <xdr:colOff>101600</xdr:colOff>
      <xdr:row>54</xdr:row>
      <xdr:rowOff>154397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170924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8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131876</xdr:rowOff>
    </xdr:from>
    <xdr:to>
      <xdr:col>10</xdr:col>
      <xdr:colOff>165100</xdr:colOff>
      <xdr:row>55</xdr:row>
      <xdr:rowOff>62026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78553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77401</xdr:rowOff>
    </xdr:from>
    <xdr:to>
      <xdr:col>6</xdr:col>
      <xdr:colOff>38100</xdr:colOff>
      <xdr:row>55</xdr:row>
      <xdr:rowOff>7551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3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24078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1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24564</xdr:rowOff>
    </xdr:from>
    <xdr:to>
      <xdr:col>24</xdr:col>
      <xdr:colOff>63500</xdr:colOff>
      <xdr:row>72</xdr:row>
      <xdr:rowOff>156277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68964"/>
          <a:ext cx="838200" cy="1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156277</xdr:rowOff>
    </xdr:from>
    <xdr:to>
      <xdr:col>19</xdr:col>
      <xdr:colOff>177800</xdr:colOff>
      <xdr:row>73</xdr:row>
      <xdr:rowOff>17301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00677"/>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17301</xdr:rowOff>
    </xdr:from>
    <xdr:to>
      <xdr:col>15</xdr:col>
      <xdr:colOff>50800</xdr:colOff>
      <xdr:row>73</xdr:row>
      <xdr:rowOff>71041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33151"/>
          <a:ext cx="8890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71041</xdr:rowOff>
    </xdr:from>
    <xdr:to>
      <xdr:col>10</xdr:col>
      <xdr:colOff>114300</xdr:colOff>
      <xdr:row>73</xdr:row>
      <xdr:rowOff>137296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86891"/>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145214</xdr:rowOff>
    </xdr:from>
    <xdr:to>
      <xdr:col>24</xdr:col>
      <xdr:colOff>114300</xdr:colOff>
      <xdr:row>72</xdr:row>
      <xdr:rowOff>75364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168091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105477</xdr:rowOff>
    </xdr:from>
    <xdr:to>
      <xdr:col>20</xdr:col>
      <xdr:colOff>38100</xdr:colOff>
      <xdr:row>73</xdr:row>
      <xdr:rowOff>35627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52154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137951</xdr:rowOff>
    </xdr:from>
    <xdr:to>
      <xdr:col>15</xdr:col>
      <xdr:colOff>101600</xdr:colOff>
      <xdr:row>73</xdr:row>
      <xdr:rowOff>68101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84628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5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20241</xdr:rowOff>
    </xdr:from>
    <xdr:to>
      <xdr:col>10</xdr:col>
      <xdr:colOff>165100</xdr:colOff>
      <xdr:row>73</xdr:row>
      <xdr:rowOff>121841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138368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1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86496</xdr:rowOff>
    </xdr:from>
    <xdr:to>
      <xdr:col>6</xdr:col>
      <xdr:colOff>38100</xdr:colOff>
      <xdr:row>74</xdr:row>
      <xdr:rowOff>16646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33173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7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68635</xdr:rowOff>
    </xdr:from>
    <xdr:to>
      <xdr:col>24</xdr:col>
      <xdr:colOff>63500</xdr:colOff>
      <xdr:row>96</xdr:row>
      <xdr:rowOff>93449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27835"/>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93449</xdr:rowOff>
    </xdr:from>
    <xdr:to>
      <xdr:col>19</xdr:col>
      <xdr:colOff>177800</xdr:colOff>
      <xdr:row>96</xdr:row>
      <xdr:rowOff>140232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2649"/>
          <a:ext cx="889000" cy="4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140232</xdr:rowOff>
    </xdr:from>
    <xdr:to>
      <xdr:col>15</xdr:col>
      <xdr:colOff>50800</xdr:colOff>
      <xdr:row>96</xdr:row>
      <xdr:rowOff>155764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9432"/>
          <a:ext cx="8890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148684</xdr:rowOff>
    </xdr:from>
    <xdr:to>
      <xdr:col>10</xdr:col>
      <xdr:colOff>114300</xdr:colOff>
      <xdr:row>96</xdr:row>
      <xdr:rowOff>155764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7884"/>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17835</xdr:rowOff>
    </xdr:from>
    <xdr:to>
      <xdr:col>24</xdr:col>
      <xdr:colOff>114300</xdr:colOff>
      <xdr:row>96</xdr:row>
      <xdr:rowOff>119435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167712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5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42649</xdr:rowOff>
    </xdr:from>
    <xdr:to>
      <xdr:col>20</xdr:col>
      <xdr:colOff>38100</xdr:colOff>
      <xdr:row>96</xdr:row>
      <xdr:rowOff>144249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135376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89432</xdr:rowOff>
    </xdr:from>
    <xdr:to>
      <xdr:col>15</xdr:col>
      <xdr:colOff>101600</xdr:colOff>
      <xdr:row>97</xdr:row>
      <xdr:rowOff>19582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104964</xdr:rowOff>
    </xdr:from>
    <xdr:to>
      <xdr:col>10</xdr:col>
      <xdr:colOff>165100</xdr:colOff>
      <xdr:row>97</xdr:row>
      <xdr:rowOff>35114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26241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97884</xdr:rowOff>
    </xdr:from>
    <xdr:to>
      <xdr:col>6</xdr:col>
      <xdr:colOff>38100</xdr:colOff>
      <xdr:row>97</xdr:row>
      <xdr:rowOff>28034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19161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4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127381</xdr:rowOff>
    </xdr:from>
    <xdr:to>
      <xdr:col>55</xdr:col>
      <xdr:colOff>0</xdr:colOff>
      <xdr:row>37</xdr:row>
      <xdr:rowOff>140716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71031"/>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103632</xdr:rowOff>
    </xdr:from>
    <xdr:to>
      <xdr:col>50</xdr:col>
      <xdr:colOff>114300</xdr:colOff>
      <xdr:row>37</xdr:row>
      <xdr:rowOff>127381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4728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63373</xdr:rowOff>
    </xdr:from>
    <xdr:to>
      <xdr:col>45</xdr:col>
      <xdr:colOff>177800</xdr:colOff>
      <xdr:row>37</xdr:row>
      <xdr:rowOff>103632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07023"/>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63373</xdr:rowOff>
    </xdr:from>
    <xdr:to>
      <xdr:col>41</xdr:col>
      <xdr:colOff>50800</xdr:colOff>
      <xdr:row>37</xdr:row>
      <xdr:rowOff>66929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0702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89916</xdr:rowOff>
    </xdr:from>
    <xdr:to>
      <xdr:col>55</xdr:col>
      <xdr:colOff>50800</xdr:colOff>
      <xdr:row>38</xdr:row>
      <xdr:rowOff>20065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335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112793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76581</xdr:rowOff>
    </xdr:from>
    <xdr:to>
      <xdr:col>50</xdr:col>
      <xdr:colOff>165100</xdr:colOff>
      <xdr:row>38</xdr:row>
      <xdr:rowOff>6731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23258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19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52832</xdr:rowOff>
    </xdr:from>
    <xdr:to>
      <xdr:col>46</xdr:col>
      <xdr:colOff>38100</xdr:colOff>
      <xdr:row>37</xdr:row>
      <xdr:rowOff>154432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170959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12573</xdr:rowOff>
    </xdr:from>
    <xdr:to>
      <xdr:col>41</xdr:col>
      <xdr:colOff>101600</xdr:colOff>
      <xdr:row>37</xdr:row>
      <xdr:rowOff>114173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130700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1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16129</xdr:rowOff>
    </xdr:from>
    <xdr:to>
      <xdr:col>36</xdr:col>
      <xdr:colOff>165100</xdr:colOff>
      <xdr:row>37</xdr:row>
      <xdr:rowOff>117729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134256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1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136058</xdr:rowOff>
    </xdr:from>
    <xdr:to>
      <xdr:col>55</xdr:col>
      <xdr:colOff>0</xdr:colOff>
      <xdr:row>57</xdr:row>
      <xdr:rowOff>67859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37258"/>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29713</xdr:rowOff>
    </xdr:from>
    <xdr:to>
      <xdr:col>50</xdr:col>
      <xdr:colOff>114300</xdr:colOff>
      <xdr:row>56</xdr:row>
      <xdr:rowOff>136058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459463"/>
          <a:ext cx="889000" cy="27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29713</xdr:rowOff>
    </xdr:from>
    <xdr:to>
      <xdr:col>45</xdr:col>
      <xdr:colOff>177800</xdr:colOff>
      <xdr:row>56</xdr:row>
      <xdr:rowOff>151633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59463"/>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151633</xdr:rowOff>
    </xdr:from>
    <xdr:to>
      <xdr:col>41</xdr:col>
      <xdr:colOff>50800</xdr:colOff>
      <xdr:row>57</xdr:row>
      <xdr:rowOff>26711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52833"/>
          <a:ext cx="889000" cy="4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17059</xdr:rowOff>
    </xdr:from>
    <xdr:to>
      <xdr:col>55</xdr:col>
      <xdr:colOff>50800</xdr:colOff>
      <xdr:row>57</xdr:row>
      <xdr:rowOff>118659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39936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4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85258</xdr:rowOff>
    </xdr:from>
    <xdr:to>
      <xdr:col>50</xdr:col>
      <xdr:colOff>165100</xdr:colOff>
      <xdr:row>57</xdr:row>
      <xdr:rowOff>15408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31935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6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150363</xdr:rowOff>
    </xdr:from>
    <xdr:to>
      <xdr:col>46</xdr:col>
      <xdr:colOff>38100</xdr:colOff>
      <xdr:row>55</xdr:row>
      <xdr:rowOff>80513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97040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100833</xdr:rowOff>
    </xdr:from>
    <xdr:to>
      <xdr:col>41</xdr:col>
      <xdr:colOff>101600</xdr:colOff>
      <xdr:row>57</xdr:row>
      <xdr:rowOff>30983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47510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7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147361</xdr:rowOff>
    </xdr:from>
    <xdr:to>
      <xdr:col>36</xdr:col>
      <xdr:colOff>165100</xdr:colOff>
      <xdr:row>57</xdr:row>
      <xdr:rowOff>77511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94038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83638</xdr:rowOff>
    </xdr:from>
    <xdr:to>
      <xdr:col>55</xdr:col>
      <xdr:colOff>0</xdr:colOff>
      <xdr:row>77</xdr:row>
      <xdr:rowOff>50426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942388"/>
          <a:ext cx="838200" cy="30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10083</xdr:rowOff>
    </xdr:from>
    <xdr:to>
      <xdr:col>50</xdr:col>
      <xdr:colOff>114300</xdr:colOff>
      <xdr:row>77</xdr:row>
      <xdr:rowOff>50426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11733"/>
          <a:ext cx="8890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10083</xdr:rowOff>
    </xdr:from>
    <xdr:to>
      <xdr:col>45</xdr:col>
      <xdr:colOff>177800</xdr:colOff>
      <xdr:row>77</xdr:row>
      <xdr:rowOff>143162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11733"/>
          <a:ext cx="889000" cy="1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143162</xdr:rowOff>
    </xdr:from>
    <xdr:to>
      <xdr:col>41</xdr:col>
      <xdr:colOff>50800</xdr:colOff>
      <xdr:row>79</xdr:row>
      <xdr:rowOff>44211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44812"/>
          <a:ext cx="8890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32838</xdr:rowOff>
    </xdr:from>
    <xdr:to>
      <xdr:col>55</xdr:col>
      <xdr:colOff>50800</xdr:colOff>
      <xdr:row>75</xdr:row>
      <xdr:rowOff>134438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55715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4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171076</xdr:rowOff>
    </xdr:from>
    <xdr:to>
      <xdr:col>50</xdr:col>
      <xdr:colOff>165100</xdr:colOff>
      <xdr:row>77</xdr:row>
      <xdr:rowOff>101226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117753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130733</xdr:rowOff>
    </xdr:from>
    <xdr:to>
      <xdr:col>46</xdr:col>
      <xdr:colOff>38100</xdr:colOff>
      <xdr:row>77</xdr:row>
      <xdr:rowOff>60883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77411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92362</xdr:rowOff>
    </xdr:from>
    <xdr:to>
      <xdr:col>41</xdr:col>
      <xdr:colOff>101600</xdr:colOff>
      <xdr:row>78</xdr:row>
      <xdr:rowOff>22512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39039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6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164861</xdr:rowOff>
    </xdr:from>
    <xdr:to>
      <xdr:col>36</xdr:col>
      <xdr:colOff>165100</xdr:colOff>
      <xdr:row>79</xdr:row>
      <xdr:rowOff>95011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86138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32784</xdr:rowOff>
    </xdr:from>
    <xdr:to>
      <xdr:col>55</xdr:col>
      <xdr:colOff>0</xdr:colOff>
      <xdr:row>95</xdr:row>
      <xdr:rowOff>71684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20534"/>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32784</xdr:rowOff>
    </xdr:from>
    <xdr:to>
      <xdr:col>50</xdr:col>
      <xdr:colOff>114300</xdr:colOff>
      <xdr:row>95</xdr:row>
      <xdr:rowOff>96571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20534"/>
          <a:ext cx="889000" cy="6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96571</xdr:rowOff>
    </xdr:from>
    <xdr:to>
      <xdr:col>45</xdr:col>
      <xdr:colOff>177800</xdr:colOff>
      <xdr:row>96</xdr:row>
      <xdr:rowOff>79449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84321"/>
          <a:ext cx="889000" cy="1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25735</xdr:rowOff>
    </xdr:from>
    <xdr:to>
      <xdr:col>41</xdr:col>
      <xdr:colOff>50800</xdr:colOff>
      <xdr:row>96</xdr:row>
      <xdr:rowOff>79449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84935"/>
          <a:ext cx="889000" cy="5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20884</xdr:rowOff>
    </xdr:from>
    <xdr:to>
      <xdr:col>55</xdr:col>
      <xdr:colOff>50800</xdr:colOff>
      <xdr:row>95</xdr:row>
      <xdr:rowOff>122484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43761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153434</xdr:rowOff>
    </xdr:from>
    <xdr:to>
      <xdr:col>50</xdr:col>
      <xdr:colOff>165100</xdr:colOff>
      <xdr:row>95</xdr:row>
      <xdr:rowOff>83584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100111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45771</xdr:rowOff>
    </xdr:from>
    <xdr:to>
      <xdr:col>46</xdr:col>
      <xdr:colOff>38100</xdr:colOff>
      <xdr:row>95</xdr:row>
      <xdr:rowOff>147371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163898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28649</xdr:rowOff>
    </xdr:from>
    <xdr:to>
      <xdr:col>41</xdr:col>
      <xdr:colOff>101600</xdr:colOff>
      <xdr:row>96</xdr:row>
      <xdr:rowOff>130249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146776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6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146385</xdr:rowOff>
    </xdr:from>
    <xdr:to>
      <xdr:col>36</xdr:col>
      <xdr:colOff>165100</xdr:colOff>
      <xdr:row>96</xdr:row>
      <xdr:rowOff>76535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93062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69847</xdr:rowOff>
    </xdr:from>
    <xdr:to>
      <xdr:col>85</xdr:col>
      <xdr:colOff>127000</xdr:colOff>
      <xdr:row>37</xdr:row>
      <xdr:rowOff>117509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13497"/>
          <a:ext cx="8382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69847</xdr:rowOff>
    </xdr:from>
    <xdr:to>
      <xdr:col>81</xdr:col>
      <xdr:colOff>50800</xdr:colOff>
      <xdr:row>37</xdr:row>
      <xdr:rowOff>99401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13497"/>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99401</xdr:rowOff>
    </xdr:from>
    <xdr:to>
      <xdr:col>76</xdr:col>
      <xdr:colOff>114300</xdr:colOff>
      <xdr:row>37</xdr:row>
      <xdr:rowOff>134099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43051"/>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104904</xdr:rowOff>
    </xdr:from>
    <xdr:to>
      <xdr:col>71</xdr:col>
      <xdr:colOff>177800</xdr:colOff>
      <xdr:row>37</xdr:row>
      <xdr:rowOff>134099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48554"/>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66709</xdr:rowOff>
    </xdr:from>
    <xdr:to>
      <xdr:col>85</xdr:col>
      <xdr:colOff>177800</xdr:colOff>
      <xdr:row>37</xdr:row>
      <xdr:rowOff>168309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153086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19047</xdr:rowOff>
    </xdr:from>
    <xdr:to>
      <xdr:col>81</xdr:col>
      <xdr:colOff>101600</xdr:colOff>
      <xdr:row>37</xdr:row>
      <xdr:rowOff>120647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111774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5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48601</xdr:rowOff>
    </xdr:from>
    <xdr:to>
      <xdr:col>76</xdr:col>
      <xdr:colOff>165100</xdr:colOff>
      <xdr:row>37</xdr:row>
      <xdr:rowOff>150201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141328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83299</xdr:rowOff>
    </xdr:from>
    <xdr:to>
      <xdr:col>72</xdr:col>
      <xdr:colOff>38100</xdr:colOff>
      <xdr:row>38</xdr:row>
      <xdr:rowOff>13449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54104</xdr:rowOff>
    </xdr:from>
    <xdr:to>
      <xdr:col>67</xdr:col>
      <xdr:colOff>101600</xdr:colOff>
      <xdr:row>37</xdr:row>
      <xdr:rowOff>155704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146831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29904</xdr:rowOff>
    </xdr:from>
    <xdr:to>
      <xdr:col>85</xdr:col>
      <xdr:colOff>127000</xdr:colOff>
      <xdr:row>55</xdr:row>
      <xdr:rowOff>112085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288204"/>
          <a:ext cx="838200" cy="2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111070</xdr:rowOff>
    </xdr:from>
    <xdr:to>
      <xdr:col>81</xdr:col>
      <xdr:colOff>50800</xdr:colOff>
      <xdr:row>55</xdr:row>
      <xdr:rowOff>112085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40820"/>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111070</xdr:rowOff>
    </xdr:from>
    <xdr:to>
      <xdr:col>76</xdr:col>
      <xdr:colOff>114300</xdr:colOff>
      <xdr:row>56</xdr:row>
      <xdr:rowOff>42001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40820"/>
          <a:ext cx="889000" cy="10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72414</xdr:rowOff>
    </xdr:from>
    <xdr:to>
      <xdr:col>71</xdr:col>
      <xdr:colOff>177800</xdr:colOff>
      <xdr:row>56</xdr:row>
      <xdr:rowOff>42001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02164"/>
          <a:ext cx="889000" cy="14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150554</xdr:rowOff>
    </xdr:from>
    <xdr:to>
      <xdr:col>85</xdr:col>
      <xdr:colOff>177800</xdr:colOff>
      <xdr:row>54</xdr:row>
      <xdr:rowOff>80704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2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1981</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08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61285</xdr:rowOff>
    </xdr:from>
    <xdr:to>
      <xdr:col>81</xdr:col>
      <xdr:colOff>101600</xdr:colOff>
      <xdr:row>55</xdr:row>
      <xdr:rowOff>162885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4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7962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2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60270</xdr:rowOff>
    </xdr:from>
    <xdr:to>
      <xdr:col>76</xdr:col>
      <xdr:colOff>165100</xdr:colOff>
      <xdr:row>55</xdr:row>
      <xdr:rowOff>161870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6947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26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162651</xdr:rowOff>
    </xdr:from>
    <xdr:to>
      <xdr:col>72</xdr:col>
      <xdr:colOff>38100</xdr:colOff>
      <xdr:row>56</xdr:row>
      <xdr:rowOff>92801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109328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6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21614</xdr:rowOff>
    </xdr:from>
    <xdr:to>
      <xdr:col>67</xdr:col>
      <xdr:colOff>101600</xdr:colOff>
      <xdr:row>55</xdr:row>
      <xdr:rowOff>123214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139741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22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36144</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8069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156794</xdr:rowOff>
    </xdr:from>
    <xdr:to>
      <xdr:col>85</xdr:col>
      <xdr:colOff>177800</xdr:colOff>
      <xdr:row>79</xdr:row>
      <xdr:rowOff>86944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71721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4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848</xdr:rowOff>
    </xdr:from>
    <xdr:to>
      <xdr:col>85</xdr:col>
      <xdr:colOff>127000</xdr:colOff>
      <xdr:row>97</xdr:row>
      <xdr:rowOff>1470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31498"/>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xdr:rowOff>
    </xdr:from>
    <xdr:to>
      <xdr:col>81</xdr:col>
      <xdr:colOff>50800</xdr:colOff>
      <xdr:row>97</xdr:row>
      <xdr:rowOff>1470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3071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168120</xdr:rowOff>
    </xdr:from>
    <xdr:to>
      <xdr:col>76</xdr:col>
      <xdr:colOff>114300</xdr:colOff>
      <xdr:row>97</xdr:row>
      <xdr:rowOff>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27320"/>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163018</xdr:rowOff>
    </xdr:from>
    <xdr:to>
      <xdr:col>71</xdr:col>
      <xdr:colOff>177800</xdr:colOff>
      <xdr:row>96</xdr:row>
      <xdr:rowOff>168120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22218"/>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121498</xdr:rowOff>
    </xdr:from>
    <xdr:to>
      <xdr:col>85</xdr:col>
      <xdr:colOff>177800</xdr:colOff>
      <xdr:row>97</xdr:row>
      <xdr:rowOff>51648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99925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122120</xdr:rowOff>
    </xdr:from>
    <xdr:to>
      <xdr:col>81</xdr:col>
      <xdr:colOff>101600</xdr:colOff>
      <xdr:row>97</xdr:row>
      <xdr:rowOff>52270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43397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120712</xdr:rowOff>
    </xdr:from>
    <xdr:to>
      <xdr:col>76</xdr:col>
      <xdr:colOff>165100</xdr:colOff>
      <xdr:row>97</xdr:row>
      <xdr:rowOff>50862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41989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117320</xdr:rowOff>
    </xdr:from>
    <xdr:to>
      <xdr:col>72</xdr:col>
      <xdr:colOff>38100</xdr:colOff>
      <xdr:row>97</xdr:row>
      <xdr:rowOff>47470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38597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112218</xdr:rowOff>
    </xdr:from>
    <xdr:to>
      <xdr:col>67</xdr:col>
      <xdr:colOff>101600</xdr:colOff>
      <xdr:row>97</xdr:row>
      <xdr:rowOff>42368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33495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民生費においては、子育て世帯臨時特別給付金や住民税非課税世帯等に対する臨時特別給付金、衛生費においては、新型コロナウイルスワクチン接種事業など、新型コロナウイルス対策が影響している。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商工費については、米軍基地跡地におけるギンバル海岸周辺環境整備事業、教育においては、多目的屋内運動場整備、中学校屋内運動場建替など、普通建設事業が影響している。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財政調整基金の残高は、標準財政規模の２０％以上を維持することとしており、平成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年度以降２０％を超えている状況である。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実質単年度はマイナスが続いており、今後も引き続き支出の抑制と自主財源の確保が課題となっている。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黒字となっているが、国民健康保険事業及び下水道事業は一般会計からの繰出金がなければ運営できない状況であり、国民健康保険においては適正な保険税への取組、下水道事業においては、下水道接続率の引き上げによる財源確保の強化が引き続き必要な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12198365</v>
      </c>
      <c r="BO4" s="404"/>
      <c r="BP4" s="404"/>
      <c r="BQ4" s="404"/>
      <c r="BR4" s="404"/>
      <c r="BS4" s="404"/>
      <c r="BT4" s="404"/>
      <c r="BU4" s="405"/>
      <c r="BV4" s="403">
        <v>11837353</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2.1</v>
      </c>
      <c r="CU4" s="410"/>
      <c r="CV4" s="410"/>
      <c r="CW4" s="410"/>
      <c r="CX4" s="410"/>
      <c r="CY4" s="410"/>
      <c r="CZ4" s="410"/>
      <c r="DA4" s="411"/>
      <c r="DB4" s="409">
        <v>5.5</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11897857</v>
      </c>
      <c r="BO5" s="441"/>
      <c r="BP5" s="441"/>
      <c r="BQ5" s="441"/>
      <c r="BR5" s="441"/>
      <c r="BS5" s="441"/>
      <c r="BT5" s="441"/>
      <c r="BU5" s="442"/>
      <c r="BV5" s="440">
        <v>11533898</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79.099999999999994</v>
      </c>
      <c r="CU5" s="438"/>
      <c r="CV5" s="438"/>
      <c r="CW5" s="438"/>
      <c r="CX5" s="438"/>
      <c r="CY5" s="438"/>
      <c r="CZ5" s="438"/>
      <c r="DA5" s="439"/>
      <c r="DB5" s="437">
        <v>86</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300508</v>
      </c>
      <c r="BO6" s="441"/>
      <c r="BP6" s="441"/>
      <c r="BQ6" s="441"/>
      <c r="BR6" s="441"/>
      <c r="BS6" s="441"/>
      <c r="BT6" s="441"/>
      <c r="BU6" s="442"/>
      <c r="BV6" s="440">
        <v>303455</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81.599999999999994</v>
      </c>
      <c r="CU6" s="478"/>
      <c r="CV6" s="478"/>
      <c r="CW6" s="478"/>
      <c r="CX6" s="478"/>
      <c r="CY6" s="478"/>
      <c r="CZ6" s="478"/>
      <c r="DA6" s="479"/>
      <c r="DB6" s="477">
        <v>87.7</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216891</v>
      </c>
      <c r="BO7" s="441"/>
      <c r="BP7" s="441"/>
      <c r="BQ7" s="441"/>
      <c r="BR7" s="441"/>
      <c r="BS7" s="441"/>
      <c r="BT7" s="441"/>
      <c r="BU7" s="442"/>
      <c r="BV7" s="440">
        <v>95747</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4040914</v>
      </c>
      <c r="CU7" s="441"/>
      <c r="CV7" s="441"/>
      <c r="CW7" s="441"/>
      <c r="CX7" s="441"/>
      <c r="CY7" s="441"/>
      <c r="CZ7" s="441"/>
      <c r="DA7" s="442"/>
      <c r="DB7" s="440">
        <v>3787544</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105</v>
      </c>
      <c r="AV8" s="473"/>
      <c r="AW8" s="473"/>
      <c r="AX8" s="473"/>
      <c r="AY8" s="474" t="s">
        <v>109</v>
      </c>
      <c r="AZ8" s="475"/>
      <c r="BA8" s="475"/>
      <c r="BB8" s="475"/>
      <c r="BC8" s="475"/>
      <c r="BD8" s="475"/>
      <c r="BE8" s="475"/>
      <c r="BF8" s="475"/>
      <c r="BG8" s="475"/>
      <c r="BH8" s="475"/>
      <c r="BI8" s="475"/>
      <c r="BJ8" s="475"/>
      <c r="BK8" s="475"/>
      <c r="BL8" s="475"/>
      <c r="BM8" s="476"/>
      <c r="BN8" s="440">
        <v>83617</v>
      </c>
      <c r="BO8" s="441"/>
      <c r="BP8" s="441"/>
      <c r="BQ8" s="441"/>
      <c r="BR8" s="441"/>
      <c r="BS8" s="441"/>
      <c r="BT8" s="441"/>
      <c r="BU8" s="442"/>
      <c r="BV8" s="440">
        <v>207708</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0.38</v>
      </c>
      <c r="CU8" s="481"/>
      <c r="CV8" s="481"/>
      <c r="CW8" s="481"/>
      <c r="CX8" s="481"/>
      <c r="CY8" s="481"/>
      <c r="CZ8" s="481"/>
      <c r="DA8" s="482"/>
      <c r="DB8" s="480">
        <v>0.39</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10806</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-124091</v>
      </c>
      <c r="BO9" s="441"/>
      <c r="BP9" s="441"/>
      <c r="BQ9" s="441"/>
      <c r="BR9" s="441"/>
      <c r="BS9" s="441"/>
      <c r="BT9" s="441"/>
      <c r="BU9" s="442"/>
      <c r="BV9" s="440">
        <v>-36232</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6.1</v>
      </c>
      <c r="CU9" s="438"/>
      <c r="CV9" s="438"/>
      <c r="CW9" s="438"/>
      <c r="CX9" s="438"/>
      <c r="CY9" s="438"/>
      <c r="CZ9" s="438"/>
      <c r="DA9" s="439"/>
      <c r="DB9" s="437">
        <v>6.5</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11232</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105</v>
      </c>
      <c r="AV10" s="473"/>
      <c r="AW10" s="473"/>
      <c r="AX10" s="473"/>
      <c r="AY10" s="474" t="s">
        <v>120</v>
      </c>
      <c r="AZ10" s="475"/>
      <c r="BA10" s="475"/>
      <c r="BB10" s="475"/>
      <c r="BC10" s="475"/>
      <c r="BD10" s="475"/>
      <c r="BE10" s="475"/>
      <c r="BF10" s="475"/>
      <c r="BG10" s="475"/>
      <c r="BH10" s="475"/>
      <c r="BI10" s="475"/>
      <c r="BJ10" s="475"/>
      <c r="BK10" s="475"/>
      <c r="BL10" s="475"/>
      <c r="BM10" s="476"/>
      <c r="BN10" s="440">
        <v>6</v>
      </c>
      <c r="BO10" s="441"/>
      <c r="BP10" s="441"/>
      <c r="BQ10" s="441"/>
      <c r="BR10" s="441"/>
      <c r="BS10" s="441"/>
      <c r="BT10" s="441"/>
      <c r="BU10" s="442"/>
      <c r="BV10" s="440">
        <v>181</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115</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11487</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105</v>
      </c>
      <c r="AV12" s="473"/>
      <c r="AW12" s="473"/>
      <c r="AX12" s="473"/>
      <c r="AY12" s="474" t="s">
        <v>134</v>
      </c>
      <c r="AZ12" s="475"/>
      <c r="BA12" s="475"/>
      <c r="BB12" s="475"/>
      <c r="BC12" s="475"/>
      <c r="BD12" s="475"/>
      <c r="BE12" s="475"/>
      <c r="BF12" s="475"/>
      <c r="BG12" s="475"/>
      <c r="BH12" s="475"/>
      <c r="BI12" s="475"/>
      <c r="BJ12" s="475"/>
      <c r="BK12" s="475"/>
      <c r="BL12" s="475"/>
      <c r="BM12" s="476"/>
      <c r="BN12" s="440">
        <v>3393</v>
      </c>
      <c r="BO12" s="441"/>
      <c r="BP12" s="441"/>
      <c r="BQ12" s="441"/>
      <c r="BR12" s="441"/>
      <c r="BS12" s="441"/>
      <c r="BT12" s="441"/>
      <c r="BU12" s="442"/>
      <c r="BV12" s="440">
        <v>1455</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127</v>
      </c>
      <c r="CU12" s="481"/>
      <c r="CV12" s="481"/>
      <c r="CW12" s="481"/>
      <c r="CX12" s="481"/>
      <c r="CY12" s="481"/>
      <c r="CZ12" s="481"/>
      <c r="DA12" s="482"/>
      <c r="DB12" s="480" t="s">
        <v>136</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11359</v>
      </c>
      <c r="S13" s="525"/>
      <c r="T13" s="525"/>
      <c r="U13" s="525"/>
      <c r="V13" s="526"/>
      <c r="W13" s="456" t="s">
        <v>138</v>
      </c>
      <c r="X13" s="457"/>
      <c r="Y13" s="457"/>
      <c r="Z13" s="457"/>
      <c r="AA13" s="457"/>
      <c r="AB13" s="447"/>
      <c r="AC13" s="491">
        <v>400</v>
      </c>
      <c r="AD13" s="492"/>
      <c r="AE13" s="492"/>
      <c r="AF13" s="492"/>
      <c r="AG13" s="534"/>
      <c r="AH13" s="491">
        <v>512</v>
      </c>
      <c r="AI13" s="492"/>
      <c r="AJ13" s="492"/>
      <c r="AK13" s="492"/>
      <c r="AL13" s="493"/>
      <c r="AM13" s="469" t="s">
        <v>139</v>
      </c>
      <c r="AN13" s="470"/>
      <c r="AO13" s="470"/>
      <c r="AP13" s="470"/>
      <c r="AQ13" s="470"/>
      <c r="AR13" s="470"/>
      <c r="AS13" s="470"/>
      <c r="AT13" s="471"/>
      <c r="AU13" s="472" t="s">
        <v>140</v>
      </c>
      <c r="AV13" s="473"/>
      <c r="AW13" s="473"/>
      <c r="AX13" s="473"/>
      <c r="AY13" s="474" t="s">
        <v>141</v>
      </c>
      <c r="AZ13" s="475"/>
      <c r="BA13" s="475"/>
      <c r="BB13" s="475"/>
      <c r="BC13" s="475"/>
      <c r="BD13" s="475"/>
      <c r="BE13" s="475"/>
      <c r="BF13" s="475"/>
      <c r="BG13" s="475"/>
      <c r="BH13" s="475"/>
      <c r="BI13" s="475"/>
      <c r="BJ13" s="475"/>
      <c r="BK13" s="475"/>
      <c r="BL13" s="475"/>
      <c r="BM13" s="476"/>
      <c r="BN13" s="440">
        <v>-127478</v>
      </c>
      <c r="BO13" s="441"/>
      <c r="BP13" s="441"/>
      <c r="BQ13" s="441"/>
      <c r="BR13" s="441"/>
      <c r="BS13" s="441"/>
      <c r="BT13" s="441"/>
      <c r="BU13" s="442"/>
      <c r="BV13" s="440">
        <v>-37506</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4.3</v>
      </c>
      <c r="CU13" s="438"/>
      <c r="CV13" s="438"/>
      <c r="CW13" s="438"/>
      <c r="CX13" s="438"/>
      <c r="CY13" s="438"/>
      <c r="CZ13" s="438"/>
      <c r="DA13" s="439"/>
      <c r="DB13" s="437">
        <v>4.4000000000000004</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11450</v>
      </c>
      <c r="S14" s="525"/>
      <c r="T14" s="525"/>
      <c r="U14" s="525"/>
      <c r="V14" s="526"/>
      <c r="W14" s="430"/>
      <c r="X14" s="431"/>
      <c r="Y14" s="431"/>
      <c r="Z14" s="431"/>
      <c r="AA14" s="431"/>
      <c r="AB14" s="420"/>
      <c r="AC14" s="527">
        <v>9.1</v>
      </c>
      <c r="AD14" s="528"/>
      <c r="AE14" s="528"/>
      <c r="AF14" s="528"/>
      <c r="AG14" s="529"/>
      <c r="AH14" s="527">
        <v>11.1</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t="s">
        <v>136</v>
      </c>
      <c r="CU14" s="539"/>
      <c r="CV14" s="539"/>
      <c r="CW14" s="539"/>
      <c r="CX14" s="539"/>
      <c r="CY14" s="539"/>
      <c r="CZ14" s="539"/>
      <c r="DA14" s="540"/>
      <c r="DB14" s="538" t="s">
        <v>136</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137</v>
      </c>
      <c r="N15" s="532"/>
      <c r="O15" s="532"/>
      <c r="P15" s="532"/>
      <c r="Q15" s="533"/>
      <c r="R15" s="524">
        <v>11342</v>
      </c>
      <c r="S15" s="525"/>
      <c r="T15" s="525"/>
      <c r="U15" s="525"/>
      <c r="V15" s="526"/>
      <c r="W15" s="456" t="s">
        <v>145</v>
      </c>
      <c r="X15" s="457"/>
      <c r="Y15" s="457"/>
      <c r="Z15" s="457"/>
      <c r="AA15" s="457"/>
      <c r="AB15" s="447"/>
      <c r="AC15" s="491">
        <v>758</v>
      </c>
      <c r="AD15" s="492"/>
      <c r="AE15" s="492"/>
      <c r="AF15" s="492"/>
      <c r="AG15" s="534"/>
      <c r="AH15" s="491">
        <v>764</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1284949</v>
      </c>
      <c r="BO15" s="404"/>
      <c r="BP15" s="404"/>
      <c r="BQ15" s="404"/>
      <c r="BR15" s="404"/>
      <c r="BS15" s="404"/>
      <c r="BT15" s="404"/>
      <c r="BU15" s="405"/>
      <c r="BV15" s="403">
        <v>1290413</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17.2</v>
      </c>
      <c r="AD16" s="528"/>
      <c r="AE16" s="528"/>
      <c r="AF16" s="528"/>
      <c r="AG16" s="529"/>
      <c r="AH16" s="527">
        <v>16.600000000000001</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3507168</v>
      </c>
      <c r="BO16" s="441"/>
      <c r="BP16" s="441"/>
      <c r="BQ16" s="441"/>
      <c r="BR16" s="441"/>
      <c r="BS16" s="441"/>
      <c r="BT16" s="441"/>
      <c r="BU16" s="442"/>
      <c r="BV16" s="440">
        <v>3316128</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151</v>
      </c>
      <c r="N17" s="552"/>
      <c r="O17" s="552"/>
      <c r="P17" s="552"/>
      <c r="Q17" s="553"/>
      <c r="R17" s="546" t="s">
        <v>152</v>
      </c>
      <c r="S17" s="547"/>
      <c r="T17" s="547"/>
      <c r="U17" s="547"/>
      <c r="V17" s="548"/>
      <c r="W17" s="456" t="s">
        <v>153</v>
      </c>
      <c r="X17" s="457"/>
      <c r="Y17" s="457"/>
      <c r="Z17" s="457"/>
      <c r="AA17" s="457"/>
      <c r="AB17" s="447"/>
      <c r="AC17" s="491">
        <v>3248</v>
      </c>
      <c r="AD17" s="492"/>
      <c r="AE17" s="492"/>
      <c r="AF17" s="492"/>
      <c r="AG17" s="534"/>
      <c r="AH17" s="491">
        <v>3318</v>
      </c>
      <c r="AI17" s="492"/>
      <c r="AJ17" s="492"/>
      <c r="AK17" s="492"/>
      <c r="AL17" s="493"/>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40">
        <v>1627851</v>
      </c>
      <c r="BO17" s="441"/>
      <c r="BP17" s="441"/>
      <c r="BQ17" s="441"/>
      <c r="BR17" s="441"/>
      <c r="BS17" s="441"/>
      <c r="BT17" s="441"/>
      <c r="BU17" s="442"/>
      <c r="BV17" s="440">
        <v>1632307</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155</v>
      </c>
      <c r="C18" s="483"/>
      <c r="D18" s="483"/>
      <c r="E18" s="563"/>
      <c r="F18" s="563"/>
      <c r="G18" s="563"/>
      <c r="H18" s="563"/>
      <c r="I18" s="563"/>
      <c r="J18" s="563"/>
      <c r="K18" s="563"/>
      <c r="L18" s="564">
        <v>37.840000000000003</v>
      </c>
      <c r="M18" s="564"/>
      <c r="N18" s="564"/>
      <c r="O18" s="564"/>
      <c r="P18" s="564"/>
      <c r="Q18" s="564"/>
      <c r="R18" s="565"/>
      <c r="S18" s="565"/>
      <c r="T18" s="565"/>
      <c r="U18" s="565"/>
      <c r="V18" s="566"/>
      <c r="W18" s="458"/>
      <c r="X18" s="459"/>
      <c r="Y18" s="459"/>
      <c r="Z18" s="459"/>
      <c r="AA18" s="459"/>
      <c r="AB18" s="450"/>
      <c r="AC18" s="567">
        <v>73.7</v>
      </c>
      <c r="AD18" s="568"/>
      <c r="AE18" s="568"/>
      <c r="AF18" s="568"/>
      <c r="AG18" s="569"/>
      <c r="AH18" s="567">
        <v>72.2</v>
      </c>
      <c r="AI18" s="568"/>
      <c r="AJ18" s="568"/>
      <c r="AK18" s="568"/>
      <c r="AL18" s="570"/>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40">
        <v>4570024</v>
      </c>
      <c r="BO18" s="441"/>
      <c r="BP18" s="441"/>
      <c r="BQ18" s="441"/>
      <c r="BR18" s="441"/>
      <c r="BS18" s="441"/>
      <c r="BT18" s="441"/>
      <c r="BU18" s="442"/>
      <c r="BV18" s="440">
        <v>4642663</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157</v>
      </c>
      <c r="C19" s="483"/>
      <c r="D19" s="483"/>
      <c r="E19" s="563"/>
      <c r="F19" s="563"/>
      <c r="G19" s="563"/>
      <c r="H19" s="563"/>
      <c r="I19" s="563"/>
      <c r="J19" s="563"/>
      <c r="K19" s="563"/>
      <c r="L19" s="571">
        <v>286</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40">
        <v>6237515</v>
      </c>
      <c r="BO19" s="441"/>
      <c r="BP19" s="441"/>
      <c r="BQ19" s="441"/>
      <c r="BR19" s="441"/>
      <c r="BS19" s="441"/>
      <c r="BT19" s="441"/>
      <c r="BU19" s="442"/>
      <c r="BV19" s="440">
        <v>5901948</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159</v>
      </c>
      <c r="C20" s="483"/>
      <c r="D20" s="483"/>
      <c r="E20" s="563"/>
      <c r="F20" s="563"/>
      <c r="G20" s="563"/>
      <c r="H20" s="563"/>
      <c r="I20" s="563"/>
      <c r="J20" s="563"/>
      <c r="K20" s="563"/>
      <c r="L20" s="571">
        <v>4657</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160</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161</v>
      </c>
      <c r="C22" s="584"/>
      <c r="D22" s="585"/>
      <c r="E22" s="452" t="s">
        <v>1</v>
      </c>
      <c r="F22" s="457"/>
      <c r="G22" s="457"/>
      <c r="H22" s="457"/>
      <c r="I22" s="457"/>
      <c r="J22" s="457"/>
      <c r="K22" s="447"/>
      <c r="L22" s="452" t="s">
        <v>162</v>
      </c>
      <c r="M22" s="457"/>
      <c r="N22" s="457"/>
      <c r="O22" s="457"/>
      <c r="P22" s="447"/>
      <c r="Q22" s="615" t="s">
        <v>163</v>
      </c>
      <c r="R22" s="616"/>
      <c r="S22" s="616"/>
      <c r="T22" s="616"/>
      <c r="U22" s="616"/>
      <c r="V22" s="617"/>
      <c r="W22" s="583" t="s">
        <v>164</v>
      </c>
      <c r="X22" s="584"/>
      <c r="Y22" s="585"/>
      <c r="Z22" s="452" t="s">
        <v>1</v>
      </c>
      <c r="AA22" s="457"/>
      <c r="AB22" s="457"/>
      <c r="AC22" s="457"/>
      <c r="AD22" s="457"/>
      <c r="AE22" s="457"/>
      <c r="AF22" s="457"/>
      <c r="AG22" s="447"/>
      <c r="AH22" s="621" t="s">
        <v>165</v>
      </c>
      <c r="AI22" s="457"/>
      <c r="AJ22" s="457"/>
      <c r="AK22" s="457"/>
      <c r="AL22" s="447"/>
      <c r="AM22" s="621" t="s">
        <v>166</v>
      </c>
      <c r="AN22" s="622"/>
      <c r="AO22" s="622"/>
      <c r="AP22" s="622"/>
      <c r="AQ22" s="622"/>
      <c r="AR22" s="623"/>
      <c r="AS22" s="615" t="s">
        <v>163</v>
      </c>
      <c r="AT22" s="616"/>
      <c r="AU22" s="616"/>
      <c r="AV22" s="616"/>
      <c r="AW22" s="616"/>
      <c r="AX22" s="627"/>
      <c r="AY22" s="400" t="s">
        <v>167</v>
      </c>
      <c r="AZ22" s="401"/>
      <c r="BA22" s="401"/>
      <c r="BB22" s="401"/>
      <c r="BC22" s="401"/>
      <c r="BD22" s="401"/>
      <c r="BE22" s="401"/>
      <c r="BF22" s="401"/>
      <c r="BG22" s="401"/>
      <c r="BH22" s="401"/>
      <c r="BI22" s="401"/>
      <c r="BJ22" s="401"/>
      <c r="BK22" s="401"/>
      <c r="BL22" s="401"/>
      <c r="BM22" s="402"/>
      <c r="BN22" s="403">
        <v>3714041</v>
      </c>
      <c r="BO22" s="404"/>
      <c r="BP22" s="404"/>
      <c r="BQ22" s="404"/>
      <c r="BR22" s="404"/>
      <c r="BS22" s="404"/>
      <c r="BT22" s="404"/>
      <c r="BU22" s="405"/>
      <c r="BV22" s="403">
        <v>3488803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168</v>
      </c>
      <c r="AZ23" s="475"/>
      <c r="BA23" s="475"/>
      <c r="BB23" s="475"/>
      <c r="BC23" s="475"/>
      <c r="BD23" s="475"/>
      <c r="BE23" s="475"/>
      <c r="BF23" s="475"/>
      <c r="BG23" s="475"/>
      <c r="BH23" s="475"/>
      <c r="BI23" s="475"/>
      <c r="BJ23" s="475"/>
      <c r="BK23" s="475"/>
      <c r="BL23" s="475"/>
      <c r="BM23" s="476"/>
      <c r="BN23" s="440">
        <v>3340951</v>
      </c>
      <c r="BO23" s="441"/>
      <c r="BP23" s="441"/>
      <c r="BQ23" s="441"/>
      <c r="BR23" s="441"/>
      <c r="BS23" s="441"/>
      <c r="BT23" s="441"/>
      <c r="BU23" s="442"/>
      <c r="BV23" s="440">
        <v>3017803</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169</v>
      </c>
      <c r="F24" s="470"/>
      <c r="G24" s="470"/>
      <c r="H24" s="470"/>
      <c r="I24" s="470"/>
      <c r="J24" s="470"/>
      <c r="K24" s="471"/>
      <c r="L24" s="491">
        <v>1</v>
      </c>
      <c r="M24" s="492"/>
      <c r="N24" s="492"/>
      <c r="O24" s="492"/>
      <c r="P24" s="534"/>
      <c r="Q24" s="491">
        <v>7630</v>
      </c>
      <c r="R24" s="492"/>
      <c r="S24" s="492"/>
      <c r="T24" s="492"/>
      <c r="U24" s="492"/>
      <c r="V24" s="534"/>
      <c r="W24" s="586"/>
      <c r="X24" s="587"/>
      <c r="Y24" s="588"/>
      <c r="Z24" s="490" t="s">
        <v>170</v>
      </c>
      <c r="AA24" s="470"/>
      <c r="AB24" s="470"/>
      <c r="AC24" s="470"/>
      <c r="AD24" s="470"/>
      <c r="AE24" s="470"/>
      <c r="AF24" s="470"/>
      <c r="AG24" s="471"/>
      <c r="AH24" s="491">
        <v>137</v>
      </c>
      <c r="AI24" s="492"/>
      <c r="AJ24" s="492"/>
      <c r="AK24" s="492"/>
      <c r="AL24" s="534"/>
      <c r="AM24" s="491">
        <v>406890</v>
      </c>
      <c r="AN24" s="492"/>
      <c r="AO24" s="492"/>
      <c r="AP24" s="492"/>
      <c r="AQ24" s="492"/>
      <c r="AR24" s="534"/>
      <c r="AS24" s="491">
        <v>2970</v>
      </c>
      <c r="AT24" s="492"/>
      <c r="AU24" s="492"/>
      <c r="AV24" s="492"/>
      <c r="AW24" s="492"/>
      <c r="AX24" s="493"/>
      <c r="AY24" s="556" t="s">
        <v>171</v>
      </c>
      <c r="AZ24" s="557"/>
      <c r="BA24" s="557"/>
      <c r="BB24" s="557"/>
      <c r="BC24" s="557"/>
      <c r="BD24" s="557"/>
      <c r="BE24" s="557"/>
      <c r="BF24" s="557"/>
      <c r="BG24" s="557"/>
      <c r="BH24" s="557"/>
      <c r="BI24" s="557"/>
      <c r="BJ24" s="557"/>
      <c r="BK24" s="557"/>
      <c r="BL24" s="557"/>
      <c r="BM24" s="558"/>
      <c r="BN24" s="440">
        <v>1556176</v>
      </c>
      <c r="BO24" s="441"/>
      <c r="BP24" s="441"/>
      <c r="BQ24" s="441"/>
      <c r="BR24" s="441"/>
      <c r="BS24" s="441"/>
      <c r="BT24" s="441"/>
      <c r="BU24" s="442"/>
      <c r="BV24" s="440">
        <v>1305365</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172</v>
      </c>
      <c r="F25" s="470"/>
      <c r="G25" s="470"/>
      <c r="H25" s="470"/>
      <c r="I25" s="470"/>
      <c r="J25" s="470"/>
      <c r="K25" s="471"/>
      <c r="L25" s="491">
        <v>1</v>
      </c>
      <c r="M25" s="492"/>
      <c r="N25" s="492"/>
      <c r="O25" s="492"/>
      <c r="P25" s="534"/>
      <c r="Q25" s="491">
        <v>6170</v>
      </c>
      <c r="R25" s="492"/>
      <c r="S25" s="492"/>
      <c r="T25" s="492"/>
      <c r="U25" s="492"/>
      <c r="V25" s="534"/>
      <c r="W25" s="586"/>
      <c r="X25" s="587"/>
      <c r="Y25" s="588"/>
      <c r="Z25" s="490" t="s">
        <v>173</v>
      </c>
      <c r="AA25" s="470"/>
      <c r="AB25" s="470"/>
      <c r="AC25" s="470"/>
      <c r="AD25" s="470"/>
      <c r="AE25" s="470"/>
      <c r="AF25" s="470"/>
      <c r="AG25" s="471"/>
      <c r="AH25" s="491" t="s">
        <v>136</v>
      </c>
      <c r="AI25" s="492"/>
      <c r="AJ25" s="492"/>
      <c r="AK25" s="492"/>
      <c r="AL25" s="534"/>
      <c r="AM25" s="491" t="s">
        <v>136</v>
      </c>
      <c r="AN25" s="492"/>
      <c r="AO25" s="492"/>
      <c r="AP25" s="492"/>
      <c r="AQ25" s="492"/>
      <c r="AR25" s="534"/>
      <c r="AS25" s="491" t="s">
        <v>136</v>
      </c>
      <c r="AT25" s="492"/>
      <c r="AU25" s="492"/>
      <c r="AV25" s="492"/>
      <c r="AW25" s="492"/>
      <c r="AX25" s="493"/>
      <c r="AY25" s="400" t="s">
        <v>174</v>
      </c>
      <c r="AZ25" s="401"/>
      <c r="BA25" s="401"/>
      <c r="BB25" s="401"/>
      <c r="BC25" s="401"/>
      <c r="BD25" s="401"/>
      <c r="BE25" s="401"/>
      <c r="BF25" s="401"/>
      <c r="BG25" s="401"/>
      <c r="BH25" s="401"/>
      <c r="BI25" s="401"/>
      <c r="BJ25" s="401"/>
      <c r="BK25" s="401"/>
      <c r="BL25" s="401"/>
      <c r="BM25" s="402"/>
      <c r="BN25" s="403">
        <v>42280</v>
      </c>
      <c r="BO25" s="404"/>
      <c r="BP25" s="404"/>
      <c r="BQ25" s="404"/>
      <c r="BR25" s="404"/>
      <c r="BS25" s="404"/>
      <c r="BT25" s="404"/>
      <c r="BU25" s="405"/>
      <c r="BV25" s="403">
        <v>62115</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175</v>
      </c>
      <c r="F26" s="470"/>
      <c r="G26" s="470"/>
      <c r="H26" s="470"/>
      <c r="I26" s="470"/>
      <c r="J26" s="470"/>
      <c r="K26" s="471"/>
      <c r="L26" s="491">
        <v>1</v>
      </c>
      <c r="M26" s="492"/>
      <c r="N26" s="492"/>
      <c r="O26" s="492"/>
      <c r="P26" s="534"/>
      <c r="Q26" s="491">
        <v>5800</v>
      </c>
      <c r="R26" s="492"/>
      <c r="S26" s="492"/>
      <c r="T26" s="492"/>
      <c r="U26" s="492"/>
      <c r="V26" s="534"/>
      <c r="W26" s="586"/>
      <c r="X26" s="587"/>
      <c r="Y26" s="588"/>
      <c r="Z26" s="490" t="s">
        <v>176</v>
      </c>
      <c r="AA26" s="592"/>
      <c r="AB26" s="592"/>
      <c r="AC26" s="592"/>
      <c r="AD26" s="592"/>
      <c r="AE26" s="592"/>
      <c r="AF26" s="592"/>
      <c r="AG26" s="593"/>
      <c r="AH26" s="491">
        <v>2</v>
      </c>
      <c r="AI26" s="492"/>
      <c r="AJ26" s="492"/>
      <c r="AK26" s="492"/>
      <c r="AL26" s="534"/>
      <c r="AM26" s="491" t="s">
        <v>177</v>
      </c>
      <c r="AN26" s="492"/>
      <c r="AO26" s="492"/>
      <c r="AP26" s="492"/>
      <c r="AQ26" s="492"/>
      <c r="AR26" s="534"/>
      <c r="AS26" s="491" t="s">
        <v>177</v>
      </c>
      <c r="AT26" s="492"/>
      <c r="AU26" s="492"/>
      <c r="AV26" s="492"/>
      <c r="AW26" s="492"/>
      <c r="AX26" s="493"/>
      <c r="AY26" s="443" t="s">
        <v>178</v>
      </c>
      <c r="AZ26" s="444"/>
      <c r="BA26" s="444"/>
      <c r="BB26" s="444"/>
      <c r="BC26" s="444"/>
      <c r="BD26" s="444"/>
      <c r="BE26" s="444"/>
      <c r="BF26" s="444"/>
      <c r="BG26" s="444"/>
      <c r="BH26" s="444"/>
      <c r="BI26" s="444"/>
      <c r="BJ26" s="444"/>
      <c r="BK26" s="444"/>
      <c r="BL26" s="444"/>
      <c r="BM26" s="445"/>
      <c r="BN26" s="440" t="s">
        <v>136</v>
      </c>
      <c r="BO26" s="441"/>
      <c r="BP26" s="441"/>
      <c r="BQ26" s="441"/>
      <c r="BR26" s="441"/>
      <c r="BS26" s="441"/>
      <c r="BT26" s="441"/>
      <c r="BU26" s="442"/>
      <c r="BV26" s="440" t="s">
        <v>136</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179</v>
      </c>
      <c r="F27" s="470"/>
      <c r="G27" s="470"/>
      <c r="H27" s="470"/>
      <c r="I27" s="470"/>
      <c r="J27" s="470"/>
      <c r="K27" s="471"/>
      <c r="L27" s="491">
        <v>1</v>
      </c>
      <c r="M27" s="492"/>
      <c r="N27" s="492"/>
      <c r="O27" s="492"/>
      <c r="P27" s="534"/>
      <c r="Q27" s="491">
        <v>3127</v>
      </c>
      <c r="R27" s="492"/>
      <c r="S27" s="492"/>
      <c r="T27" s="492"/>
      <c r="U27" s="492"/>
      <c r="V27" s="534"/>
      <c r="W27" s="586"/>
      <c r="X27" s="587"/>
      <c r="Y27" s="588"/>
      <c r="Z27" s="490" t="s">
        <v>180</v>
      </c>
      <c r="AA27" s="470"/>
      <c r="AB27" s="470"/>
      <c r="AC27" s="470"/>
      <c r="AD27" s="470"/>
      <c r="AE27" s="470"/>
      <c r="AF27" s="470"/>
      <c r="AG27" s="471"/>
      <c r="AH27" s="491">
        <v>6</v>
      </c>
      <c r="AI27" s="492"/>
      <c r="AJ27" s="492"/>
      <c r="AK27" s="492"/>
      <c r="AL27" s="534"/>
      <c r="AM27" s="491">
        <v>19827</v>
      </c>
      <c r="AN27" s="492"/>
      <c r="AO27" s="492"/>
      <c r="AP27" s="492"/>
      <c r="AQ27" s="492"/>
      <c r="AR27" s="534"/>
      <c r="AS27" s="491">
        <v>3305</v>
      </c>
      <c r="AT27" s="492"/>
      <c r="AU27" s="492"/>
      <c r="AV27" s="492"/>
      <c r="AW27" s="492"/>
      <c r="AX27" s="493"/>
      <c r="AY27" s="535" t="s">
        <v>181</v>
      </c>
      <c r="AZ27" s="536"/>
      <c r="BA27" s="536"/>
      <c r="BB27" s="536"/>
      <c r="BC27" s="536"/>
      <c r="BD27" s="536"/>
      <c r="BE27" s="536"/>
      <c r="BF27" s="536"/>
      <c r="BG27" s="536"/>
      <c r="BH27" s="536"/>
      <c r="BI27" s="536"/>
      <c r="BJ27" s="536"/>
      <c r="BK27" s="536"/>
      <c r="BL27" s="536"/>
      <c r="BM27" s="537"/>
      <c r="BN27" s="559">
        <v>92947</v>
      </c>
      <c r="BO27" s="560"/>
      <c r="BP27" s="560"/>
      <c r="BQ27" s="560"/>
      <c r="BR27" s="560"/>
      <c r="BS27" s="560"/>
      <c r="BT27" s="560"/>
      <c r="BU27" s="561"/>
      <c r="BV27" s="559">
        <v>92938</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182</v>
      </c>
      <c r="F28" s="470"/>
      <c r="G28" s="470"/>
      <c r="H28" s="470"/>
      <c r="I28" s="470"/>
      <c r="J28" s="470"/>
      <c r="K28" s="471"/>
      <c r="L28" s="491">
        <v>1</v>
      </c>
      <c r="M28" s="492"/>
      <c r="N28" s="492"/>
      <c r="O28" s="492"/>
      <c r="P28" s="534"/>
      <c r="Q28" s="491">
        <v>2780</v>
      </c>
      <c r="R28" s="492"/>
      <c r="S28" s="492"/>
      <c r="T28" s="492"/>
      <c r="U28" s="492"/>
      <c r="V28" s="534"/>
      <c r="W28" s="586"/>
      <c r="X28" s="587"/>
      <c r="Y28" s="588"/>
      <c r="Z28" s="490" t="s">
        <v>183</v>
      </c>
      <c r="AA28" s="470"/>
      <c r="AB28" s="470"/>
      <c r="AC28" s="470"/>
      <c r="AD28" s="470"/>
      <c r="AE28" s="470"/>
      <c r="AF28" s="470"/>
      <c r="AG28" s="471"/>
      <c r="AH28" s="491" t="s">
        <v>136</v>
      </c>
      <c r="AI28" s="492"/>
      <c r="AJ28" s="492"/>
      <c r="AK28" s="492"/>
      <c r="AL28" s="534"/>
      <c r="AM28" s="491" t="s">
        <v>136</v>
      </c>
      <c r="AN28" s="492"/>
      <c r="AO28" s="492"/>
      <c r="AP28" s="492"/>
      <c r="AQ28" s="492"/>
      <c r="AR28" s="534"/>
      <c r="AS28" s="491" t="s">
        <v>136</v>
      </c>
      <c r="AT28" s="492"/>
      <c r="AU28" s="492"/>
      <c r="AV28" s="492"/>
      <c r="AW28" s="492"/>
      <c r="AX28" s="493"/>
      <c r="AY28" s="594" t="s">
        <v>184</v>
      </c>
      <c r="AZ28" s="595"/>
      <c r="BA28" s="595"/>
      <c r="BB28" s="596"/>
      <c r="BC28" s="400" t="s">
        <v>48</v>
      </c>
      <c r="BD28" s="401"/>
      <c r="BE28" s="401"/>
      <c r="BF28" s="401"/>
      <c r="BG28" s="401"/>
      <c r="BH28" s="401"/>
      <c r="BI28" s="401"/>
      <c r="BJ28" s="401"/>
      <c r="BK28" s="401"/>
      <c r="BL28" s="401"/>
      <c r="BM28" s="402"/>
      <c r="BN28" s="403">
        <v>1245957</v>
      </c>
      <c r="BO28" s="404"/>
      <c r="BP28" s="404"/>
      <c r="BQ28" s="404"/>
      <c r="BR28" s="404"/>
      <c r="BS28" s="404"/>
      <c r="BT28" s="404"/>
      <c r="BU28" s="405"/>
      <c r="BV28" s="403">
        <v>1041636</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185</v>
      </c>
      <c r="F29" s="470"/>
      <c r="G29" s="470"/>
      <c r="H29" s="470"/>
      <c r="I29" s="470"/>
      <c r="J29" s="470"/>
      <c r="K29" s="471"/>
      <c r="L29" s="491">
        <v>14</v>
      </c>
      <c r="M29" s="492"/>
      <c r="N29" s="492"/>
      <c r="O29" s="492"/>
      <c r="P29" s="534"/>
      <c r="Q29" s="491">
        <v>2552</v>
      </c>
      <c r="R29" s="492"/>
      <c r="S29" s="492"/>
      <c r="T29" s="492"/>
      <c r="U29" s="492"/>
      <c r="V29" s="534"/>
      <c r="W29" s="589"/>
      <c r="X29" s="590"/>
      <c r="Y29" s="591"/>
      <c r="Z29" s="490" t="s">
        <v>186</v>
      </c>
      <c r="AA29" s="470"/>
      <c r="AB29" s="470"/>
      <c r="AC29" s="470"/>
      <c r="AD29" s="470"/>
      <c r="AE29" s="470"/>
      <c r="AF29" s="470"/>
      <c r="AG29" s="471"/>
      <c r="AH29" s="491">
        <v>143</v>
      </c>
      <c r="AI29" s="492"/>
      <c r="AJ29" s="492"/>
      <c r="AK29" s="492"/>
      <c r="AL29" s="534"/>
      <c r="AM29" s="491">
        <v>426717</v>
      </c>
      <c r="AN29" s="492"/>
      <c r="AO29" s="492"/>
      <c r="AP29" s="492"/>
      <c r="AQ29" s="492"/>
      <c r="AR29" s="534"/>
      <c r="AS29" s="491">
        <v>2984</v>
      </c>
      <c r="AT29" s="492"/>
      <c r="AU29" s="492"/>
      <c r="AV29" s="492"/>
      <c r="AW29" s="492"/>
      <c r="AX29" s="493"/>
      <c r="AY29" s="597"/>
      <c r="AZ29" s="598"/>
      <c r="BA29" s="598"/>
      <c r="BB29" s="599"/>
      <c r="BC29" s="474" t="s">
        <v>187</v>
      </c>
      <c r="BD29" s="475"/>
      <c r="BE29" s="475"/>
      <c r="BF29" s="475"/>
      <c r="BG29" s="475"/>
      <c r="BH29" s="475"/>
      <c r="BI29" s="475"/>
      <c r="BJ29" s="475"/>
      <c r="BK29" s="475"/>
      <c r="BL29" s="475"/>
      <c r="BM29" s="476"/>
      <c r="BN29" s="440">
        <v>290025</v>
      </c>
      <c r="BO29" s="441"/>
      <c r="BP29" s="441"/>
      <c r="BQ29" s="441"/>
      <c r="BR29" s="441"/>
      <c r="BS29" s="441"/>
      <c r="BT29" s="441"/>
      <c r="BU29" s="442"/>
      <c r="BV29" s="440">
        <v>241811</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188</v>
      </c>
      <c r="X30" s="608"/>
      <c r="Y30" s="608"/>
      <c r="Z30" s="608"/>
      <c r="AA30" s="608"/>
      <c r="AB30" s="608"/>
      <c r="AC30" s="608"/>
      <c r="AD30" s="608"/>
      <c r="AE30" s="608"/>
      <c r="AF30" s="608"/>
      <c r="AG30" s="609"/>
      <c r="AH30" s="567">
        <v>96.9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2166193</v>
      </c>
      <c r="BO30" s="560"/>
      <c r="BP30" s="560"/>
      <c r="BQ30" s="560"/>
      <c r="BR30" s="560"/>
      <c r="BS30" s="560"/>
      <c r="BT30" s="560"/>
      <c r="BU30" s="561"/>
      <c r="BV30" s="559">
        <v>1885390</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189</v>
      </c>
      <c r="D32" s="603"/>
      <c r="E32" s="603"/>
      <c r="F32" s="603"/>
      <c r="G32" s="603"/>
      <c r="H32" s="603"/>
      <c r="I32" s="603"/>
      <c r="J32" s="603"/>
      <c r="K32" s="603"/>
      <c r="L32" s="603"/>
      <c r="M32" s="603"/>
      <c r="N32" s="603"/>
      <c r="O32" s="603"/>
      <c r="P32" s="603"/>
      <c r="Q32" s="603"/>
      <c r="R32" s="603"/>
      <c r="S32" s="603"/>
      <c r="U32" s="444" t="s">
        <v>190</v>
      </c>
      <c r="V32" s="444"/>
      <c r="W32" s="444"/>
      <c r="X32" s="444"/>
      <c r="Y32" s="444"/>
      <c r="Z32" s="444"/>
      <c r="AA32" s="444"/>
      <c r="AB32" s="444"/>
      <c r="AC32" s="444"/>
      <c r="AD32" s="444"/>
      <c r="AE32" s="444"/>
      <c r="AF32" s="444"/>
      <c r="AG32" s="444"/>
      <c r="AH32" s="444"/>
      <c r="AI32" s="444"/>
      <c r="AJ32" s="444"/>
      <c r="AK32" s="444"/>
      <c r="AM32" s="444" t="s">
        <v>191</v>
      </c>
      <c r="AN32" s="444"/>
      <c r="AO32" s="444"/>
      <c r="AP32" s="444"/>
      <c r="AQ32" s="444"/>
      <c r="AR32" s="444"/>
      <c r="AS32" s="444"/>
      <c r="AT32" s="444"/>
      <c r="AU32" s="444"/>
      <c r="AV32" s="444"/>
      <c r="AW32" s="444"/>
      <c r="AX32" s="444"/>
      <c r="AY32" s="444"/>
      <c r="AZ32" s="444"/>
      <c r="BA32" s="444"/>
      <c r="BB32" s="444"/>
      <c r="BC32" s="444"/>
      <c r="BE32" s="444" t="s">
        <v>192</v>
      </c>
      <c r="BF32" s="444"/>
      <c r="BG32" s="444"/>
      <c r="BH32" s="444"/>
      <c r="BI32" s="444"/>
      <c r="BJ32" s="444"/>
      <c r="BK32" s="444"/>
      <c r="BL32" s="444"/>
      <c r="BM32" s="444"/>
      <c r="BN32" s="444"/>
      <c r="BO32" s="444"/>
      <c r="BP32" s="444"/>
      <c r="BQ32" s="444"/>
      <c r="BR32" s="444"/>
      <c r="BS32" s="444"/>
      <c r="BT32" s="444"/>
      <c r="BU32" s="444"/>
      <c r="BW32" s="444" t="s">
        <v>193</v>
      </c>
      <c r="BX32" s="444"/>
      <c r="BY32" s="444"/>
      <c r="BZ32" s="444"/>
      <c r="CA32" s="444"/>
      <c r="CB32" s="444"/>
      <c r="CC32" s="444"/>
      <c r="CD32" s="444"/>
      <c r="CE32" s="444"/>
      <c r="CF32" s="444"/>
      <c r="CG32" s="444"/>
      <c r="CH32" s="444"/>
      <c r="CI32" s="444"/>
      <c r="CJ32" s="444"/>
      <c r="CK32" s="444"/>
      <c r="CL32" s="444"/>
      <c r="CM32" s="444"/>
      <c r="CO32" s="444" t="s">
        <v>194</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195</v>
      </c>
      <c r="D33" s="464"/>
      <c r="E33" s="429" t="s">
        <v>196</v>
      </c>
      <c r="F33" s="429"/>
      <c r="G33" s="429"/>
      <c r="H33" s="429"/>
      <c r="I33" s="429"/>
      <c r="J33" s="429"/>
      <c r="K33" s="429"/>
      <c r="L33" s="429"/>
      <c r="M33" s="429"/>
      <c r="N33" s="429"/>
      <c r="O33" s="429"/>
      <c r="P33" s="429"/>
      <c r="Q33" s="429"/>
      <c r="R33" s="429"/>
      <c r="S33" s="429"/>
      <c r="T33" s="203"/>
      <c r="U33" s="464" t="s">
        <v>195</v>
      </c>
      <c r="V33" s="464"/>
      <c r="W33" s="429" t="s">
        <v>196</v>
      </c>
      <c r="X33" s="429"/>
      <c r="Y33" s="429"/>
      <c r="Z33" s="429"/>
      <c r="AA33" s="429"/>
      <c r="AB33" s="429"/>
      <c r="AC33" s="429"/>
      <c r="AD33" s="429"/>
      <c r="AE33" s="429"/>
      <c r="AF33" s="429"/>
      <c r="AG33" s="429"/>
      <c r="AH33" s="429"/>
      <c r="AI33" s="429"/>
      <c r="AJ33" s="429"/>
      <c r="AK33" s="429"/>
      <c r="AL33" s="203"/>
      <c r="AM33" s="464" t="s">
        <v>195</v>
      </c>
      <c r="AN33" s="464"/>
      <c r="AO33" s="429" t="s">
        <v>196</v>
      </c>
      <c r="AP33" s="429"/>
      <c r="AQ33" s="429"/>
      <c r="AR33" s="429"/>
      <c r="AS33" s="429"/>
      <c r="AT33" s="429"/>
      <c r="AU33" s="429"/>
      <c r="AV33" s="429"/>
      <c r="AW33" s="429"/>
      <c r="AX33" s="429"/>
      <c r="AY33" s="429"/>
      <c r="AZ33" s="429"/>
      <c r="BA33" s="429"/>
      <c r="BB33" s="429"/>
      <c r="BC33" s="429"/>
      <c r="BD33" s="204"/>
      <c r="BE33" s="429" t="s">
        <v>197</v>
      </c>
      <c r="BF33" s="429"/>
      <c r="BG33" s="429" t="s">
        <v>198</v>
      </c>
      <c r="BH33" s="429"/>
      <c r="BI33" s="429"/>
      <c r="BJ33" s="429"/>
      <c r="BK33" s="429"/>
      <c r="BL33" s="429"/>
      <c r="BM33" s="429"/>
      <c r="BN33" s="429"/>
      <c r="BO33" s="429"/>
      <c r="BP33" s="429"/>
      <c r="BQ33" s="429"/>
      <c r="BR33" s="429"/>
      <c r="BS33" s="429"/>
      <c r="BT33" s="429"/>
      <c r="BU33" s="429"/>
      <c r="BV33" s="204"/>
      <c r="BW33" s="464" t="s">
        <v>197</v>
      </c>
      <c r="BX33" s="464"/>
      <c r="BY33" s="429" t="s">
        <v>199</v>
      </c>
      <c r="BZ33" s="429"/>
      <c r="CA33" s="429"/>
      <c r="CB33" s="429"/>
      <c r="CC33" s="429"/>
      <c r="CD33" s="429"/>
      <c r="CE33" s="429"/>
      <c r="CF33" s="429"/>
      <c r="CG33" s="429"/>
      <c r="CH33" s="429"/>
      <c r="CI33" s="429"/>
      <c r="CJ33" s="429"/>
      <c r="CK33" s="429"/>
      <c r="CL33" s="429"/>
      <c r="CM33" s="429"/>
      <c r="CN33" s="203"/>
      <c r="CO33" s="464" t="s">
        <v>195</v>
      </c>
      <c r="CP33" s="464"/>
      <c r="CQ33" s="429" t="s">
        <v>200</v>
      </c>
      <c r="CR33" s="429"/>
      <c r="CS33" s="429"/>
      <c r="CT33" s="429"/>
      <c r="CU33" s="429"/>
      <c r="CV33" s="429"/>
      <c r="CW33" s="429"/>
      <c r="CX33" s="429"/>
      <c r="CY33" s="429"/>
      <c r="CZ33" s="429"/>
      <c r="DA33" s="429"/>
      <c r="DB33" s="429"/>
      <c r="DC33" s="429"/>
      <c r="DD33" s="429"/>
      <c r="DE33" s="429"/>
      <c r="DF33" s="203"/>
      <c r="DG33" s="629" t="s">
        <v>201</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IF('各会計、関係団体の財政状況及び健全化判断比率'!B30="","",'各会計、関係団体の財政状況及び健全化判断比率'!B30)</f>
        <v>金武町水道事業会計</v>
      </c>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IF('各会計、関係団体の財政状況及び健全化判断比率'!B31="","",'各会計、関係団体の財政状況及び健全化判断比率'!B31)</f>
        <v>金武町下水道事業特別会計</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金武地区消防衛生組合</v>
      </c>
      <c r="BZ34" s="631"/>
      <c r="CA34" s="631"/>
      <c r="CB34" s="631"/>
      <c r="CC34" s="631"/>
      <c r="CD34" s="631"/>
      <c r="CE34" s="631"/>
      <c r="CF34" s="631"/>
      <c r="CG34" s="631"/>
      <c r="CH34" s="631"/>
      <c r="CI34" s="631"/>
      <c r="CJ34" s="631"/>
      <c r="CK34" s="631"/>
      <c r="CL34" s="631"/>
      <c r="CM34" s="631"/>
      <c r="CN34" s="178"/>
      <c r="CO34" s="630">
        <f>IF(CQ34="","",MAX(C34:D43,U34:V43,AM34:AN43,BE34:BF43,BW34:BX43)+1)</f>
        <v>16</v>
      </c>
      <c r="CP34" s="630"/>
      <c r="CQ34" s="631" t="str">
        <f>IF('各会計、関係団体の財政状況及び健全化判断比率'!BS7="","",'各会計、関係団体の財政状況及び健全化判断比率'!BS7)</f>
        <v>きのこセンター金武</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有線放送電話事業特別会計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後期高齢者医療特別会計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北部広域市町村圏事務組合</v>
      </c>
      <c r="BZ35" s="631"/>
      <c r="CA35" s="631"/>
      <c r="CB35" s="631"/>
      <c r="CC35" s="631"/>
      <c r="CD35" s="631"/>
      <c r="CE35" s="631"/>
      <c r="CF35" s="631"/>
      <c r="CG35" s="631"/>
      <c r="CH35" s="631"/>
      <c r="CI35" s="631"/>
      <c r="CJ35" s="631"/>
      <c r="CK35" s="631"/>
      <c r="CL35" s="631"/>
      <c r="CM35" s="631"/>
      <c r="CN35" s="178"/>
      <c r="CO35" s="630">
        <f t="shared" ref="CO35:CO43" si="3">IF(CQ35="","",CO34+1)</f>
        <v>17</v>
      </c>
      <c r="CP35" s="630"/>
      <c r="CQ35" s="631" t="str">
        <f>IF('各会計、関係団体の財政状況及び健全化判断比率'!BS8="","",'各会計、関係団体の財政状況及び健全化判断比率'!BS8)</f>
        <v>金武町特産品加工センター</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t="str">
        <f t="shared" ref="U36:U43" si="4">IF(W36="","",U35+1)</f>
        <v/>
      </c>
      <c r="V36" s="630"/>
      <c r="W36" s="631"/>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沖縄県市町村総合事務組合</v>
      </c>
      <c r="BZ36" s="631"/>
      <c r="CA36" s="631"/>
      <c r="CB36" s="631"/>
      <c r="CC36" s="631"/>
      <c r="CD36" s="631"/>
      <c r="CE36" s="631"/>
      <c r="CF36" s="631"/>
      <c r="CG36" s="631"/>
      <c r="CH36" s="631"/>
      <c r="CI36" s="631"/>
      <c r="CJ36" s="631"/>
      <c r="CK36" s="631"/>
      <c r="CL36" s="631"/>
      <c r="CM36" s="631"/>
      <c r="CN36" s="178"/>
      <c r="CO36" s="630">
        <f t="shared" si="3"/>
        <v>18</v>
      </c>
      <c r="CP36" s="630"/>
      <c r="CQ36" s="631" t="str">
        <f>IF('各会計、関係団体の財政状況及び健全化判断比率'!BS9="","",'各会計、関係団体の財政状況及び健全化判断比率'!BS9)</f>
        <v>金武有機堆肥センター</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沖縄県介護保険広域連合（一般会計）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沖縄県介護保険広域連合（特別会計）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沖縄県後期高齢者医療広域連合（一般会計）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沖縄県後期高齢者医療広域連合（特別会計）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14</v>
      </c>
      <c r="BX41" s="630"/>
      <c r="BY41" s="631" t="str">
        <f>IF('各会計、関係団体の財政状況及び健全化判断比率'!B75="","",'各会計、関係団体の財政状況及び健全化判断比率'!B75)</f>
        <v>沖縄県町村交通災害共済組合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15</v>
      </c>
      <c r="BX42" s="630"/>
      <c r="BY42" s="631" t="str">
        <f>IF('各会計、関係団体の財政状況及び健全化判断比率'!B76="","",'各会計、関係団体の財政状況及び健全化判断比率'!B76)</f>
        <v>沖縄県市町村自治会館管理組合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33" t="s">
        <v>203</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204</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205</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206</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207</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208</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209</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row r="54" spans="5:113" x14ac:dyDescent="0.15"/>
    <row r="55" spans="5:113" x14ac:dyDescent="0.15"/>
    <row r="56" spans="5:113" x14ac:dyDescent="0.15"/>
  </sheetData>
  <sheetProtection algorithmName="SHA-512" hashValue="RSC/Apy84VhG9bnFO/97rnP9QJzcA7j8K+7tn9na2MZlZa6eoWWqpOOTM2MuI2gQ+lvTwYFE8K7KJOViIz0HyA==" saltValue="47LEM+unWwJzsXVVyJOAl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90" zoomScaleNormal="90" zoomScaleSheetLayoutView="100" workbookViewId="0">
      <selection activeCell="K33" sqref="K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2" t="s">
        <v>565</v>
      </c>
      <c r="D34" s="1182"/>
      <c r="E34" s="1183"/>
      <c r="F34" s="32">
        <v>14.95</v>
      </c>
      <c r="G34" s="33">
        <v>13.3</v>
      </c>
      <c r="H34" s="33">
        <v>13.61</v>
      </c>
      <c r="I34" s="33">
        <v>13.92</v>
      </c>
      <c r="J34" s="34">
        <v>12.91</v>
      </c>
      <c r="K34" s="22"/>
      <c r="L34" s="22"/>
      <c r="M34" s="22"/>
      <c r="N34" s="22"/>
      <c r="O34" s="22"/>
      <c r="P34" s="22"/>
    </row>
    <row r="35" spans="1:16" ht="39" customHeight="1" x14ac:dyDescent="0.15">
      <c r="A35" s="22"/>
      <c r="B35" s="35"/>
      <c r="C35" s="1176" t="s">
        <v>566</v>
      </c>
      <c r="D35" s="1177"/>
      <c r="E35" s="1178"/>
      <c r="F35" s="36">
        <v>6.56</v>
      </c>
      <c r="G35" s="37">
        <v>5.51</v>
      </c>
      <c r="H35" s="37">
        <v>6.49</v>
      </c>
      <c r="I35" s="37">
        <v>5.4</v>
      </c>
      <c r="J35" s="38">
        <v>1.99</v>
      </c>
      <c r="K35" s="22"/>
      <c r="L35" s="22"/>
      <c r="M35" s="22"/>
      <c r="N35" s="22"/>
      <c r="O35" s="22"/>
      <c r="P35" s="22"/>
    </row>
    <row r="36" spans="1:16" ht="39" customHeight="1" x14ac:dyDescent="0.15">
      <c r="A36" s="22"/>
      <c r="B36" s="35"/>
      <c r="C36" s="1176" t="s">
        <v>567</v>
      </c>
      <c r="D36" s="1177"/>
      <c r="E36" s="1178"/>
      <c r="F36" s="36">
        <v>1.55</v>
      </c>
      <c r="G36" s="37">
        <v>0.63</v>
      </c>
      <c r="H36" s="37">
        <v>1.06</v>
      </c>
      <c r="I36" s="37">
        <v>0.82</v>
      </c>
      <c r="J36" s="38">
        <v>0.78</v>
      </c>
      <c r="K36" s="22"/>
      <c r="L36" s="22"/>
      <c r="M36" s="22"/>
      <c r="N36" s="22"/>
      <c r="O36" s="22"/>
      <c r="P36" s="22"/>
    </row>
    <row r="37" spans="1:16" ht="39" customHeight="1" x14ac:dyDescent="0.15">
      <c r="A37" s="22"/>
      <c r="B37" s="35"/>
      <c r="C37" s="1176" t="s">
        <v>568</v>
      </c>
      <c r="D37" s="1177"/>
      <c r="E37" s="1178"/>
      <c r="F37" s="36">
        <v>0.08</v>
      </c>
      <c r="G37" s="37">
        <v>0.08</v>
      </c>
      <c r="H37" s="37">
        <v>7.0000000000000007E-2</v>
      </c>
      <c r="I37" s="37">
        <v>0.06</v>
      </c>
      <c r="J37" s="38">
        <v>0.08</v>
      </c>
      <c r="K37" s="22"/>
      <c r="L37" s="22"/>
      <c r="M37" s="22"/>
      <c r="N37" s="22"/>
      <c r="O37" s="22"/>
      <c r="P37" s="22"/>
    </row>
    <row r="38" spans="1:16" ht="39" customHeight="1" x14ac:dyDescent="0.15">
      <c r="A38" s="22"/>
      <c r="B38" s="35"/>
      <c r="C38" s="1176" t="s">
        <v>569</v>
      </c>
      <c r="D38" s="1177"/>
      <c r="E38" s="1178"/>
      <c r="F38" s="36">
        <v>0.1</v>
      </c>
      <c r="G38" s="37">
        <v>0.03</v>
      </c>
      <c r="H38" s="37">
        <v>0.09</v>
      </c>
      <c r="I38" s="37">
        <v>0.08</v>
      </c>
      <c r="J38" s="38">
        <v>7.0000000000000007E-2</v>
      </c>
      <c r="K38" s="22"/>
      <c r="L38" s="22"/>
      <c r="M38" s="22"/>
      <c r="N38" s="22"/>
      <c r="O38" s="22"/>
      <c r="P38" s="22"/>
    </row>
    <row r="39" spans="1:16" ht="39" customHeight="1" x14ac:dyDescent="0.15">
      <c r="A39" s="22"/>
      <c r="B39" s="35"/>
      <c r="C39" s="1176" t="s">
        <v>570</v>
      </c>
      <c r="D39" s="1177"/>
      <c r="E39" s="1178"/>
      <c r="F39" s="36">
        <v>0.01</v>
      </c>
      <c r="G39" s="37">
        <v>0</v>
      </c>
      <c r="H39" s="37">
        <v>0.01</v>
      </c>
      <c r="I39" s="37">
        <v>0.01</v>
      </c>
      <c r="J39" s="38">
        <v>0.01</v>
      </c>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571</v>
      </c>
      <c r="D42" s="1177"/>
      <c r="E42" s="1178"/>
      <c r="F42" s="36" t="s">
        <v>514</v>
      </c>
      <c r="G42" s="37" t="s">
        <v>514</v>
      </c>
      <c r="H42" s="37" t="s">
        <v>514</v>
      </c>
      <c r="I42" s="37" t="s">
        <v>514</v>
      </c>
      <c r="J42" s="38" t="s">
        <v>514</v>
      </c>
      <c r="K42" s="22"/>
      <c r="L42" s="22"/>
      <c r="M42" s="22"/>
      <c r="N42" s="22"/>
      <c r="O42" s="22"/>
      <c r="P42" s="22"/>
    </row>
    <row r="43" spans="1:16" ht="39" customHeight="1" thickBot="1" x14ac:dyDescent="0.2">
      <c r="A43" s="22"/>
      <c r="B43" s="40"/>
      <c r="C43" s="1179" t="s">
        <v>572</v>
      </c>
      <c r="D43" s="1180"/>
      <c r="E43" s="118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k3VwkHWm75F5HS8/VgaTzHy0YxmbRlDG3WnuZKormEEPRMpXZr3R2H332ItwOWlIB9jNdlFiy8MUvAAYwgq5g==" saltValue="v9x4YhN+w+29oPl7lZqL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90" zoomScaleNormal="90"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403</v>
      </c>
      <c r="L45" s="60">
        <v>398</v>
      </c>
      <c r="M45" s="60">
        <v>390</v>
      </c>
      <c r="N45" s="60">
        <v>388</v>
      </c>
      <c r="O45" s="61">
        <v>390</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514</v>
      </c>
      <c r="L46" s="64" t="s">
        <v>514</v>
      </c>
      <c r="M46" s="64" t="s">
        <v>514</v>
      </c>
      <c r="N46" s="64" t="s">
        <v>514</v>
      </c>
      <c r="O46" s="65" t="s">
        <v>514</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514</v>
      </c>
      <c r="L47" s="64" t="s">
        <v>514</v>
      </c>
      <c r="M47" s="64" t="s">
        <v>514</v>
      </c>
      <c r="N47" s="64" t="s">
        <v>514</v>
      </c>
      <c r="O47" s="65" t="s">
        <v>514</v>
      </c>
      <c r="P47" s="48"/>
      <c r="Q47" s="48"/>
      <c r="R47" s="48"/>
      <c r="S47" s="48"/>
      <c r="T47" s="48"/>
      <c r="U47" s="48"/>
    </row>
    <row r="48" spans="1:21" ht="30.75" customHeight="1" x14ac:dyDescent="0.15">
      <c r="A48" s="48"/>
      <c r="B48" s="1186"/>
      <c r="C48" s="1187"/>
      <c r="D48" s="62"/>
      <c r="E48" s="1192" t="s">
        <v>15</v>
      </c>
      <c r="F48" s="1192"/>
      <c r="G48" s="1192"/>
      <c r="H48" s="1192"/>
      <c r="I48" s="1192"/>
      <c r="J48" s="1193"/>
      <c r="K48" s="63">
        <v>1</v>
      </c>
      <c r="L48" s="64">
        <v>1</v>
      </c>
      <c r="M48" s="64">
        <v>1</v>
      </c>
      <c r="N48" s="64" t="s">
        <v>514</v>
      </c>
      <c r="O48" s="65" t="s">
        <v>514</v>
      </c>
      <c r="P48" s="48"/>
      <c r="Q48" s="48"/>
      <c r="R48" s="48"/>
      <c r="S48" s="48"/>
      <c r="T48" s="48"/>
      <c r="U48" s="48"/>
    </row>
    <row r="49" spans="1:21" ht="30.75" customHeight="1" x14ac:dyDescent="0.15">
      <c r="A49" s="48"/>
      <c r="B49" s="1186"/>
      <c r="C49" s="1187"/>
      <c r="D49" s="62"/>
      <c r="E49" s="1192" t="s">
        <v>16</v>
      </c>
      <c r="F49" s="1192"/>
      <c r="G49" s="1192"/>
      <c r="H49" s="1192"/>
      <c r="I49" s="1192"/>
      <c r="J49" s="1193"/>
      <c r="K49" s="63">
        <v>11</v>
      </c>
      <c r="L49" s="64">
        <v>9</v>
      </c>
      <c r="M49" s="64">
        <v>32</v>
      </c>
      <c r="N49" s="64">
        <v>37</v>
      </c>
      <c r="O49" s="65">
        <v>37</v>
      </c>
      <c r="P49" s="48"/>
      <c r="Q49" s="48"/>
      <c r="R49" s="48"/>
      <c r="S49" s="48"/>
      <c r="T49" s="48"/>
      <c r="U49" s="48"/>
    </row>
    <row r="50" spans="1:21" ht="30.75" customHeight="1" x14ac:dyDescent="0.15">
      <c r="A50" s="48"/>
      <c r="B50" s="1186"/>
      <c r="C50" s="1187"/>
      <c r="D50" s="62"/>
      <c r="E50" s="1192" t="s">
        <v>17</v>
      </c>
      <c r="F50" s="1192"/>
      <c r="G50" s="1192"/>
      <c r="H50" s="1192"/>
      <c r="I50" s="1192"/>
      <c r="J50" s="1193"/>
      <c r="K50" s="63" t="s">
        <v>514</v>
      </c>
      <c r="L50" s="64" t="s">
        <v>514</v>
      </c>
      <c r="M50" s="64" t="s">
        <v>514</v>
      </c>
      <c r="N50" s="64" t="s">
        <v>514</v>
      </c>
      <c r="O50" s="65" t="s">
        <v>514</v>
      </c>
      <c r="P50" s="48"/>
      <c r="Q50" s="48"/>
      <c r="R50" s="48"/>
      <c r="S50" s="48"/>
      <c r="T50" s="48"/>
      <c r="U50" s="48"/>
    </row>
    <row r="51" spans="1:21" ht="30.75" customHeight="1" x14ac:dyDescent="0.15">
      <c r="A51" s="48"/>
      <c r="B51" s="1188"/>
      <c r="C51" s="1189"/>
      <c r="D51" s="66"/>
      <c r="E51" s="1192" t="s">
        <v>18</v>
      </c>
      <c r="F51" s="1192"/>
      <c r="G51" s="1192"/>
      <c r="H51" s="1192"/>
      <c r="I51" s="1192"/>
      <c r="J51" s="1193"/>
      <c r="K51" s="63" t="s">
        <v>514</v>
      </c>
      <c r="L51" s="64">
        <v>0</v>
      </c>
      <c r="M51" s="64" t="s">
        <v>514</v>
      </c>
      <c r="N51" s="64" t="s">
        <v>514</v>
      </c>
      <c r="O51" s="65" t="s">
        <v>514</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275</v>
      </c>
      <c r="L52" s="64">
        <v>268</v>
      </c>
      <c r="M52" s="64">
        <v>264</v>
      </c>
      <c r="N52" s="64">
        <v>266</v>
      </c>
      <c r="O52" s="65">
        <v>279</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140</v>
      </c>
      <c r="L53" s="69">
        <v>140</v>
      </c>
      <c r="M53" s="69">
        <v>159</v>
      </c>
      <c r="N53" s="69">
        <v>159</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Ivxaz6phRTWFQIPUGNXP6jTJZ4PdErB3HrF0wXwbsAkTjqIaPQcZntICnTPJsM5pqLX+eU4s+upVx7VCvgfxQ==" saltValue="bI0Xc/BhQl3Gn3U3wmN3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90" zoomScaleNormal="90" zoomScaleSheetLayoutView="100" workbookViewId="0">
      <selection activeCell="M45" sqref="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10" t="s">
        <v>30</v>
      </c>
      <c r="C41" s="1211"/>
      <c r="D41" s="102"/>
      <c r="E41" s="1216" t="s">
        <v>31</v>
      </c>
      <c r="F41" s="1216"/>
      <c r="G41" s="1216"/>
      <c r="H41" s="1217"/>
      <c r="I41" s="346">
        <v>3965</v>
      </c>
      <c r="J41" s="347">
        <v>3753</v>
      </c>
      <c r="K41" s="347">
        <v>3613</v>
      </c>
      <c r="L41" s="347">
        <v>3489</v>
      </c>
      <c r="M41" s="348">
        <v>3714</v>
      </c>
    </row>
    <row r="42" spans="2:13" ht="27.75" customHeight="1" x14ac:dyDescent="0.15">
      <c r="B42" s="1212"/>
      <c r="C42" s="1213"/>
      <c r="D42" s="103"/>
      <c r="E42" s="1218" t="s">
        <v>32</v>
      </c>
      <c r="F42" s="1218"/>
      <c r="G42" s="1218"/>
      <c r="H42" s="1219"/>
      <c r="I42" s="349" t="s">
        <v>514</v>
      </c>
      <c r="J42" s="350" t="s">
        <v>514</v>
      </c>
      <c r="K42" s="350" t="s">
        <v>514</v>
      </c>
      <c r="L42" s="350" t="s">
        <v>514</v>
      </c>
      <c r="M42" s="351" t="s">
        <v>514</v>
      </c>
    </row>
    <row r="43" spans="2:13" ht="27.75" customHeight="1" x14ac:dyDescent="0.15">
      <c r="B43" s="1212"/>
      <c r="C43" s="1213"/>
      <c r="D43" s="103"/>
      <c r="E43" s="1218" t="s">
        <v>33</v>
      </c>
      <c r="F43" s="1218"/>
      <c r="G43" s="1218"/>
      <c r="H43" s="1219"/>
      <c r="I43" s="349">
        <v>57</v>
      </c>
      <c r="J43" s="350">
        <v>45</v>
      </c>
      <c r="K43" s="350">
        <v>34</v>
      </c>
      <c r="L43" s="350">
        <v>17</v>
      </c>
      <c r="M43" s="351">
        <v>6</v>
      </c>
    </row>
    <row r="44" spans="2:13" ht="27.75" customHeight="1" x14ac:dyDescent="0.15">
      <c r="B44" s="1212"/>
      <c r="C44" s="1213"/>
      <c r="D44" s="103"/>
      <c r="E44" s="1218" t="s">
        <v>34</v>
      </c>
      <c r="F44" s="1218"/>
      <c r="G44" s="1218"/>
      <c r="H44" s="1219"/>
      <c r="I44" s="349">
        <v>215</v>
      </c>
      <c r="J44" s="350">
        <v>444</v>
      </c>
      <c r="K44" s="350">
        <v>801</v>
      </c>
      <c r="L44" s="350">
        <v>954</v>
      </c>
      <c r="M44" s="351">
        <v>947</v>
      </c>
    </row>
    <row r="45" spans="2:13" ht="27.75" customHeight="1" x14ac:dyDescent="0.15">
      <c r="B45" s="1212"/>
      <c r="C45" s="1213"/>
      <c r="D45" s="103"/>
      <c r="E45" s="1218" t="s">
        <v>35</v>
      </c>
      <c r="F45" s="1218"/>
      <c r="G45" s="1218"/>
      <c r="H45" s="1219"/>
      <c r="I45" s="349">
        <v>225</v>
      </c>
      <c r="J45" s="350">
        <v>175</v>
      </c>
      <c r="K45" s="350">
        <v>65</v>
      </c>
      <c r="L45" s="350">
        <v>87</v>
      </c>
      <c r="M45" s="351">
        <v>68</v>
      </c>
    </row>
    <row r="46" spans="2:13" ht="27.75" customHeight="1" x14ac:dyDescent="0.15">
      <c r="B46" s="1212"/>
      <c r="C46" s="1213"/>
      <c r="D46" s="104"/>
      <c r="E46" s="1218" t="s">
        <v>36</v>
      </c>
      <c r="F46" s="1218"/>
      <c r="G46" s="1218"/>
      <c r="H46" s="1219"/>
      <c r="I46" s="349" t="s">
        <v>514</v>
      </c>
      <c r="J46" s="350" t="s">
        <v>514</v>
      </c>
      <c r="K46" s="350" t="s">
        <v>514</v>
      </c>
      <c r="L46" s="350" t="s">
        <v>514</v>
      </c>
      <c r="M46" s="351" t="s">
        <v>514</v>
      </c>
    </row>
    <row r="47" spans="2:13" ht="27.75" customHeight="1" x14ac:dyDescent="0.15">
      <c r="B47" s="1212"/>
      <c r="C47" s="1213"/>
      <c r="D47" s="105"/>
      <c r="E47" s="1220" t="s">
        <v>37</v>
      </c>
      <c r="F47" s="1221"/>
      <c r="G47" s="1221"/>
      <c r="H47" s="1222"/>
      <c r="I47" s="349" t="s">
        <v>514</v>
      </c>
      <c r="J47" s="350" t="s">
        <v>514</v>
      </c>
      <c r="K47" s="350" t="s">
        <v>514</v>
      </c>
      <c r="L47" s="350" t="s">
        <v>514</v>
      </c>
      <c r="M47" s="351" t="s">
        <v>514</v>
      </c>
    </row>
    <row r="48" spans="2:13" ht="27.75" customHeight="1" x14ac:dyDescent="0.15">
      <c r="B48" s="1212"/>
      <c r="C48" s="1213"/>
      <c r="D48" s="103"/>
      <c r="E48" s="1218" t="s">
        <v>38</v>
      </c>
      <c r="F48" s="1218"/>
      <c r="G48" s="1218"/>
      <c r="H48" s="1219"/>
      <c r="I48" s="349" t="s">
        <v>514</v>
      </c>
      <c r="J48" s="350" t="s">
        <v>514</v>
      </c>
      <c r="K48" s="350" t="s">
        <v>514</v>
      </c>
      <c r="L48" s="350" t="s">
        <v>514</v>
      </c>
      <c r="M48" s="351" t="s">
        <v>514</v>
      </c>
    </row>
    <row r="49" spans="2:13" ht="27.75" customHeight="1" x14ac:dyDescent="0.15">
      <c r="B49" s="1214"/>
      <c r="C49" s="1215"/>
      <c r="D49" s="103"/>
      <c r="E49" s="1218" t="s">
        <v>39</v>
      </c>
      <c r="F49" s="1218"/>
      <c r="G49" s="1218"/>
      <c r="H49" s="1219"/>
      <c r="I49" s="349" t="s">
        <v>514</v>
      </c>
      <c r="J49" s="350" t="s">
        <v>514</v>
      </c>
      <c r="K49" s="350" t="s">
        <v>514</v>
      </c>
      <c r="L49" s="350" t="s">
        <v>514</v>
      </c>
      <c r="M49" s="351" t="s">
        <v>514</v>
      </c>
    </row>
    <row r="50" spans="2:13" ht="27.75" customHeight="1" x14ac:dyDescent="0.15">
      <c r="B50" s="1223" t="s">
        <v>40</v>
      </c>
      <c r="C50" s="1224"/>
      <c r="D50" s="106"/>
      <c r="E50" s="1218" t="s">
        <v>41</v>
      </c>
      <c r="F50" s="1218"/>
      <c r="G50" s="1218"/>
      <c r="H50" s="1219"/>
      <c r="I50" s="349">
        <v>2492</v>
      </c>
      <c r="J50" s="350">
        <v>2445</v>
      </c>
      <c r="K50" s="350">
        <v>2577</v>
      </c>
      <c r="L50" s="350">
        <v>3043</v>
      </c>
      <c r="M50" s="351">
        <v>3626</v>
      </c>
    </row>
    <row r="51" spans="2:13" ht="27.75" customHeight="1" x14ac:dyDescent="0.15">
      <c r="B51" s="1212"/>
      <c r="C51" s="1213"/>
      <c r="D51" s="103"/>
      <c r="E51" s="1218" t="s">
        <v>42</v>
      </c>
      <c r="F51" s="1218"/>
      <c r="G51" s="1218"/>
      <c r="H51" s="1219"/>
      <c r="I51" s="349">
        <v>47</v>
      </c>
      <c r="J51" s="350">
        <v>26</v>
      </c>
      <c r="K51" s="350">
        <v>20</v>
      </c>
      <c r="L51" s="350">
        <v>13</v>
      </c>
      <c r="M51" s="351">
        <v>7</v>
      </c>
    </row>
    <row r="52" spans="2:13" ht="27.75" customHeight="1" x14ac:dyDescent="0.15">
      <c r="B52" s="1214"/>
      <c r="C52" s="1215"/>
      <c r="D52" s="103"/>
      <c r="E52" s="1218" t="s">
        <v>43</v>
      </c>
      <c r="F52" s="1218"/>
      <c r="G52" s="1218"/>
      <c r="H52" s="1219"/>
      <c r="I52" s="349">
        <v>2973</v>
      </c>
      <c r="J52" s="350">
        <v>3122</v>
      </c>
      <c r="K52" s="350">
        <v>3278</v>
      </c>
      <c r="L52" s="350">
        <v>3273</v>
      </c>
      <c r="M52" s="351">
        <v>3500</v>
      </c>
    </row>
    <row r="53" spans="2:13" ht="27.75" customHeight="1" thickBot="1" x14ac:dyDescent="0.2">
      <c r="B53" s="1225" t="s">
        <v>44</v>
      </c>
      <c r="C53" s="1226"/>
      <c r="D53" s="107"/>
      <c r="E53" s="1227" t="s">
        <v>45</v>
      </c>
      <c r="F53" s="1227"/>
      <c r="G53" s="1227"/>
      <c r="H53" s="1228"/>
      <c r="I53" s="352">
        <v>-1051</v>
      </c>
      <c r="J53" s="353">
        <v>-1176</v>
      </c>
      <c r="K53" s="353">
        <v>-1361</v>
      </c>
      <c r="L53" s="353">
        <v>-1782</v>
      </c>
      <c r="M53" s="354">
        <v>-2398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85fqB7sPT+b9FHIZjkWtF8qWmCa8Hpp0c0o9uMwNNZCeH1BQIsJtdaHhtB5BxNluHpgBbGzN99V2zk5oIFUEA==" saltValue="Qnpk7ZwxdWErrloywbCN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topLeftCell="A16" zoomScale="70" zoomScaleNormal="70" zoomScaleSheetLayoutView="100" workbookViewId="0">
      <selection activeCell="O57" sqref="O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7" t="s">
        <v>48</v>
      </c>
      <c r="D55" s="1237"/>
      <c r="E55" s="1238"/>
      <c r="F55" s="119">
        <v>799</v>
      </c>
      <c r="G55" s="119">
        <v>1042</v>
      </c>
      <c r="H55" s="120">
        <v>1246</v>
      </c>
    </row>
    <row r="56" spans="2:8" ht="52.5" customHeight="1" x14ac:dyDescent="0.15">
      <c r="B56" s="121"/>
      <c r="C56" s="1239" t="s">
        <v>49</v>
      </c>
      <c r="D56" s="1239"/>
      <c r="E56" s="1240"/>
      <c r="F56" s="122">
        <v>242</v>
      </c>
      <c r="G56" s="122">
        <v>242</v>
      </c>
      <c r="H56" s="123">
        <v>290</v>
      </c>
    </row>
    <row r="57" spans="2:8" ht="53.25" customHeight="1" x14ac:dyDescent="0.15">
      <c r="B57" s="121"/>
      <c r="C57" s="1241" t="s">
        <v>50</v>
      </c>
      <c r="D57" s="1241"/>
      <c r="E57" s="1242"/>
      <c r="F57" s="124">
        <v>1672</v>
      </c>
      <c r="G57" s="124">
        <v>1885</v>
      </c>
      <c r="H57" s="125">
        <v>2166</v>
      </c>
    </row>
    <row r="58" spans="2:8" ht="45.75" customHeight="1" x14ac:dyDescent="0.15">
      <c r="B58" s="126"/>
      <c r="C58" s="1229" t="s">
        <v>592</v>
      </c>
      <c r="D58" s="1230"/>
      <c r="E58" s="1231"/>
      <c r="F58" s="127">
        <v>450</v>
      </c>
      <c r="G58" s="127">
        <v>600</v>
      </c>
      <c r="H58" s="128">
        <v>860</v>
      </c>
    </row>
    <row r="59" spans="2:8" ht="45.75" customHeight="1" x14ac:dyDescent="0.15">
      <c r="B59" s="126"/>
      <c r="C59" s="1229" t="s">
        <v>593</v>
      </c>
      <c r="D59" s="1230"/>
      <c r="E59" s="1231"/>
      <c r="F59" s="127">
        <v>330</v>
      </c>
      <c r="G59" s="127">
        <v>331</v>
      </c>
      <c r="H59" s="128">
        <v>331</v>
      </c>
    </row>
    <row r="60" spans="2:8" ht="45.75" customHeight="1" x14ac:dyDescent="0.15">
      <c r="B60" s="126"/>
      <c r="C60" s="1229" t="s">
        <v>594</v>
      </c>
      <c r="D60" s="1230"/>
      <c r="E60" s="1231"/>
      <c r="F60" s="127">
        <v>327</v>
      </c>
      <c r="G60" s="127">
        <v>327</v>
      </c>
      <c r="H60" s="128">
        <v>327</v>
      </c>
    </row>
    <row r="61" spans="2:8" ht="45.75" customHeight="1" x14ac:dyDescent="0.15">
      <c r="B61" s="126"/>
      <c r="C61" s="1229" t="s">
        <v>595</v>
      </c>
      <c r="D61" s="1230"/>
      <c r="E61" s="1231"/>
      <c r="F61" s="127">
        <v>121</v>
      </c>
      <c r="G61" s="127">
        <v>157</v>
      </c>
      <c r="H61" s="128">
        <v>215</v>
      </c>
    </row>
    <row r="62" spans="2:8" ht="45.75" customHeight="1" thickBot="1" x14ac:dyDescent="0.2">
      <c r="B62" s="129"/>
      <c r="C62" s="1232" t="s">
        <v>596</v>
      </c>
      <c r="D62" s="1233"/>
      <c r="E62" s="1234"/>
      <c r="F62" s="130">
        <v>75</v>
      </c>
      <c r="G62" s="130">
        <v>120</v>
      </c>
      <c r="H62" s="131">
        <v>131</v>
      </c>
    </row>
    <row r="63" spans="2:8" ht="52.5" customHeight="1" thickBot="1" x14ac:dyDescent="0.2">
      <c r="B63" s="132"/>
      <c r="C63" s="1235" t="s">
        <v>51</v>
      </c>
      <c r="D63" s="1235"/>
      <c r="E63" s="1236"/>
      <c r="F63" s="133">
        <v>2713</v>
      </c>
      <c r="G63" s="133">
        <v>3169</v>
      </c>
      <c r="H63" s="134">
        <v>3702</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TrbkFrGaNfqorZUaih8LzanuHMssxMZ9rE/o7IIY3ier6I4nnZQX9nVZVtzsRxAUGZgdkzlWC58D3EKntOuOsw==" saltValue="A0zGj35sfUiVZ+a+2ekG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16"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3" t="s">
        <v>599</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x14ac:dyDescent="0.15">
      <c r="B44" s="369"/>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x14ac:dyDescent="0.15">
      <c r="B45" s="369"/>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x14ac:dyDescent="0.15">
      <c r="B46" s="369"/>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x14ac:dyDescent="0.15">
      <c r="B47" s="369"/>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600</v>
      </c>
    </row>
    <row r="50" spans="1:109" x14ac:dyDescent="0.15">
      <c r="B50" s="369"/>
      <c r="G50" s="1252"/>
      <c r="H50" s="1252"/>
      <c r="I50" s="1252"/>
      <c r="J50" s="1252"/>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56" t="s">
        <v>556</v>
      </c>
      <c r="BQ50" s="1256"/>
      <c r="BR50" s="1256"/>
      <c r="BS50" s="1256"/>
      <c r="BT50" s="1256"/>
      <c r="BU50" s="1256"/>
      <c r="BV50" s="1256"/>
      <c r="BW50" s="1256"/>
      <c r="BX50" s="1256" t="s">
        <v>557</v>
      </c>
      <c r="BY50" s="1256"/>
      <c r="BZ50" s="1256"/>
      <c r="CA50" s="1256"/>
      <c r="CB50" s="1256"/>
      <c r="CC50" s="1256"/>
      <c r="CD50" s="1256"/>
      <c r="CE50" s="1256"/>
      <c r="CF50" s="1256" t="s">
        <v>558</v>
      </c>
      <c r="CG50" s="1256"/>
      <c r="CH50" s="1256"/>
      <c r="CI50" s="1256"/>
      <c r="CJ50" s="1256"/>
      <c r="CK50" s="1256"/>
      <c r="CL50" s="1256"/>
      <c r="CM50" s="1256"/>
      <c r="CN50" s="1256" t="s">
        <v>559</v>
      </c>
      <c r="CO50" s="1256"/>
      <c r="CP50" s="1256"/>
      <c r="CQ50" s="1256"/>
      <c r="CR50" s="1256"/>
      <c r="CS50" s="1256"/>
      <c r="CT50" s="1256"/>
      <c r="CU50" s="1256"/>
      <c r="CV50" s="1256" t="s">
        <v>560</v>
      </c>
      <c r="CW50" s="1256"/>
      <c r="CX50" s="1256"/>
      <c r="CY50" s="1256"/>
      <c r="CZ50" s="1256"/>
      <c r="DA50" s="1256"/>
      <c r="DB50" s="1256"/>
      <c r="DC50" s="1256"/>
    </row>
    <row r="51" spans="1:109" ht="13.5" customHeight="1" x14ac:dyDescent="0.15">
      <c r="B51" s="369"/>
      <c r="G51" s="1262"/>
      <c r="H51" s="1262"/>
      <c r="I51" s="1260"/>
      <c r="J51" s="1260"/>
      <c r="K51" s="1258"/>
      <c r="L51" s="1258"/>
      <c r="M51" s="1258"/>
      <c r="N51" s="1258"/>
      <c r="AM51" s="378"/>
      <c r="AN51" s="1259" t="s">
        <v>601</v>
      </c>
      <c r="AO51" s="1259"/>
      <c r="AP51" s="1259"/>
      <c r="AQ51" s="1259"/>
      <c r="AR51" s="1259"/>
      <c r="AS51" s="1259"/>
      <c r="AT51" s="1259"/>
      <c r="AU51" s="1259"/>
      <c r="AV51" s="1259"/>
      <c r="AW51" s="1259"/>
      <c r="AX51" s="1259"/>
      <c r="AY51" s="1259"/>
      <c r="AZ51" s="1259"/>
      <c r="BA51" s="1259"/>
      <c r="BB51" s="1259" t="s">
        <v>603</v>
      </c>
      <c r="BC51" s="1259"/>
      <c r="BD51" s="1259"/>
      <c r="BE51" s="1259"/>
      <c r="BF51" s="1259"/>
      <c r="BG51" s="1259"/>
      <c r="BH51" s="1259"/>
      <c r="BI51" s="1259"/>
      <c r="BJ51" s="1259"/>
      <c r="BK51" s="1259"/>
      <c r="BL51" s="1259"/>
      <c r="BM51" s="1259"/>
      <c r="BN51" s="1259"/>
      <c r="BO51" s="1259"/>
      <c r="BP51" s="1257"/>
      <c r="BQ51" s="1257"/>
      <c r="BR51" s="1257"/>
      <c r="BS51" s="1257"/>
      <c r="BT51" s="1257"/>
      <c r="BU51" s="1257"/>
      <c r="BV51" s="1257"/>
      <c r="BW51" s="1257"/>
      <c r="BX51" s="1257"/>
      <c r="BY51" s="1257"/>
      <c r="BZ51" s="1257"/>
      <c r="CA51" s="1257"/>
      <c r="CB51" s="1257"/>
      <c r="CC51" s="1257"/>
      <c r="CD51" s="1257"/>
      <c r="CE51" s="1257"/>
      <c r="CF51" s="1257"/>
      <c r="CG51" s="1257"/>
      <c r="CH51" s="1257"/>
      <c r="CI51" s="1257"/>
      <c r="CJ51" s="1257"/>
      <c r="CK51" s="1257"/>
      <c r="CL51" s="1257"/>
      <c r="CM51" s="1257"/>
      <c r="CN51" s="1257"/>
      <c r="CO51" s="1257"/>
      <c r="CP51" s="1257"/>
      <c r="CQ51" s="1257"/>
      <c r="CR51" s="1257"/>
      <c r="CS51" s="1257"/>
      <c r="CT51" s="1257"/>
      <c r="CU51" s="1257"/>
      <c r="CV51" s="1257"/>
      <c r="CW51" s="1257"/>
      <c r="CX51" s="1257"/>
      <c r="CY51" s="1257"/>
      <c r="CZ51" s="1257"/>
      <c r="DA51" s="1257"/>
      <c r="DB51" s="1257"/>
      <c r="DC51" s="1257"/>
    </row>
    <row r="52" spans="1:109" x14ac:dyDescent="0.15">
      <c r="B52" s="369"/>
      <c r="G52" s="1262"/>
      <c r="H52" s="1262"/>
      <c r="I52" s="1260"/>
      <c r="J52" s="1260"/>
      <c r="K52" s="1258"/>
      <c r="L52" s="1258"/>
      <c r="M52" s="1258"/>
      <c r="N52" s="1258"/>
      <c r="AM52" s="378"/>
      <c r="AN52" s="1259"/>
      <c r="AO52" s="1259"/>
      <c r="AP52" s="1259"/>
      <c r="AQ52" s="1259"/>
      <c r="AR52" s="1259"/>
      <c r="AS52" s="1259"/>
      <c r="AT52" s="1259"/>
      <c r="AU52" s="1259"/>
      <c r="AV52" s="1259"/>
      <c r="AW52" s="1259"/>
      <c r="AX52" s="1259"/>
      <c r="AY52" s="1259"/>
      <c r="AZ52" s="1259"/>
      <c r="BA52" s="1259"/>
      <c r="BB52" s="1259"/>
      <c r="BC52" s="1259"/>
      <c r="BD52" s="1259"/>
      <c r="BE52" s="1259"/>
      <c r="BF52" s="1259"/>
      <c r="BG52" s="1259"/>
      <c r="BH52" s="1259"/>
      <c r="BI52" s="1259"/>
      <c r="BJ52" s="1259"/>
      <c r="BK52" s="1259"/>
      <c r="BL52" s="1259"/>
      <c r="BM52" s="1259"/>
      <c r="BN52" s="1259"/>
      <c r="BO52" s="1259"/>
      <c r="BP52" s="1257"/>
      <c r="BQ52" s="1257"/>
      <c r="BR52" s="1257"/>
      <c r="BS52" s="1257"/>
      <c r="BT52" s="1257"/>
      <c r="BU52" s="1257"/>
      <c r="BV52" s="1257"/>
      <c r="BW52" s="1257"/>
      <c r="BX52" s="1257"/>
      <c r="BY52" s="1257"/>
      <c r="BZ52" s="1257"/>
      <c r="CA52" s="1257"/>
      <c r="CB52" s="1257"/>
      <c r="CC52" s="1257"/>
      <c r="CD52" s="1257"/>
      <c r="CE52" s="1257"/>
      <c r="CF52" s="1257"/>
      <c r="CG52" s="1257"/>
      <c r="CH52" s="1257"/>
      <c r="CI52" s="1257"/>
      <c r="CJ52" s="1257"/>
      <c r="CK52" s="1257"/>
      <c r="CL52" s="1257"/>
      <c r="CM52" s="1257"/>
      <c r="CN52" s="1257"/>
      <c r="CO52" s="1257"/>
      <c r="CP52" s="1257"/>
      <c r="CQ52" s="1257"/>
      <c r="CR52" s="1257"/>
      <c r="CS52" s="1257"/>
      <c r="CT52" s="1257"/>
      <c r="CU52" s="1257"/>
      <c r="CV52" s="1257"/>
      <c r="CW52" s="1257"/>
      <c r="CX52" s="1257"/>
      <c r="CY52" s="1257"/>
      <c r="CZ52" s="1257"/>
      <c r="DA52" s="1257"/>
      <c r="DB52" s="1257"/>
      <c r="DC52" s="1257"/>
    </row>
    <row r="53" spans="1:109" x14ac:dyDescent="0.15">
      <c r="A53" s="377"/>
      <c r="B53" s="369"/>
      <c r="G53" s="1262"/>
      <c r="H53" s="1262"/>
      <c r="I53" s="1252"/>
      <c r="J53" s="1252"/>
      <c r="K53" s="1258"/>
      <c r="L53" s="1258"/>
      <c r="M53" s="1258"/>
      <c r="N53" s="1258"/>
      <c r="AM53" s="378"/>
      <c r="AN53" s="1259"/>
      <c r="AO53" s="1259"/>
      <c r="AP53" s="1259"/>
      <c r="AQ53" s="1259"/>
      <c r="AR53" s="1259"/>
      <c r="AS53" s="1259"/>
      <c r="AT53" s="1259"/>
      <c r="AU53" s="1259"/>
      <c r="AV53" s="1259"/>
      <c r="AW53" s="1259"/>
      <c r="AX53" s="1259"/>
      <c r="AY53" s="1259"/>
      <c r="AZ53" s="1259"/>
      <c r="BA53" s="1259"/>
      <c r="BB53" s="1259" t="s">
        <v>605</v>
      </c>
      <c r="BC53" s="1259"/>
      <c r="BD53" s="1259"/>
      <c r="BE53" s="1259"/>
      <c r="BF53" s="1259"/>
      <c r="BG53" s="1259"/>
      <c r="BH53" s="1259"/>
      <c r="BI53" s="1259"/>
      <c r="BJ53" s="1259"/>
      <c r="BK53" s="1259"/>
      <c r="BL53" s="1259"/>
      <c r="BM53" s="1259"/>
      <c r="BN53" s="1259"/>
      <c r="BO53" s="1259"/>
      <c r="BP53" s="1257">
        <v>44.2</v>
      </c>
      <c r="BQ53" s="1257"/>
      <c r="BR53" s="1257"/>
      <c r="BS53" s="1257"/>
      <c r="BT53" s="1257"/>
      <c r="BU53" s="1257"/>
      <c r="BV53" s="1257"/>
      <c r="BW53" s="1257"/>
      <c r="BX53" s="1257">
        <v>46.6</v>
      </c>
      <c r="BY53" s="1257"/>
      <c r="BZ53" s="1257"/>
      <c r="CA53" s="1257"/>
      <c r="CB53" s="1257"/>
      <c r="CC53" s="1257"/>
      <c r="CD53" s="1257"/>
      <c r="CE53" s="1257"/>
      <c r="CF53" s="1257">
        <v>47.4</v>
      </c>
      <c r="CG53" s="1257"/>
      <c r="CH53" s="1257"/>
      <c r="CI53" s="1257"/>
      <c r="CJ53" s="1257"/>
      <c r="CK53" s="1257"/>
      <c r="CL53" s="1257"/>
      <c r="CM53" s="1257"/>
      <c r="CN53" s="1257">
        <v>48.4</v>
      </c>
      <c r="CO53" s="1257"/>
      <c r="CP53" s="1257"/>
      <c r="CQ53" s="1257"/>
      <c r="CR53" s="1257"/>
      <c r="CS53" s="1257"/>
      <c r="CT53" s="1257"/>
      <c r="CU53" s="1257"/>
      <c r="CV53" s="1257">
        <v>49.9</v>
      </c>
      <c r="CW53" s="1257"/>
      <c r="CX53" s="1257"/>
      <c r="CY53" s="1257"/>
      <c r="CZ53" s="1257"/>
      <c r="DA53" s="1257"/>
      <c r="DB53" s="1257"/>
      <c r="DC53" s="1257"/>
    </row>
    <row r="54" spans="1:109" x14ac:dyDescent="0.15">
      <c r="A54" s="377"/>
      <c r="B54" s="369"/>
      <c r="G54" s="1262"/>
      <c r="H54" s="1262"/>
      <c r="I54" s="1252"/>
      <c r="J54" s="1252"/>
      <c r="K54" s="1258"/>
      <c r="L54" s="1258"/>
      <c r="M54" s="1258"/>
      <c r="N54" s="1258"/>
      <c r="AM54" s="378"/>
      <c r="AN54" s="1259"/>
      <c r="AO54" s="1259"/>
      <c r="AP54" s="1259"/>
      <c r="AQ54" s="1259"/>
      <c r="AR54" s="1259"/>
      <c r="AS54" s="1259"/>
      <c r="AT54" s="1259"/>
      <c r="AU54" s="1259"/>
      <c r="AV54" s="1259"/>
      <c r="AW54" s="1259"/>
      <c r="AX54" s="1259"/>
      <c r="AY54" s="1259"/>
      <c r="AZ54" s="1259"/>
      <c r="BA54" s="1259"/>
      <c r="BB54" s="1259"/>
      <c r="BC54" s="1259"/>
      <c r="BD54" s="1259"/>
      <c r="BE54" s="1259"/>
      <c r="BF54" s="1259"/>
      <c r="BG54" s="1259"/>
      <c r="BH54" s="1259"/>
      <c r="BI54" s="1259"/>
      <c r="BJ54" s="1259"/>
      <c r="BK54" s="1259"/>
      <c r="BL54" s="1259"/>
      <c r="BM54" s="1259"/>
      <c r="BN54" s="1259"/>
      <c r="BO54" s="1259"/>
      <c r="BP54" s="1257"/>
      <c r="BQ54" s="1257"/>
      <c r="BR54" s="1257"/>
      <c r="BS54" s="1257"/>
      <c r="BT54" s="1257"/>
      <c r="BU54" s="1257"/>
      <c r="BV54" s="1257"/>
      <c r="BW54" s="1257"/>
      <c r="BX54" s="1257"/>
      <c r="BY54" s="1257"/>
      <c r="BZ54" s="1257"/>
      <c r="CA54" s="1257"/>
      <c r="CB54" s="1257"/>
      <c r="CC54" s="1257"/>
      <c r="CD54" s="1257"/>
      <c r="CE54" s="1257"/>
      <c r="CF54" s="1257"/>
      <c r="CG54" s="1257"/>
      <c r="CH54" s="1257"/>
      <c r="CI54" s="1257"/>
      <c r="CJ54" s="1257"/>
      <c r="CK54" s="1257"/>
      <c r="CL54" s="1257"/>
      <c r="CM54" s="1257"/>
      <c r="CN54" s="1257"/>
      <c r="CO54" s="1257"/>
      <c r="CP54" s="1257"/>
      <c r="CQ54" s="1257"/>
      <c r="CR54" s="1257"/>
      <c r="CS54" s="1257"/>
      <c r="CT54" s="1257"/>
      <c r="CU54" s="1257"/>
      <c r="CV54" s="1257"/>
      <c r="CW54" s="1257"/>
      <c r="CX54" s="1257"/>
      <c r="CY54" s="1257"/>
      <c r="CZ54" s="1257"/>
      <c r="DA54" s="1257"/>
      <c r="DB54" s="1257"/>
      <c r="DC54" s="1257"/>
    </row>
    <row r="55" spans="1:109" x14ac:dyDescent="0.15">
      <c r="A55" s="377"/>
      <c r="B55" s="369"/>
      <c r="G55" s="1252"/>
      <c r="H55" s="1252"/>
      <c r="I55" s="1252"/>
      <c r="J55" s="1252"/>
      <c r="K55" s="1258"/>
      <c r="L55" s="1258"/>
      <c r="M55" s="1258"/>
      <c r="N55" s="1258"/>
      <c r="AN55" s="1256" t="s">
        <v>606</v>
      </c>
      <c r="AO55" s="1256"/>
      <c r="AP55" s="1256"/>
      <c r="AQ55" s="1256"/>
      <c r="AR55" s="1256"/>
      <c r="AS55" s="1256"/>
      <c r="AT55" s="1256"/>
      <c r="AU55" s="1256"/>
      <c r="AV55" s="1256"/>
      <c r="AW55" s="1256"/>
      <c r="AX55" s="1256"/>
      <c r="AY55" s="1256"/>
      <c r="AZ55" s="1256"/>
      <c r="BA55" s="1256"/>
      <c r="BB55" s="1259" t="s">
        <v>603</v>
      </c>
      <c r="BC55" s="1259"/>
      <c r="BD55" s="1259"/>
      <c r="BE55" s="1259"/>
      <c r="BF55" s="1259"/>
      <c r="BG55" s="1259"/>
      <c r="BH55" s="1259"/>
      <c r="BI55" s="1259"/>
      <c r="BJ55" s="1259"/>
      <c r="BK55" s="1259"/>
      <c r="BL55" s="1259"/>
      <c r="BM55" s="1259"/>
      <c r="BN55" s="1259"/>
      <c r="BO55" s="1259"/>
      <c r="BP55" s="1257">
        <v>0</v>
      </c>
      <c r="BQ55" s="1257"/>
      <c r="BR55" s="1257"/>
      <c r="BS55" s="1257"/>
      <c r="BT55" s="1257"/>
      <c r="BU55" s="1257"/>
      <c r="BV55" s="1257"/>
      <c r="BW55" s="1257"/>
      <c r="BX55" s="1257">
        <v>0</v>
      </c>
      <c r="BY55" s="1257"/>
      <c r="BZ55" s="1257"/>
      <c r="CA55" s="1257"/>
      <c r="CB55" s="1257"/>
      <c r="CC55" s="1257"/>
      <c r="CD55" s="1257"/>
      <c r="CE55" s="1257"/>
      <c r="CF55" s="1257">
        <v>3.1</v>
      </c>
      <c r="CG55" s="1257"/>
      <c r="CH55" s="1257"/>
      <c r="CI55" s="1257"/>
      <c r="CJ55" s="1257"/>
      <c r="CK55" s="1257"/>
      <c r="CL55" s="1257"/>
      <c r="CM55" s="1257"/>
      <c r="CN55" s="1257">
        <v>13.7</v>
      </c>
      <c r="CO55" s="1257"/>
      <c r="CP55" s="1257"/>
      <c r="CQ55" s="1257"/>
      <c r="CR55" s="1257"/>
      <c r="CS55" s="1257"/>
      <c r="CT55" s="1257"/>
      <c r="CU55" s="1257"/>
      <c r="CV55" s="1257">
        <v>6.9</v>
      </c>
      <c r="CW55" s="1257"/>
      <c r="CX55" s="1257"/>
      <c r="CY55" s="1257"/>
      <c r="CZ55" s="1257"/>
      <c r="DA55" s="1257"/>
      <c r="DB55" s="1257"/>
      <c r="DC55" s="1257"/>
    </row>
    <row r="56" spans="1:109" x14ac:dyDescent="0.15">
      <c r="A56" s="377"/>
      <c r="B56" s="369"/>
      <c r="G56" s="1252"/>
      <c r="H56" s="1252"/>
      <c r="I56" s="1252"/>
      <c r="J56" s="1252"/>
      <c r="K56" s="1258"/>
      <c r="L56" s="1258"/>
      <c r="M56" s="1258"/>
      <c r="N56" s="1258"/>
      <c r="AN56" s="1256"/>
      <c r="AO56" s="1256"/>
      <c r="AP56" s="1256"/>
      <c r="AQ56" s="1256"/>
      <c r="AR56" s="1256"/>
      <c r="AS56" s="1256"/>
      <c r="AT56" s="1256"/>
      <c r="AU56" s="1256"/>
      <c r="AV56" s="1256"/>
      <c r="AW56" s="1256"/>
      <c r="AX56" s="1256"/>
      <c r="AY56" s="1256"/>
      <c r="AZ56" s="1256"/>
      <c r="BA56" s="1256"/>
      <c r="BB56" s="1259"/>
      <c r="BC56" s="1259"/>
      <c r="BD56" s="1259"/>
      <c r="BE56" s="1259"/>
      <c r="BF56" s="1259"/>
      <c r="BG56" s="1259"/>
      <c r="BH56" s="1259"/>
      <c r="BI56" s="1259"/>
      <c r="BJ56" s="1259"/>
      <c r="BK56" s="1259"/>
      <c r="BL56" s="1259"/>
      <c r="BM56" s="1259"/>
      <c r="BN56" s="1259"/>
      <c r="BO56" s="1259"/>
      <c r="BP56" s="1257"/>
      <c r="BQ56" s="1257"/>
      <c r="BR56" s="1257"/>
      <c r="BS56" s="1257"/>
      <c r="BT56" s="1257"/>
      <c r="BU56" s="1257"/>
      <c r="BV56" s="1257"/>
      <c r="BW56" s="1257"/>
      <c r="BX56" s="1257"/>
      <c r="BY56" s="1257"/>
      <c r="BZ56" s="1257"/>
      <c r="CA56" s="1257"/>
      <c r="CB56" s="1257"/>
      <c r="CC56" s="1257"/>
      <c r="CD56" s="1257"/>
      <c r="CE56" s="1257"/>
      <c r="CF56" s="1257"/>
      <c r="CG56" s="1257"/>
      <c r="CH56" s="1257"/>
      <c r="CI56" s="1257"/>
      <c r="CJ56" s="1257"/>
      <c r="CK56" s="1257"/>
      <c r="CL56" s="1257"/>
      <c r="CM56" s="1257"/>
      <c r="CN56" s="1257"/>
      <c r="CO56" s="1257"/>
      <c r="CP56" s="1257"/>
      <c r="CQ56" s="1257"/>
      <c r="CR56" s="1257"/>
      <c r="CS56" s="1257"/>
      <c r="CT56" s="1257"/>
      <c r="CU56" s="1257"/>
      <c r="CV56" s="1257"/>
      <c r="CW56" s="1257"/>
      <c r="CX56" s="1257"/>
      <c r="CY56" s="1257"/>
      <c r="CZ56" s="1257"/>
      <c r="DA56" s="1257"/>
      <c r="DB56" s="1257"/>
      <c r="DC56" s="1257"/>
    </row>
    <row r="57" spans="1:109" s="377" customFormat="1" x14ac:dyDescent="0.15">
      <c r="B57" s="381"/>
      <c r="G57" s="1252"/>
      <c r="H57" s="1252"/>
      <c r="I57" s="1261"/>
      <c r="J57" s="1261"/>
      <c r="K57" s="1258"/>
      <c r="L57" s="1258"/>
      <c r="M57" s="1258"/>
      <c r="N57" s="1258"/>
      <c r="AM57" s="363"/>
      <c r="AN57" s="1256"/>
      <c r="AO57" s="1256"/>
      <c r="AP57" s="1256"/>
      <c r="AQ57" s="1256"/>
      <c r="AR57" s="1256"/>
      <c r="AS57" s="1256"/>
      <c r="AT57" s="1256"/>
      <c r="AU57" s="1256"/>
      <c r="AV57" s="1256"/>
      <c r="AW57" s="1256"/>
      <c r="AX57" s="1256"/>
      <c r="AY57" s="1256"/>
      <c r="AZ57" s="1256"/>
      <c r="BA57" s="1256"/>
      <c r="BB57" s="1259" t="s">
        <v>604</v>
      </c>
      <c r="BC57" s="1259"/>
      <c r="BD57" s="1259"/>
      <c r="BE57" s="1259"/>
      <c r="BF57" s="1259"/>
      <c r="BG57" s="1259"/>
      <c r="BH57" s="1259"/>
      <c r="BI57" s="1259"/>
      <c r="BJ57" s="1259"/>
      <c r="BK57" s="1259"/>
      <c r="BL57" s="1259"/>
      <c r="BM57" s="1259"/>
      <c r="BN57" s="1259"/>
      <c r="BO57" s="1259"/>
      <c r="BP57" s="1257">
        <v>59.4</v>
      </c>
      <c r="BQ57" s="1257"/>
      <c r="BR57" s="1257"/>
      <c r="BS57" s="1257"/>
      <c r="BT57" s="1257"/>
      <c r="BU57" s="1257"/>
      <c r="BV57" s="1257"/>
      <c r="BW57" s="1257"/>
      <c r="BX57" s="1257">
        <v>60</v>
      </c>
      <c r="BY57" s="1257"/>
      <c r="BZ57" s="1257"/>
      <c r="CA57" s="1257"/>
      <c r="CB57" s="1257"/>
      <c r="CC57" s="1257"/>
      <c r="CD57" s="1257"/>
      <c r="CE57" s="1257"/>
      <c r="CF57" s="1257">
        <v>61.2</v>
      </c>
      <c r="CG57" s="1257"/>
      <c r="CH57" s="1257"/>
      <c r="CI57" s="1257"/>
      <c r="CJ57" s="1257"/>
      <c r="CK57" s="1257"/>
      <c r="CL57" s="1257"/>
      <c r="CM57" s="1257"/>
      <c r="CN57" s="1257">
        <v>62</v>
      </c>
      <c r="CO57" s="1257"/>
      <c r="CP57" s="1257"/>
      <c r="CQ57" s="1257"/>
      <c r="CR57" s="1257"/>
      <c r="CS57" s="1257"/>
      <c r="CT57" s="1257"/>
      <c r="CU57" s="1257"/>
      <c r="CV57" s="1257">
        <v>62.9</v>
      </c>
      <c r="CW57" s="1257"/>
      <c r="CX57" s="1257"/>
      <c r="CY57" s="1257"/>
      <c r="CZ57" s="1257"/>
      <c r="DA57" s="1257"/>
      <c r="DB57" s="1257"/>
      <c r="DC57" s="1257"/>
      <c r="DD57" s="382"/>
      <c r="DE57" s="381"/>
    </row>
    <row r="58" spans="1:109" s="377" customFormat="1" x14ac:dyDescent="0.15">
      <c r="A58" s="363"/>
      <c r="B58" s="381"/>
      <c r="G58" s="1252"/>
      <c r="H58" s="1252"/>
      <c r="I58" s="1261"/>
      <c r="J58" s="1261"/>
      <c r="K58" s="1258"/>
      <c r="L58" s="1258"/>
      <c r="M58" s="1258"/>
      <c r="N58" s="1258"/>
      <c r="AM58" s="363"/>
      <c r="AN58" s="1256"/>
      <c r="AO58" s="1256"/>
      <c r="AP58" s="1256"/>
      <c r="AQ58" s="1256"/>
      <c r="AR58" s="1256"/>
      <c r="AS58" s="1256"/>
      <c r="AT58" s="1256"/>
      <c r="AU58" s="1256"/>
      <c r="AV58" s="1256"/>
      <c r="AW58" s="1256"/>
      <c r="AX58" s="1256"/>
      <c r="AY58" s="1256"/>
      <c r="AZ58" s="1256"/>
      <c r="BA58" s="1256"/>
      <c r="BB58" s="1259"/>
      <c r="BC58" s="1259"/>
      <c r="BD58" s="1259"/>
      <c r="BE58" s="1259"/>
      <c r="BF58" s="1259"/>
      <c r="BG58" s="1259"/>
      <c r="BH58" s="1259"/>
      <c r="BI58" s="1259"/>
      <c r="BJ58" s="1259"/>
      <c r="BK58" s="1259"/>
      <c r="BL58" s="1259"/>
      <c r="BM58" s="1259"/>
      <c r="BN58" s="1259"/>
      <c r="BO58" s="1259"/>
      <c r="BP58" s="1257"/>
      <c r="BQ58" s="1257"/>
      <c r="BR58" s="1257"/>
      <c r="BS58" s="1257"/>
      <c r="BT58" s="1257"/>
      <c r="BU58" s="1257"/>
      <c r="BV58" s="1257"/>
      <c r="BW58" s="1257"/>
      <c r="BX58" s="1257"/>
      <c r="BY58" s="1257"/>
      <c r="BZ58" s="1257"/>
      <c r="CA58" s="1257"/>
      <c r="CB58" s="1257"/>
      <c r="CC58" s="1257"/>
      <c r="CD58" s="1257"/>
      <c r="CE58" s="1257"/>
      <c r="CF58" s="1257"/>
      <c r="CG58" s="1257"/>
      <c r="CH58" s="1257"/>
      <c r="CI58" s="1257"/>
      <c r="CJ58" s="1257"/>
      <c r="CK58" s="1257"/>
      <c r="CL58" s="1257"/>
      <c r="CM58" s="1257"/>
      <c r="CN58" s="1257"/>
      <c r="CO58" s="1257"/>
      <c r="CP58" s="1257"/>
      <c r="CQ58" s="1257"/>
      <c r="CR58" s="1257"/>
      <c r="CS58" s="1257"/>
      <c r="CT58" s="1257"/>
      <c r="CU58" s="1257"/>
      <c r="CV58" s="1257"/>
      <c r="CW58" s="1257"/>
      <c r="CX58" s="1257"/>
      <c r="CY58" s="1257"/>
      <c r="CZ58" s="1257"/>
      <c r="DA58" s="1257"/>
      <c r="DB58" s="1257"/>
      <c r="DC58" s="1257"/>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607</v>
      </c>
    </row>
    <row r="64" spans="1:109" x14ac:dyDescent="0.15">
      <c r="B64" s="369"/>
      <c r="G64" s="376"/>
      <c r="I64" s="389"/>
      <c r="J64" s="389"/>
      <c r="K64" s="389"/>
      <c r="L64" s="389"/>
      <c r="M64" s="389"/>
      <c r="N64" s="390"/>
      <c r="AM64" s="376"/>
      <c r="AN64" s="376" t="s">
        <v>598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5" customHeight="1" x14ac:dyDescent="0.15">
      <c r="B65" s="369"/>
      <c r="AN65" s="1243" t="s">
        <v>608</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x14ac:dyDescent="0.15">
      <c r="B66" s="369"/>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x14ac:dyDescent="0.15">
      <c r="B67" s="369"/>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x14ac:dyDescent="0.15">
      <c r="B68" s="369"/>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x14ac:dyDescent="0.15">
      <c r="B69" s="369"/>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600</v>
      </c>
    </row>
    <row r="72" spans="2:107" x14ac:dyDescent="0.15">
      <c r="B72" s="369"/>
      <c r="G72" s="1252"/>
      <c r="H72" s="1252"/>
      <c r="I72" s="1252"/>
      <c r="J72" s="1252"/>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56" t="s">
        <v>556</v>
      </c>
      <c r="BQ72" s="1256"/>
      <c r="BR72" s="1256"/>
      <c r="BS72" s="1256"/>
      <c r="BT72" s="1256"/>
      <c r="BU72" s="1256"/>
      <c r="BV72" s="1256"/>
      <c r="BW72" s="1256"/>
      <c r="BX72" s="1256" t="s">
        <v>557</v>
      </c>
      <c r="BY72" s="1256"/>
      <c r="BZ72" s="1256"/>
      <c r="CA72" s="1256"/>
      <c r="CB72" s="1256"/>
      <c r="CC72" s="1256"/>
      <c r="CD72" s="1256"/>
      <c r="CE72" s="1256"/>
      <c r="CF72" s="1256" t="s">
        <v>558</v>
      </c>
      <c r="CG72" s="1256"/>
      <c r="CH72" s="1256"/>
      <c r="CI72" s="1256"/>
      <c r="CJ72" s="1256"/>
      <c r="CK72" s="1256"/>
      <c r="CL72" s="1256"/>
      <c r="CM72" s="1256"/>
      <c r="CN72" s="1256" t="s">
        <v>559</v>
      </c>
      <c r="CO72" s="1256"/>
      <c r="CP72" s="1256"/>
      <c r="CQ72" s="1256"/>
      <c r="CR72" s="1256"/>
      <c r="CS72" s="1256"/>
      <c r="CT72" s="1256"/>
      <c r="CU72" s="1256"/>
      <c r="CV72" s="1256" t="s">
        <v>560</v>
      </c>
      <c r="CW72" s="1256"/>
      <c r="CX72" s="1256"/>
      <c r="CY72" s="1256"/>
      <c r="CZ72" s="1256"/>
      <c r="DA72" s="1256"/>
      <c r="DB72" s="1256"/>
      <c r="DC72" s="1256"/>
    </row>
    <row r="73" spans="2:107" x14ac:dyDescent="0.15">
      <c r="B73" s="369"/>
      <c r="G73" s="1262"/>
      <c r="H73" s="1262"/>
      <c r="I73" s="1262"/>
      <c r="J73" s="1262"/>
      <c r="K73" s="1263"/>
      <c r="L73" s="1263"/>
      <c r="M73" s="1263"/>
      <c r="N73" s="1263"/>
      <c r="AM73" s="378"/>
      <c r="AN73" s="1259" t="s">
        <v>601</v>
      </c>
      <c r="AO73" s="1259"/>
      <c r="AP73" s="1259"/>
      <c r="AQ73" s="1259"/>
      <c r="AR73" s="1259"/>
      <c r="AS73" s="1259"/>
      <c r="AT73" s="1259"/>
      <c r="AU73" s="1259"/>
      <c r="AV73" s="1259"/>
      <c r="AW73" s="1259"/>
      <c r="AX73" s="1259"/>
      <c r="AY73" s="1259"/>
      <c r="AZ73" s="1259"/>
      <c r="BA73" s="1259"/>
      <c r="BB73" s="1259" t="s">
        <v>603</v>
      </c>
      <c r="BC73" s="1259"/>
      <c r="BD73" s="1259"/>
      <c r="BE73" s="1259"/>
      <c r="BF73" s="1259"/>
      <c r="BG73" s="1259"/>
      <c r="BH73" s="1259"/>
      <c r="BI73" s="1259"/>
      <c r="BJ73" s="1259"/>
      <c r="BK73" s="1259"/>
      <c r="BL73" s="1259"/>
      <c r="BM73" s="1259"/>
      <c r="BN73" s="1259"/>
      <c r="BO73" s="1259"/>
      <c r="BP73" s="1257"/>
      <c r="BQ73" s="1257"/>
      <c r="BR73" s="1257"/>
      <c r="BS73" s="1257"/>
      <c r="BT73" s="1257"/>
      <c r="BU73" s="1257"/>
      <c r="BV73" s="1257"/>
      <c r="BW73" s="1257"/>
      <c r="BX73" s="1257"/>
      <c r="BY73" s="1257"/>
      <c r="BZ73" s="1257"/>
      <c r="CA73" s="1257"/>
      <c r="CB73" s="1257"/>
      <c r="CC73" s="1257"/>
      <c r="CD73" s="1257"/>
      <c r="CE73" s="1257"/>
      <c r="CF73" s="1257"/>
      <c r="CG73" s="1257"/>
      <c r="CH73" s="1257"/>
      <c r="CI73" s="1257"/>
      <c r="CJ73" s="1257"/>
      <c r="CK73" s="1257"/>
      <c r="CL73" s="1257"/>
      <c r="CM73" s="1257"/>
      <c r="CN73" s="1257"/>
      <c r="CO73" s="1257"/>
      <c r="CP73" s="1257"/>
      <c r="CQ73" s="1257"/>
      <c r="CR73" s="1257"/>
      <c r="CS73" s="1257"/>
      <c r="CT73" s="1257"/>
      <c r="CU73" s="1257"/>
      <c r="CV73" s="1257"/>
      <c r="CW73" s="1257"/>
      <c r="CX73" s="1257"/>
      <c r="CY73" s="1257"/>
      <c r="CZ73" s="1257"/>
      <c r="DA73" s="1257"/>
      <c r="DB73" s="1257"/>
      <c r="DC73" s="1257"/>
    </row>
    <row r="74" spans="2:107" x14ac:dyDescent="0.15">
      <c r="B74" s="369"/>
      <c r="G74" s="1262"/>
      <c r="H74" s="1262"/>
      <c r="I74" s="1262"/>
      <c r="J74" s="1262"/>
      <c r="K74" s="1263"/>
      <c r="L74" s="1263"/>
      <c r="M74" s="1263"/>
      <c r="N74" s="1263"/>
      <c r="AM74" s="378"/>
      <c r="AN74" s="1259"/>
      <c r="AO74" s="1259"/>
      <c r="AP74" s="1259"/>
      <c r="AQ74" s="1259"/>
      <c r="AR74" s="1259"/>
      <c r="AS74" s="1259"/>
      <c r="AT74" s="1259"/>
      <c r="AU74" s="1259"/>
      <c r="AV74" s="1259"/>
      <c r="AW74" s="1259"/>
      <c r="AX74" s="1259"/>
      <c r="AY74" s="1259"/>
      <c r="AZ74" s="1259"/>
      <c r="BA74" s="1259"/>
      <c r="BB74" s="1259"/>
      <c r="BC74" s="1259"/>
      <c r="BD74" s="1259"/>
      <c r="BE74" s="1259"/>
      <c r="BF74" s="1259"/>
      <c r="BG74" s="1259"/>
      <c r="BH74" s="1259"/>
      <c r="BI74" s="1259"/>
      <c r="BJ74" s="1259"/>
      <c r="BK74" s="1259"/>
      <c r="BL74" s="1259"/>
      <c r="BM74" s="1259"/>
      <c r="BN74" s="1259"/>
      <c r="BO74" s="1259"/>
      <c r="BP74" s="1257"/>
      <c r="BQ74" s="1257"/>
      <c r="BR74" s="1257"/>
      <c r="BS74" s="1257"/>
      <c r="BT74" s="1257"/>
      <c r="BU74" s="1257"/>
      <c r="BV74" s="1257"/>
      <c r="BW74" s="1257"/>
      <c r="BX74" s="1257"/>
      <c r="BY74" s="1257"/>
      <c r="BZ74" s="1257"/>
      <c r="CA74" s="1257"/>
      <c r="CB74" s="1257"/>
      <c r="CC74" s="1257"/>
      <c r="CD74" s="1257"/>
      <c r="CE74" s="1257"/>
      <c r="CF74" s="1257"/>
      <c r="CG74" s="1257"/>
      <c r="CH74" s="1257"/>
      <c r="CI74" s="1257"/>
      <c r="CJ74" s="1257"/>
      <c r="CK74" s="1257"/>
      <c r="CL74" s="1257"/>
      <c r="CM74" s="1257"/>
      <c r="CN74" s="1257"/>
      <c r="CO74" s="1257"/>
      <c r="CP74" s="1257"/>
      <c r="CQ74" s="1257"/>
      <c r="CR74" s="1257"/>
      <c r="CS74" s="1257"/>
      <c r="CT74" s="1257"/>
      <c r="CU74" s="1257"/>
      <c r="CV74" s="1257"/>
      <c r="CW74" s="1257"/>
      <c r="CX74" s="1257"/>
      <c r="CY74" s="1257"/>
      <c r="CZ74" s="1257"/>
      <c r="DA74" s="1257"/>
      <c r="DB74" s="1257"/>
      <c r="DC74" s="1257"/>
    </row>
    <row r="75" spans="2:107" x14ac:dyDescent="0.15">
      <c r="B75" s="369"/>
      <c r="G75" s="1262"/>
      <c r="H75" s="1262"/>
      <c r="I75" s="1252"/>
      <c r="J75" s="1252"/>
      <c r="K75" s="1258"/>
      <c r="L75" s="1258"/>
      <c r="M75" s="1258"/>
      <c r="N75" s="1258"/>
      <c r="AM75" s="378"/>
      <c r="AN75" s="1259"/>
      <c r="AO75" s="1259"/>
      <c r="AP75" s="1259"/>
      <c r="AQ75" s="1259"/>
      <c r="AR75" s="1259"/>
      <c r="AS75" s="1259"/>
      <c r="AT75" s="1259"/>
      <c r="AU75" s="1259"/>
      <c r="AV75" s="1259"/>
      <c r="AW75" s="1259"/>
      <c r="AX75" s="1259"/>
      <c r="AY75" s="1259"/>
      <c r="AZ75" s="1259"/>
      <c r="BA75" s="1259"/>
      <c r="BB75" s="1259" t="s">
        <v>609</v>
      </c>
      <c r="BC75" s="1259"/>
      <c r="BD75" s="1259"/>
      <c r="BE75" s="1259"/>
      <c r="BF75" s="1259"/>
      <c r="BG75" s="1259"/>
      <c r="BH75" s="1259"/>
      <c r="BI75" s="1259"/>
      <c r="BJ75" s="1259"/>
      <c r="BK75" s="1259"/>
      <c r="BL75" s="1259"/>
      <c r="BM75" s="1259"/>
      <c r="BN75" s="1259"/>
      <c r="BO75" s="1259"/>
      <c r="BP75" s="1257">
        <v>4.9000000000000004</v>
      </c>
      <c r="BQ75" s="1257"/>
      <c r="BR75" s="1257"/>
      <c r="BS75" s="1257"/>
      <c r="BT75" s="1257"/>
      <c r="BU75" s="1257"/>
      <c r="BV75" s="1257"/>
      <c r="BW75" s="1257"/>
      <c r="BX75" s="1257">
        <v>4.5</v>
      </c>
      <c r="BY75" s="1257"/>
      <c r="BZ75" s="1257"/>
      <c r="CA75" s="1257"/>
      <c r="CB75" s="1257"/>
      <c r="CC75" s="1257"/>
      <c r="CD75" s="1257"/>
      <c r="CE75" s="1257"/>
      <c r="CF75" s="1257">
        <v>4.2</v>
      </c>
      <c r="CG75" s="1257"/>
      <c r="CH75" s="1257"/>
      <c r="CI75" s="1257"/>
      <c r="CJ75" s="1257"/>
      <c r="CK75" s="1257"/>
      <c r="CL75" s="1257"/>
      <c r="CM75" s="1257"/>
      <c r="CN75" s="1257">
        <v>4.4000000000000004</v>
      </c>
      <c r="CO75" s="1257"/>
      <c r="CP75" s="1257"/>
      <c r="CQ75" s="1257"/>
      <c r="CR75" s="1257"/>
      <c r="CS75" s="1257"/>
      <c r="CT75" s="1257"/>
      <c r="CU75" s="1257"/>
      <c r="CV75" s="1257">
        <v>4.3</v>
      </c>
      <c r="CW75" s="1257"/>
      <c r="CX75" s="1257"/>
      <c r="CY75" s="1257"/>
      <c r="CZ75" s="1257"/>
      <c r="DA75" s="1257"/>
      <c r="DB75" s="1257"/>
      <c r="DC75" s="1257"/>
    </row>
    <row r="76" spans="2:107" x14ac:dyDescent="0.15">
      <c r="B76" s="369"/>
      <c r="G76" s="1262"/>
      <c r="H76" s="1262"/>
      <c r="I76" s="1252"/>
      <c r="J76" s="1252"/>
      <c r="K76" s="1258"/>
      <c r="L76" s="1258"/>
      <c r="M76" s="1258"/>
      <c r="N76" s="1258"/>
      <c r="AM76" s="378"/>
      <c r="AN76" s="1259"/>
      <c r="AO76" s="1259"/>
      <c r="AP76" s="1259"/>
      <c r="AQ76" s="1259"/>
      <c r="AR76" s="1259"/>
      <c r="AS76" s="1259"/>
      <c r="AT76" s="1259"/>
      <c r="AU76" s="1259"/>
      <c r="AV76" s="1259"/>
      <c r="AW76" s="1259"/>
      <c r="AX76" s="1259"/>
      <c r="AY76" s="1259"/>
      <c r="AZ76" s="1259"/>
      <c r="BA76" s="1259"/>
      <c r="BB76" s="1259"/>
      <c r="BC76" s="1259"/>
      <c r="BD76" s="1259"/>
      <c r="BE76" s="1259"/>
      <c r="BF76" s="1259"/>
      <c r="BG76" s="1259"/>
      <c r="BH76" s="1259"/>
      <c r="BI76" s="1259"/>
      <c r="BJ76" s="1259"/>
      <c r="BK76" s="1259"/>
      <c r="BL76" s="1259"/>
      <c r="BM76" s="1259"/>
      <c r="BN76" s="1259"/>
      <c r="BO76" s="1259"/>
      <c r="BP76" s="1257"/>
      <c r="BQ76" s="1257"/>
      <c r="BR76" s="1257"/>
      <c r="BS76" s="1257"/>
      <c r="BT76" s="1257"/>
      <c r="BU76" s="1257"/>
      <c r="BV76" s="1257"/>
      <c r="BW76" s="1257"/>
      <c r="BX76" s="1257"/>
      <c r="BY76" s="1257"/>
      <c r="BZ76" s="1257"/>
      <c r="CA76" s="1257"/>
      <c r="CB76" s="1257"/>
      <c r="CC76" s="1257"/>
      <c r="CD76" s="1257"/>
      <c r="CE76" s="1257"/>
      <c r="CF76" s="1257"/>
      <c r="CG76" s="1257"/>
      <c r="CH76" s="1257"/>
      <c r="CI76" s="1257"/>
      <c r="CJ76" s="1257"/>
      <c r="CK76" s="1257"/>
      <c r="CL76" s="1257"/>
      <c r="CM76" s="1257"/>
      <c r="CN76" s="1257"/>
      <c r="CO76" s="1257"/>
      <c r="CP76" s="1257"/>
      <c r="CQ76" s="1257"/>
      <c r="CR76" s="1257"/>
      <c r="CS76" s="1257"/>
      <c r="CT76" s="1257"/>
      <c r="CU76" s="1257"/>
      <c r="CV76" s="1257"/>
      <c r="CW76" s="1257"/>
      <c r="CX76" s="1257"/>
      <c r="CY76" s="1257"/>
      <c r="CZ76" s="1257"/>
      <c r="DA76" s="1257"/>
      <c r="DB76" s="1257"/>
      <c r="DC76" s="1257"/>
    </row>
    <row r="77" spans="2:107" x14ac:dyDescent="0.15">
      <c r="B77" s="369"/>
      <c r="G77" s="1252"/>
      <c r="H77" s="1252"/>
      <c r="I77" s="1252"/>
      <c r="J77" s="1252"/>
      <c r="K77" s="1263"/>
      <c r="L77" s="1263"/>
      <c r="M77" s="1263"/>
      <c r="N77" s="1263"/>
      <c r="AN77" s="1256" t="s">
        <v>610</v>
      </c>
      <c r="AO77" s="1256"/>
      <c r="AP77" s="1256"/>
      <c r="AQ77" s="1256"/>
      <c r="AR77" s="1256"/>
      <c r="AS77" s="1256"/>
      <c r="AT77" s="1256"/>
      <c r="AU77" s="1256"/>
      <c r="AV77" s="1256"/>
      <c r="AW77" s="1256"/>
      <c r="AX77" s="1256"/>
      <c r="AY77" s="1256"/>
      <c r="AZ77" s="1256"/>
      <c r="BA77" s="1256"/>
      <c r="BB77" s="1259" t="s">
        <v>602</v>
      </c>
      <c r="BC77" s="1259"/>
      <c r="BD77" s="1259"/>
      <c r="BE77" s="1259"/>
      <c r="BF77" s="1259"/>
      <c r="BG77" s="1259"/>
      <c r="BH77" s="1259"/>
      <c r="BI77" s="1259"/>
      <c r="BJ77" s="1259"/>
      <c r="BK77" s="1259"/>
      <c r="BL77" s="1259"/>
      <c r="BM77" s="1259"/>
      <c r="BN77" s="1259"/>
      <c r="BO77" s="1259"/>
      <c r="BP77" s="1257">
        <v>0</v>
      </c>
      <c r="BQ77" s="1257"/>
      <c r="BR77" s="1257"/>
      <c r="BS77" s="1257"/>
      <c r="BT77" s="1257"/>
      <c r="BU77" s="1257"/>
      <c r="BV77" s="1257"/>
      <c r="BW77" s="1257"/>
      <c r="BX77" s="1257">
        <v>0</v>
      </c>
      <c r="BY77" s="1257"/>
      <c r="BZ77" s="1257"/>
      <c r="CA77" s="1257"/>
      <c r="CB77" s="1257"/>
      <c r="CC77" s="1257"/>
      <c r="CD77" s="1257"/>
      <c r="CE77" s="1257"/>
      <c r="CF77" s="1257">
        <v>3.1</v>
      </c>
      <c r="CG77" s="1257"/>
      <c r="CH77" s="1257"/>
      <c r="CI77" s="1257"/>
      <c r="CJ77" s="1257"/>
      <c r="CK77" s="1257"/>
      <c r="CL77" s="1257"/>
      <c r="CM77" s="1257"/>
      <c r="CN77" s="1257">
        <v>13.7</v>
      </c>
      <c r="CO77" s="1257"/>
      <c r="CP77" s="1257"/>
      <c r="CQ77" s="1257"/>
      <c r="CR77" s="1257"/>
      <c r="CS77" s="1257"/>
      <c r="CT77" s="1257"/>
      <c r="CU77" s="1257"/>
      <c r="CV77" s="1257">
        <v>6.9</v>
      </c>
      <c r="CW77" s="1257"/>
      <c r="CX77" s="1257"/>
      <c r="CY77" s="1257"/>
      <c r="CZ77" s="1257"/>
      <c r="DA77" s="1257"/>
      <c r="DB77" s="1257"/>
      <c r="DC77" s="1257"/>
    </row>
    <row r="78" spans="2:107" x14ac:dyDescent="0.15">
      <c r="B78" s="369"/>
      <c r="G78" s="1252"/>
      <c r="H78" s="1252"/>
      <c r="I78" s="1252"/>
      <c r="J78" s="1252"/>
      <c r="K78" s="1263"/>
      <c r="L78" s="1263"/>
      <c r="M78" s="1263"/>
      <c r="N78" s="1263"/>
      <c r="AN78" s="1256"/>
      <c r="AO78" s="1256"/>
      <c r="AP78" s="1256"/>
      <c r="AQ78" s="1256"/>
      <c r="AR78" s="1256"/>
      <c r="AS78" s="1256"/>
      <c r="AT78" s="1256"/>
      <c r="AU78" s="1256"/>
      <c r="AV78" s="1256"/>
      <c r="AW78" s="1256"/>
      <c r="AX78" s="1256"/>
      <c r="AY78" s="1256"/>
      <c r="AZ78" s="1256"/>
      <c r="BA78" s="1256"/>
      <c r="BB78" s="1259"/>
      <c r="BC78" s="1259"/>
      <c r="BD78" s="1259"/>
      <c r="BE78" s="1259"/>
      <c r="BF78" s="1259"/>
      <c r="BG78" s="1259"/>
      <c r="BH78" s="1259"/>
      <c r="BI78" s="1259"/>
      <c r="BJ78" s="1259"/>
      <c r="BK78" s="1259"/>
      <c r="BL78" s="1259"/>
      <c r="BM78" s="1259"/>
      <c r="BN78" s="1259"/>
      <c r="BO78" s="1259"/>
      <c r="BP78" s="1257"/>
      <c r="BQ78" s="1257"/>
      <c r="BR78" s="1257"/>
      <c r="BS78" s="1257"/>
      <c r="BT78" s="1257"/>
      <c r="BU78" s="1257"/>
      <c r="BV78" s="1257"/>
      <c r="BW78" s="1257"/>
      <c r="BX78" s="1257"/>
      <c r="BY78" s="1257"/>
      <c r="BZ78" s="1257"/>
      <c r="CA78" s="1257"/>
      <c r="CB78" s="1257"/>
      <c r="CC78" s="1257"/>
      <c r="CD78" s="1257"/>
      <c r="CE78" s="1257"/>
      <c r="CF78" s="1257"/>
      <c r="CG78" s="1257"/>
      <c r="CH78" s="1257"/>
      <c r="CI78" s="1257"/>
      <c r="CJ78" s="1257"/>
      <c r="CK78" s="1257"/>
      <c r="CL78" s="1257"/>
      <c r="CM78" s="1257"/>
      <c r="CN78" s="1257"/>
      <c r="CO78" s="1257"/>
      <c r="CP78" s="1257"/>
      <c r="CQ78" s="1257"/>
      <c r="CR78" s="1257"/>
      <c r="CS78" s="1257"/>
      <c r="CT78" s="1257"/>
      <c r="CU78" s="1257"/>
      <c r="CV78" s="1257"/>
      <c r="CW78" s="1257"/>
      <c r="CX78" s="1257"/>
      <c r="CY78" s="1257"/>
      <c r="CZ78" s="1257"/>
      <c r="DA78" s="1257"/>
      <c r="DB78" s="1257"/>
      <c r="DC78" s="1257"/>
    </row>
    <row r="79" spans="2:107" x14ac:dyDescent="0.15">
      <c r="B79" s="369"/>
      <c r="G79" s="1252"/>
      <c r="H79" s="1252"/>
      <c r="I79" s="1261"/>
      <c r="J79" s="1261"/>
      <c r="K79" s="1264"/>
      <c r="L79" s="1264"/>
      <c r="M79" s="1264"/>
      <c r="N79" s="1264"/>
      <c r="AN79" s="1256"/>
      <c r="AO79" s="1256"/>
      <c r="AP79" s="1256"/>
      <c r="AQ79" s="1256"/>
      <c r="AR79" s="1256"/>
      <c r="AS79" s="1256"/>
      <c r="AT79" s="1256"/>
      <c r="AU79" s="1256"/>
      <c r="AV79" s="1256"/>
      <c r="AW79" s="1256"/>
      <c r="AX79" s="1256"/>
      <c r="AY79" s="1256"/>
      <c r="AZ79" s="1256"/>
      <c r="BA79" s="1256"/>
      <c r="BB79" s="1259" t="s">
        <v>611</v>
      </c>
      <c r="BC79" s="1259"/>
      <c r="BD79" s="1259"/>
      <c r="BE79" s="1259"/>
      <c r="BF79" s="1259"/>
      <c r="BG79" s="1259"/>
      <c r="BH79" s="1259"/>
      <c r="BI79" s="1259"/>
      <c r="BJ79" s="1259"/>
      <c r="BK79" s="1259"/>
      <c r="BL79" s="1259"/>
      <c r="BM79" s="1259"/>
      <c r="BN79" s="1259"/>
      <c r="BO79" s="1259"/>
      <c r="BP79" s="1257">
        <v>7.9</v>
      </c>
      <c r="BQ79" s="1257"/>
      <c r="BR79" s="1257"/>
      <c r="BS79" s="1257"/>
      <c r="BT79" s="1257"/>
      <c r="BU79" s="1257"/>
      <c r="BV79" s="1257"/>
      <c r="BW79" s="1257"/>
      <c r="BX79" s="1257">
        <v>7.8</v>
      </c>
      <c r="BY79" s="1257"/>
      <c r="BZ79" s="1257"/>
      <c r="CA79" s="1257"/>
      <c r="CB79" s="1257"/>
      <c r="CC79" s="1257"/>
      <c r="CD79" s="1257"/>
      <c r="CE79" s="1257"/>
      <c r="CF79" s="1257">
        <v>7.9</v>
      </c>
      <c r="CG79" s="1257"/>
      <c r="CH79" s="1257"/>
      <c r="CI79" s="1257"/>
      <c r="CJ79" s="1257"/>
      <c r="CK79" s="1257"/>
      <c r="CL79" s="1257"/>
      <c r="CM79" s="1257"/>
      <c r="CN79" s="1257">
        <v>7.9</v>
      </c>
      <c r="CO79" s="1257"/>
      <c r="CP79" s="1257"/>
      <c r="CQ79" s="1257"/>
      <c r="CR79" s="1257"/>
      <c r="CS79" s="1257"/>
      <c r="CT79" s="1257"/>
      <c r="CU79" s="1257"/>
      <c r="CV79" s="1257">
        <v>8</v>
      </c>
      <c r="CW79" s="1257"/>
      <c r="CX79" s="1257"/>
      <c r="CY79" s="1257"/>
      <c r="CZ79" s="1257"/>
      <c r="DA79" s="1257"/>
      <c r="DB79" s="1257"/>
      <c r="DC79" s="1257"/>
    </row>
    <row r="80" spans="2:107" x14ac:dyDescent="0.15">
      <c r="B80" s="369"/>
      <c r="G80" s="1252"/>
      <c r="H80" s="1252"/>
      <c r="I80" s="1261"/>
      <c r="J80" s="1261"/>
      <c r="K80" s="1264"/>
      <c r="L80" s="1264"/>
      <c r="M80" s="1264"/>
      <c r="N80" s="1264"/>
      <c r="AN80" s="1256"/>
      <c r="AO80" s="1256"/>
      <c r="AP80" s="1256"/>
      <c r="AQ80" s="1256"/>
      <c r="AR80" s="1256"/>
      <c r="AS80" s="1256"/>
      <c r="AT80" s="1256"/>
      <c r="AU80" s="1256"/>
      <c r="AV80" s="1256"/>
      <c r="AW80" s="1256"/>
      <c r="AX80" s="1256"/>
      <c r="AY80" s="1256"/>
      <c r="AZ80" s="1256"/>
      <c r="BA80" s="1256"/>
      <c r="BB80" s="1259"/>
      <c r="BC80" s="1259"/>
      <c r="BD80" s="1259"/>
      <c r="BE80" s="1259"/>
      <c r="BF80" s="1259"/>
      <c r="BG80" s="1259"/>
      <c r="BH80" s="1259"/>
      <c r="BI80" s="1259"/>
      <c r="BJ80" s="1259"/>
      <c r="BK80" s="1259"/>
      <c r="BL80" s="1259"/>
      <c r="BM80" s="1259"/>
      <c r="BN80" s="1259"/>
      <c r="BO80" s="1259"/>
      <c r="BP80" s="1257"/>
      <c r="BQ80" s="1257"/>
      <c r="BR80" s="1257"/>
      <c r="BS80" s="1257"/>
      <c r="BT80" s="1257"/>
      <c r="BU80" s="1257"/>
      <c r="BV80" s="1257"/>
      <c r="BW80" s="1257"/>
      <c r="BX80" s="1257"/>
      <c r="BY80" s="1257"/>
      <c r="BZ80" s="1257"/>
      <c r="CA80" s="1257"/>
      <c r="CB80" s="1257"/>
      <c r="CC80" s="1257"/>
      <c r="CD80" s="1257"/>
      <c r="CE80" s="1257"/>
      <c r="CF80" s="1257"/>
      <c r="CG80" s="1257"/>
      <c r="CH80" s="1257"/>
      <c r="CI80" s="1257"/>
      <c r="CJ80" s="1257"/>
      <c r="CK80" s="1257"/>
      <c r="CL80" s="1257"/>
      <c r="CM80" s="1257"/>
      <c r="CN80" s="1257"/>
      <c r="CO80" s="1257"/>
      <c r="CP80" s="1257"/>
      <c r="CQ80" s="1257"/>
      <c r="CR80" s="1257"/>
      <c r="CS80" s="1257"/>
      <c r="CT80" s="1257"/>
      <c r="CU80" s="1257"/>
      <c r="CV80" s="1257"/>
      <c r="CW80" s="1257"/>
      <c r="CX80" s="1257"/>
      <c r="CY80" s="1257"/>
      <c r="CZ80" s="1257"/>
      <c r="DA80" s="1257"/>
      <c r="DB80" s="1257"/>
      <c r="DC80" s="1257"/>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XieejxOGgk9NwThoEXAUalG5vrjY7Mi4x9x9sRRJGU2YEeuhWwoDIDTBRu4gTqXKX08w1Dl3kmm6/lL+fxgofw==" saltValue="DfQwK5UMKNl1kNoPdLbk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6"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612</v>
      </c>
    </row>
  </sheetData>
  <sheetProtection algorithmName="SHA-512" hashValue="lWBLlnFTiyke7WZYQK5EHnzKRoY4o6/HLkGr9SBj0nufxjY8CU1GxiB/5jbJkkQIvNzFbIwyc79BsWZGXO3f/A==" saltValue="L4jUaK9iD00G3MCYSrKA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613</v>
      </c>
    </row>
  </sheetData>
  <sheetProtection algorithmName="SHA-512" hashValue="F5X1Qzrz8W6P5LbGOLuZCs+I/4JUgZbVXOYbrQmVnj2O2tYtxP5+lVjlq27OO+B0WvU07PCgXRCf5+LMDuk8nA==" saltValue="7OXU3Lg0ZTAfk/UwKFXB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104251</v>
      </c>
      <c r="E3" s="153"/>
      <c r="F3" s="154">
        <v>90072</v>
      </c>
      <c r="G3" s="155"/>
      <c r="H3" s="156"/>
    </row>
    <row r="4" spans="1:8" x14ac:dyDescent="0.15">
      <c r="A4" s="157"/>
      <c r="B4" s="158"/>
      <c r="C4" s="159"/>
      <c r="D4" s="160">
        <v>4464</v>
      </c>
      <c r="E4" s="161"/>
      <c r="F4" s="162">
        <v>46083</v>
      </c>
      <c r="G4" s="163"/>
      <c r="H4" s="164"/>
    </row>
    <row r="5" spans="1:8" x14ac:dyDescent="0.15">
      <c r="A5" s="145" t="s">
        <v>548</v>
      </c>
      <c r="B5" s="150"/>
      <c r="C5" s="151"/>
      <c r="D5" s="152">
        <v>94041</v>
      </c>
      <c r="E5" s="153"/>
      <c r="F5" s="154">
        <v>88328</v>
      </c>
      <c r="G5" s="155"/>
      <c r="H5" s="156"/>
    </row>
    <row r="6" spans="1:8" x14ac:dyDescent="0.15">
      <c r="A6" s="157"/>
      <c r="B6" s="158"/>
      <c r="C6" s="159"/>
      <c r="D6" s="160">
        <v>22864</v>
      </c>
      <c r="E6" s="161"/>
      <c r="F6" s="162">
        <v>49013</v>
      </c>
      <c r="G6" s="163"/>
      <c r="H6" s="164"/>
    </row>
    <row r="7" spans="1:8" x14ac:dyDescent="0.15">
      <c r="A7" s="145" t="s">
        <v>549</v>
      </c>
      <c r="B7" s="150"/>
      <c r="C7" s="151"/>
      <c r="D7" s="152">
        <v>185876</v>
      </c>
      <c r="E7" s="153"/>
      <c r="F7" s="154">
        <v>103390</v>
      </c>
      <c r="G7" s="155"/>
      <c r="H7" s="156"/>
    </row>
    <row r="8" spans="1:8" x14ac:dyDescent="0.15">
      <c r="A8" s="157"/>
      <c r="B8" s="158"/>
      <c r="C8" s="159"/>
      <c r="D8" s="160">
        <v>21916</v>
      </c>
      <c r="E8" s="161"/>
      <c r="F8" s="162">
        <v>51269</v>
      </c>
      <c r="G8" s="163"/>
      <c r="H8" s="164"/>
    </row>
    <row r="9" spans="1:8" x14ac:dyDescent="0.15">
      <c r="A9" s="145" t="s">
        <v>550</v>
      </c>
      <c r="B9" s="150"/>
      <c r="C9" s="151"/>
      <c r="D9" s="152">
        <v>128413</v>
      </c>
      <c r="E9" s="153"/>
      <c r="F9" s="154">
        <v>117234</v>
      </c>
      <c r="G9" s="155"/>
      <c r="H9" s="156"/>
    </row>
    <row r="10" spans="1:8" x14ac:dyDescent="0.15">
      <c r="A10" s="157"/>
      <c r="B10" s="158"/>
      <c r="C10" s="159"/>
      <c r="D10" s="160">
        <v>10642</v>
      </c>
      <c r="E10" s="161"/>
      <c r="F10" s="162">
        <v>59796</v>
      </c>
      <c r="G10" s="163"/>
      <c r="H10" s="164"/>
    </row>
    <row r="11" spans="1:8" x14ac:dyDescent="0.15">
      <c r="A11" s="145" t="s">
        <v>551</v>
      </c>
      <c r="B11" s="150"/>
      <c r="C11" s="151"/>
      <c r="D11" s="152">
        <v>224032</v>
      </c>
      <c r="E11" s="153"/>
      <c r="F11" s="154">
        <v>97758</v>
      </c>
      <c r="G11" s="155"/>
      <c r="H11" s="156"/>
    </row>
    <row r="12" spans="1:8" x14ac:dyDescent="0.15">
      <c r="A12" s="157"/>
      <c r="B12" s="158"/>
      <c r="C12" s="165"/>
      <c r="D12" s="160">
        <v>26501</v>
      </c>
      <c r="E12" s="161"/>
      <c r="F12" s="162">
        <v>45946</v>
      </c>
      <c r="G12" s="163"/>
      <c r="H12" s="164"/>
    </row>
    <row r="13" spans="1:8" x14ac:dyDescent="0.15">
      <c r="A13" s="145"/>
      <c r="B13" s="150"/>
      <c r="C13" s="166"/>
      <c r="D13" s="167">
        <v>147323</v>
      </c>
      <c r="E13" s="168"/>
      <c r="F13" s="169">
        <v>99356</v>
      </c>
      <c r="G13" s="170"/>
      <c r="H13" s="156"/>
    </row>
    <row r="14" spans="1:8" x14ac:dyDescent="0.15">
      <c r="A14" s="157"/>
      <c r="B14" s="158"/>
      <c r="C14" s="159"/>
      <c r="D14" s="160">
        <v>17277</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6.66</v>
      </c>
      <c r="C19" s="171">
        <f>ROUND(VALUE(SUBSTITUTE(実質収支比率等に係る経年分析!G$48,"▲","-")),2)</f>
        <v>5.55</v>
      </c>
      <c r="D19" s="171">
        <f>ROUND(VALUE(SUBSTITUTE(実質収支比率等に係る経年分析!H$48,"▲","-")),2)</f>
        <v>6.59</v>
      </c>
      <c r="E19" s="171">
        <f>ROUND(VALUE(SUBSTITUTE(実質収支比率等に係る経年分析!I$48,"▲","-")),2)</f>
        <v>5.48</v>
      </c>
      <c r="F19" s="171">
        <f>ROUND(VALUE(SUBSTITUTE(実質収支比率等に係る経年分析!J$48,"▲","-")),2)</f>
        <v>2.0699999999999998</v>
      </c>
    </row>
    <row r="20" spans="1:11" x14ac:dyDescent="0.15">
      <c r="A20" s="171" t="s">
        <v>55</v>
      </c>
      <c r="B20" s="171">
        <f>ROUND(VALUE(SUBSTITUTE(実質収支比率等に係る経年分析!F$47,"▲","-")),2)</f>
        <v>19.2</v>
      </c>
      <c r="C20" s="171">
        <f>ROUND(VALUE(SUBSTITUTE(実質収支比率等に係る経年分析!G$47,"▲","-")),2)</f>
        <v>22.46</v>
      </c>
      <c r="D20" s="171">
        <f>ROUND(VALUE(SUBSTITUTE(実質収支比率等に係る経年分析!H$47,"▲","-")),2)</f>
        <v>21.58</v>
      </c>
      <c r="E20" s="171">
        <f>ROUND(VALUE(SUBSTITUTE(実質収支比率等に係る経年分析!I$47,"▲","-")),2)</f>
        <v>27.5</v>
      </c>
      <c r="F20" s="171">
        <f>ROUND(VALUE(SUBSTITUTE(実質収支比率等に係る経年分析!J$47,"▲","-")),2)</f>
        <v>30.83</v>
      </c>
    </row>
    <row r="21" spans="1:11" x14ac:dyDescent="0.15">
      <c r="A21" s="171" t="s">
        <v>56</v>
      </c>
      <c r="B21" s="171">
        <f>IF(ISNUMBER(VALUE(SUBSTITUTE(実質収支比率等に係る経年分析!F$49,"▲","-"))),ROUND(VALUE(SUBSTITUTE(実質収支比率等に係る経年分析!F$49,"▲","-")),2),NA())</f>
        <v>4.38</v>
      </c>
      <c r="C21" s="171">
        <f>IF(ISNUMBER(VALUE(SUBSTITUTE(実質収支比率等に係る経年分析!G$49,"▲","-"))),ROUND(VALUE(SUBSTITUTE(実質収支比率等に係る経年分析!G$49,"▲","-")),2),NA())</f>
        <v>-4.1100000000000003</v>
      </c>
      <c r="D21" s="171">
        <f>IF(ISNUMBER(VALUE(SUBSTITUTE(実質収支比率等に係る経年分析!H$49,"▲","-"))),ROUND(VALUE(SUBSTITUTE(実質収支比率等に係る経年分析!H$49,"▲","-")),2),NA())</f>
        <v>-5.03</v>
      </c>
      <c r="E21" s="171">
        <f>IF(ISNUMBER(VALUE(SUBSTITUTE(実質収支比率等に係る経年分析!I$49,"▲","-"))),ROUND(VALUE(SUBSTITUTE(実質収支比率等に係る経年分析!I$49,"▲","-")),2),NA())</f>
        <v>-0.99</v>
      </c>
      <c r="F21" s="171">
        <f>IF(ISNUMBER(VALUE(SUBSTITUTE(実質収支比率等に係る経年分析!J$49,"▲","-"))),ROUND(VALUE(SUBSTITUTE(実質収支比率等に係る経年分析!J$49,"▲","-")),2),NA())</f>
        <v>-3.15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有線放送電話事業特別会計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15">
      <c r="A33" s="172" t="str">
        <f>IF(連結実質赤字比率に係る赤字・黒字の構成分析!C$37="",NA(),連結実質赤字比率に係る赤字・黒字の構成分析!C$37)</f>
        <v>金武町下水道事業特別会計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1.99</v>
      </c>
    </row>
    <row r="36" spans="1:16" x14ac:dyDescent="0.15">
      <c r="A36" s="172" t="str">
        <f>IF(連結実質赤字比率に係る赤字・黒字の構成分析!C$34="",NA(),連結実質赤字比率に係る赤字・黒字の構成分析!C$34)</f>
        <v>金武町水道事業会計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275</v>
      </c>
      <c r="E42" s="173"/>
      <c r="F42" s="173"/>
      <c r="G42" s="173">
        <f>'実質公債費比率（分子）の構造'!L$52</f>
        <v>268</v>
      </c>
      <c r="H42" s="173"/>
      <c r="I42" s="173"/>
      <c r="J42" s="173">
        <f>'実質公債費比率（分子）の構造'!M$52</f>
        <v>264</v>
      </c>
      <c r="K42" s="173"/>
      <c r="L42" s="173"/>
      <c r="M42" s="173">
        <f>'実質公債費比率（分子）の構造'!N$52</f>
        <v>266</v>
      </c>
      <c r="N42" s="173"/>
      <c r="O42" s="173"/>
      <c r="P42" s="173">
        <f>'実質公債費比率（分子）の構造'!O$52</f>
        <v>279</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11</v>
      </c>
      <c r="C45" s="173"/>
      <c r="D45" s="173"/>
      <c r="E45" s="173">
        <f>'実質公債費比率（分子）の構造'!L$49</f>
        <v>9</v>
      </c>
      <c r="F45" s="173"/>
      <c r="G45" s="173"/>
      <c r="H45" s="173">
        <f>'実質公債費比率（分子）の構造'!M$49</f>
        <v>32</v>
      </c>
      <c r="I45" s="173"/>
      <c r="J45" s="173"/>
      <c r="K45" s="173">
        <f>'実質公債費比率（分子）の構造'!N$49</f>
        <v>37</v>
      </c>
      <c r="L45" s="173"/>
      <c r="M45" s="173"/>
      <c r="N45" s="173">
        <f>'実質公債費比率（分子）の構造'!O$49</f>
        <v>37</v>
      </c>
      <c r="O45" s="173"/>
      <c r="P45" s="173"/>
    </row>
    <row r="46" spans="1:16" x14ac:dyDescent="0.15">
      <c r="A46" s="173" t="s">
        <v>67</v>
      </c>
      <c r="B46" s="173">
        <f>'実質公債費比率（分子）の構造'!K$48</f>
        <v>1</v>
      </c>
      <c r="C46" s="173"/>
      <c r="D46" s="173"/>
      <c r="E46" s="173">
        <f>'実質公債費比率（分子）の構造'!L$48</f>
        <v>1</v>
      </c>
      <c r="F46" s="173"/>
      <c r="G46" s="173"/>
      <c r="H46" s="173">
        <f>'実質公債費比率（分子）の構造'!M$48</f>
        <v>1</v>
      </c>
      <c r="I46" s="173"/>
      <c r="J46" s="173"/>
      <c r="K46" s="173" t="str">
        <f>'実質公債費比率（分子）の構造'!N$48</f>
        <v>-</v>
      </c>
      <c r="L46" s="173"/>
      <c r="M46" s="173"/>
      <c r="N46" s="173" t="str">
        <f>'実質公債費比率（分子）の構造'!O$48</f>
        <v>-</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403</v>
      </c>
      <c r="C49" s="173"/>
      <c r="D49" s="173"/>
      <c r="E49" s="173">
        <f>'実質公債費比率（分子）の構造'!L$45</f>
        <v>398</v>
      </c>
      <c r="F49" s="173"/>
      <c r="G49" s="173"/>
      <c r="H49" s="173">
        <f>'実質公債費比率（分子）の構造'!M$45</f>
        <v>390</v>
      </c>
      <c r="I49" s="173"/>
      <c r="J49" s="173"/>
      <c r="K49" s="173">
        <f>'実質公債費比率（分子）の構造'!N$45</f>
        <v>388</v>
      </c>
      <c r="L49" s="173"/>
      <c r="M49" s="173"/>
      <c r="N49" s="173">
        <f>'実質公債費比率（分子）の構造'!O$45</f>
        <v>390</v>
      </c>
      <c r="O49" s="173"/>
      <c r="P49" s="173"/>
    </row>
    <row r="50" spans="1:16" x14ac:dyDescent="0.15">
      <c r="A50" s="173" t="s">
        <v>71</v>
      </c>
      <c r="B50" s="173" t="e">
        <f>NA()</f>
        <v>#N/A</v>
      </c>
      <c r="C50" s="173">
        <f>IF(ISNUMBER('実質公債費比率（分子）の構造'!K$53),'実質公債費比率（分子）の構造'!K$53,NA())</f>
        <v>140</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159</v>
      </c>
      <c r="J50" s="173" t="e">
        <f>NA()</f>
        <v>#N/A</v>
      </c>
      <c r="K50" s="173" t="e">
        <f>NA()</f>
        <v>#N/A</v>
      </c>
      <c r="L50" s="173">
        <f>IF(ISNUMBER('実質公債費比率（分子）の構造'!N$53),'実質公債費比率（分子）の構造'!N$53,NA())</f>
        <v>159</v>
      </c>
      <c r="M50" s="173" t="e">
        <f>NA()</f>
        <v>#N/A</v>
      </c>
      <c r="N50" s="173" t="e">
        <f>NA()</f>
        <v>#N/A</v>
      </c>
      <c r="O50" s="173">
        <f>IF(ISNUMBER('実質公債費比率（分子）の構造'!O$53),'実質公債費比率（分子）の構造'!O$53,NA())</f>
        <v>148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2973</v>
      </c>
      <c r="E56" s="172"/>
      <c r="F56" s="172"/>
      <c r="G56" s="172">
        <f>'将来負担比率（分子）の構造'!J$52</f>
        <v>3122</v>
      </c>
      <c r="H56" s="172"/>
      <c r="I56" s="172"/>
      <c r="J56" s="172">
        <f>'将来負担比率（分子）の構造'!K$52</f>
        <v>3278</v>
      </c>
      <c r="K56" s="172"/>
      <c r="L56" s="172"/>
      <c r="M56" s="172">
        <f>'将来負担比率（分子）の構造'!L$52</f>
        <v>3273</v>
      </c>
      <c r="N56" s="172"/>
      <c r="O56" s="172"/>
      <c r="P56" s="172">
        <f>'将来負担比率（分子）の構造'!M$52</f>
        <v>3500</v>
      </c>
    </row>
    <row r="57" spans="1:16" x14ac:dyDescent="0.15">
      <c r="A57" s="172" t="s">
        <v>42</v>
      </c>
      <c r="B57" s="172"/>
      <c r="C57" s="172"/>
      <c r="D57" s="172">
        <f>'将来負担比率（分子）の構造'!I$51</f>
        <v>47</v>
      </c>
      <c r="E57" s="172"/>
      <c r="F57" s="172"/>
      <c r="G57" s="172">
        <f>'将来負担比率（分子）の構造'!J$51</f>
        <v>26</v>
      </c>
      <c r="H57" s="172"/>
      <c r="I57" s="172"/>
      <c r="J57" s="172">
        <f>'将来負担比率（分子）の構造'!K$51</f>
        <v>20</v>
      </c>
      <c r="K57" s="172"/>
      <c r="L57" s="172"/>
      <c r="M57" s="172">
        <f>'将来負担比率（分子）の構造'!L$51</f>
        <v>13</v>
      </c>
      <c r="N57" s="172"/>
      <c r="O57" s="172"/>
      <c r="P57" s="172">
        <f>'将来負担比率（分子）の構造'!M$51</f>
        <v>7</v>
      </c>
    </row>
    <row r="58" spans="1:16" x14ac:dyDescent="0.15">
      <c r="A58" s="172" t="s">
        <v>41</v>
      </c>
      <c r="B58" s="172"/>
      <c r="C58" s="172"/>
      <c r="D58" s="172">
        <f>'将来負担比率（分子）の構造'!I$50</f>
        <v>2492</v>
      </c>
      <c r="E58" s="172"/>
      <c r="F58" s="172"/>
      <c r="G58" s="172">
        <f>'将来負担比率（分子）の構造'!J$50</f>
        <v>2445</v>
      </c>
      <c r="H58" s="172"/>
      <c r="I58" s="172"/>
      <c r="J58" s="172">
        <f>'将来負担比率（分子）の構造'!K$50</f>
        <v>2577</v>
      </c>
      <c r="K58" s="172"/>
      <c r="L58" s="172"/>
      <c r="M58" s="172">
        <f>'将来負担比率（分子）の構造'!L$50</f>
        <v>3043</v>
      </c>
      <c r="N58" s="172"/>
      <c r="O58" s="172"/>
      <c r="P58" s="172">
        <f>'将来負担比率（分子）の構造'!M$50</f>
        <v>3626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225</v>
      </c>
      <c r="C62" s="172"/>
      <c r="D62" s="172"/>
      <c r="E62" s="172">
        <f>'将来負担比率（分子）の構造'!J$45</f>
        <v>175</v>
      </c>
      <c r="F62" s="172"/>
      <c r="G62" s="172"/>
      <c r="H62" s="172">
        <f>'将来負担比率（分子）の構造'!K$45</f>
        <v>65</v>
      </c>
      <c r="I62" s="172"/>
      <c r="J62" s="172"/>
      <c r="K62" s="172">
        <f>'将来負担比率（分子）の構造'!L$45</f>
        <v>87</v>
      </c>
      <c r="L62" s="172"/>
      <c r="M62" s="172"/>
      <c r="N62" s="172">
        <f>'将来負担比率（分子）の構造'!M$45</f>
        <v>68</v>
      </c>
      <c r="O62" s="172"/>
      <c r="P62" s="172"/>
    </row>
    <row r="63" spans="1:16" x14ac:dyDescent="0.15">
      <c r="A63" s="172" t="s">
        <v>34</v>
      </c>
      <c r="B63" s="172">
        <f>'将来負担比率（分子）の構造'!I$44</f>
        <v>215</v>
      </c>
      <c r="C63" s="172"/>
      <c r="D63" s="172"/>
      <c r="E63" s="172">
        <f>'将来負担比率（分子）の構造'!J$44</f>
        <v>444</v>
      </c>
      <c r="F63" s="172"/>
      <c r="G63" s="172"/>
      <c r="H63" s="172">
        <f>'将来負担比率（分子）の構造'!K$44</f>
        <v>801</v>
      </c>
      <c r="I63" s="172"/>
      <c r="J63" s="172"/>
      <c r="K63" s="172">
        <f>'将来負担比率（分子）の構造'!L$44</f>
        <v>954</v>
      </c>
      <c r="L63" s="172"/>
      <c r="M63" s="172"/>
      <c r="N63" s="172">
        <f>'将来負担比率（分子）の構造'!M$44</f>
        <v>947</v>
      </c>
      <c r="O63" s="172"/>
      <c r="P63" s="172"/>
    </row>
    <row r="64" spans="1:16" x14ac:dyDescent="0.15">
      <c r="A64" s="172" t="s">
        <v>33</v>
      </c>
      <c r="B64" s="172">
        <f>'将来負担比率（分子）の構造'!I$43</f>
        <v>57</v>
      </c>
      <c r="C64" s="172"/>
      <c r="D64" s="172"/>
      <c r="E64" s="172">
        <f>'将来負担比率（分子）の構造'!J$43</f>
        <v>45</v>
      </c>
      <c r="F64" s="172"/>
      <c r="G64" s="172"/>
      <c r="H64" s="172">
        <f>'将来負担比率（分子）の構造'!K$43</f>
        <v>34</v>
      </c>
      <c r="I64" s="172"/>
      <c r="J64" s="172"/>
      <c r="K64" s="172">
        <f>'将来負担比率（分子）の構造'!L$43</f>
        <v>17</v>
      </c>
      <c r="L64" s="172"/>
      <c r="M64" s="172"/>
      <c r="N64" s="172">
        <f>'将来負担比率（分子）の構造'!M$43</f>
        <v>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3965</v>
      </c>
      <c r="C66" s="172"/>
      <c r="D66" s="172"/>
      <c r="E66" s="172">
        <f>'将来負担比率（分子）の構造'!J$41</f>
        <v>3753</v>
      </c>
      <c r="F66" s="172"/>
      <c r="G66" s="172"/>
      <c r="H66" s="172">
        <f>'将来負担比率（分子）の構造'!K$41</f>
        <v>3613</v>
      </c>
      <c r="I66" s="172"/>
      <c r="J66" s="172"/>
      <c r="K66" s="172">
        <f>'将来負担比率（分子）の構造'!L$41</f>
        <v>3489</v>
      </c>
      <c r="L66" s="172"/>
      <c r="M66" s="172"/>
      <c r="N66" s="172">
        <f>'将来負担比率（分子）の構造'!M$41</f>
        <v>3714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799</v>
      </c>
      <c r="C72" s="176">
        <f>基金残高に係る経年分析!G55</f>
        <v>1042</v>
      </c>
      <c r="D72" s="176">
        <f>基金残高に係る経年分析!H55</f>
        <v>1246</v>
      </c>
    </row>
    <row r="73" spans="1:16" x14ac:dyDescent="0.15">
      <c r="A73" s="175" t="s">
        <v>78</v>
      </c>
      <c r="B73" s="176">
        <f>基金残高に係る経年分析!F56</f>
        <v>242</v>
      </c>
      <c r="C73" s="176">
        <f>基金残高に係る経年分析!G56</f>
        <v>242</v>
      </c>
      <c r="D73" s="176">
        <f>基金残高に係る経年分析!H56</f>
        <v>290</v>
      </c>
    </row>
    <row r="74" spans="1:16" x14ac:dyDescent="0.15">
      <c r="A74" s="175" t="s">
        <v>79</v>
      </c>
      <c r="B74" s="176">
        <f>基金残高に係る経年分析!F57</f>
        <v>1672</v>
      </c>
      <c r="C74" s="176">
        <f>基金残高に係る経年分析!G57</f>
        <v>1885</v>
      </c>
      <c r="D74" s="176">
        <f>基金残高に係る経年分析!H57</f>
        <v>2166</v>
      </c>
    </row>
  </sheetData>
  <sheetProtection algorithmName="SHA-512" hashValue="Zc+6du+QXitDXZK5OP9oez+G2WGhPW3A6rKC0suIiDRZm0gvlB22tiEGnez7WJhlUPyYuegSg6szyhKgrd6bZA==" saltValue="Gr1vtLpau16LvBsXSfsh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4" zoomScale="90" zoomScaleNormal="90" workbookViewId="0">
      <selection activeCell="DP1" sqref="DP1:EC1"/>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210</v>
      </c>
      <c r="DI1" s="636"/>
      <c r="DJ1" s="636"/>
      <c r="DK1" s="636"/>
      <c r="DL1" s="636"/>
      <c r="DM1" s="636"/>
      <c r="DN1" s="637"/>
      <c r="DO1" s="211"/>
      <c r="DP1" s="635" t="s">
        <v>211</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215</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1" t="s">
        <v>219</v>
      </c>
      <c r="AQ4" s="641"/>
      <c r="AR4" s="641"/>
      <c r="AS4" s="641"/>
      <c r="AT4" s="641"/>
      <c r="AU4" s="641"/>
      <c r="AV4" s="641"/>
      <c r="AW4" s="641"/>
      <c r="AX4" s="641"/>
      <c r="AY4" s="641"/>
      <c r="AZ4" s="641"/>
      <c r="BA4" s="641"/>
      <c r="BB4" s="641"/>
      <c r="BC4" s="641"/>
      <c r="BD4" s="641"/>
      <c r="BE4" s="641"/>
      <c r="BF4" s="641"/>
      <c r="BG4" s="641" t="s">
        <v>220</v>
      </c>
      <c r="BH4" s="641"/>
      <c r="BI4" s="641"/>
      <c r="BJ4" s="641"/>
      <c r="BK4" s="641"/>
      <c r="BL4" s="641"/>
      <c r="BM4" s="641"/>
      <c r="BN4" s="641"/>
      <c r="BO4" s="641" t="s">
        <v>217</v>
      </c>
      <c r="BP4" s="641"/>
      <c r="BQ4" s="641"/>
      <c r="BR4" s="641"/>
      <c r="BS4" s="641" t="s">
        <v>221</v>
      </c>
      <c r="BT4" s="641"/>
      <c r="BU4" s="641"/>
      <c r="BV4" s="641"/>
      <c r="BW4" s="641"/>
      <c r="BX4" s="641"/>
      <c r="BY4" s="641"/>
      <c r="BZ4" s="641"/>
      <c r="CA4" s="641"/>
      <c r="CB4" s="641"/>
      <c r="CD4" s="638" t="s">
        <v>222</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223</v>
      </c>
      <c r="C5" s="643"/>
      <c r="D5" s="643"/>
      <c r="E5" s="643"/>
      <c r="F5" s="643"/>
      <c r="G5" s="643"/>
      <c r="H5" s="643"/>
      <c r="I5" s="643"/>
      <c r="J5" s="643"/>
      <c r="K5" s="643"/>
      <c r="L5" s="643"/>
      <c r="M5" s="643"/>
      <c r="N5" s="643"/>
      <c r="O5" s="643"/>
      <c r="P5" s="643"/>
      <c r="Q5" s="644"/>
      <c r="R5" s="645">
        <v>1388573</v>
      </c>
      <c r="S5" s="646"/>
      <c r="T5" s="646"/>
      <c r="U5" s="646"/>
      <c r="V5" s="646"/>
      <c r="W5" s="646"/>
      <c r="X5" s="646"/>
      <c r="Y5" s="647"/>
      <c r="Z5" s="648">
        <v>11.4</v>
      </c>
      <c r="AA5" s="648"/>
      <c r="AB5" s="648"/>
      <c r="AC5" s="648"/>
      <c r="AD5" s="649">
        <v>1388573</v>
      </c>
      <c r="AE5" s="649"/>
      <c r="AF5" s="649"/>
      <c r="AG5" s="649"/>
      <c r="AH5" s="649"/>
      <c r="AI5" s="649"/>
      <c r="AJ5" s="649"/>
      <c r="AK5" s="649"/>
      <c r="AL5" s="650">
        <v>24.8</v>
      </c>
      <c r="AM5" s="651"/>
      <c r="AN5" s="651"/>
      <c r="AO5" s="652"/>
      <c r="AP5" s="642" t="s">
        <v>224</v>
      </c>
      <c r="AQ5" s="643"/>
      <c r="AR5" s="643"/>
      <c r="AS5" s="643"/>
      <c r="AT5" s="643"/>
      <c r="AU5" s="643"/>
      <c r="AV5" s="643"/>
      <c r="AW5" s="643"/>
      <c r="AX5" s="643"/>
      <c r="AY5" s="643"/>
      <c r="AZ5" s="643"/>
      <c r="BA5" s="643"/>
      <c r="BB5" s="643"/>
      <c r="BC5" s="643"/>
      <c r="BD5" s="643"/>
      <c r="BE5" s="643"/>
      <c r="BF5" s="644"/>
      <c r="BG5" s="656">
        <v>1388396</v>
      </c>
      <c r="BH5" s="657"/>
      <c r="BI5" s="657"/>
      <c r="BJ5" s="657"/>
      <c r="BK5" s="657"/>
      <c r="BL5" s="657"/>
      <c r="BM5" s="657"/>
      <c r="BN5" s="658"/>
      <c r="BO5" s="659">
        <v>100</v>
      </c>
      <c r="BP5" s="659"/>
      <c r="BQ5" s="659"/>
      <c r="BR5" s="659"/>
      <c r="BS5" s="660" t="s">
        <v>127</v>
      </c>
      <c r="BT5" s="660"/>
      <c r="BU5" s="660"/>
      <c r="BV5" s="660"/>
      <c r="BW5" s="660"/>
      <c r="BX5" s="660"/>
      <c r="BY5" s="660"/>
      <c r="BZ5" s="660"/>
      <c r="CA5" s="660"/>
      <c r="CB5" s="664"/>
      <c r="CD5" s="638" t="s">
        <v>219</v>
      </c>
      <c r="CE5" s="639"/>
      <c r="CF5" s="639"/>
      <c r="CG5" s="639"/>
      <c r="CH5" s="639"/>
      <c r="CI5" s="639"/>
      <c r="CJ5" s="639"/>
      <c r="CK5" s="639"/>
      <c r="CL5" s="639"/>
      <c r="CM5" s="639"/>
      <c r="CN5" s="639"/>
      <c r="CO5" s="639"/>
      <c r="CP5" s="639"/>
      <c r="CQ5" s="640"/>
      <c r="CR5" s="638" t="s">
        <v>225</v>
      </c>
      <c r="CS5" s="639"/>
      <c r="CT5" s="639"/>
      <c r="CU5" s="639"/>
      <c r="CV5" s="639"/>
      <c r="CW5" s="639"/>
      <c r="CX5" s="639"/>
      <c r="CY5" s="640"/>
      <c r="CZ5" s="638" t="s">
        <v>217</v>
      </c>
      <c r="DA5" s="639"/>
      <c r="DB5" s="639"/>
      <c r="DC5" s="640"/>
      <c r="DD5" s="638" t="s">
        <v>226</v>
      </c>
      <c r="DE5" s="639"/>
      <c r="DF5" s="639"/>
      <c r="DG5" s="639"/>
      <c r="DH5" s="639"/>
      <c r="DI5" s="639"/>
      <c r="DJ5" s="639"/>
      <c r="DK5" s="639"/>
      <c r="DL5" s="639"/>
      <c r="DM5" s="639"/>
      <c r="DN5" s="639"/>
      <c r="DO5" s="639"/>
      <c r="DP5" s="640"/>
      <c r="DQ5" s="638" t="s">
        <v>227</v>
      </c>
      <c r="DR5" s="639"/>
      <c r="DS5" s="639"/>
      <c r="DT5" s="639"/>
      <c r="DU5" s="639"/>
      <c r="DV5" s="639"/>
      <c r="DW5" s="639"/>
      <c r="DX5" s="639"/>
      <c r="DY5" s="639"/>
      <c r="DZ5" s="639"/>
      <c r="EA5" s="639"/>
      <c r="EB5" s="639"/>
      <c r="EC5" s="640"/>
    </row>
    <row r="6" spans="2:143" ht="11.25" customHeight="1" x14ac:dyDescent="0.15">
      <c r="B6" s="653" t="s">
        <v>228</v>
      </c>
      <c r="C6" s="654"/>
      <c r="D6" s="654"/>
      <c r="E6" s="654"/>
      <c r="F6" s="654"/>
      <c r="G6" s="654"/>
      <c r="H6" s="654"/>
      <c r="I6" s="654"/>
      <c r="J6" s="654"/>
      <c r="K6" s="654"/>
      <c r="L6" s="654"/>
      <c r="M6" s="654"/>
      <c r="N6" s="654"/>
      <c r="O6" s="654"/>
      <c r="P6" s="654"/>
      <c r="Q6" s="655"/>
      <c r="R6" s="656">
        <v>41973</v>
      </c>
      <c r="S6" s="657"/>
      <c r="T6" s="657"/>
      <c r="U6" s="657"/>
      <c r="V6" s="657"/>
      <c r="W6" s="657"/>
      <c r="X6" s="657"/>
      <c r="Y6" s="658"/>
      <c r="Z6" s="659">
        <v>0.3</v>
      </c>
      <c r="AA6" s="659"/>
      <c r="AB6" s="659"/>
      <c r="AC6" s="659"/>
      <c r="AD6" s="660">
        <v>41973</v>
      </c>
      <c r="AE6" s="660"/>
      <c r="AF6" s="660"/>
      <c r="AG6" s="660"/>
      <c r="AH6" s="660"/>
      <c r="AI6" s="660"/>
      <c r="AJ6" s="660"/>
      <c r="AK6" s="660"/>
      <c r="AL6" s="661">
        <v>0.7</v>
      </c>
      <c r="AM6" s="662"/>
      <c r="AN6" s="662"/>
      <c r="AO6" s="663"/>
      <c r="AP6" s="653" t="s">
        <v>229</v>
      </c>
      <c r="AQ6" s="654"/>
      <c r="AR6" s="654"/>
      <c r="AS6" s="654"/>
      <c r="AT6" s="654"/>
      <c r="AU6" s="654"/>
      <c r="AV6" s="654"/>
      <c r="AW6" s="654"/>
      <c r="AX6" s="654"/>
      <c r="AY6" s="654"/>
      <c r="AZ6" s="654"/>
      <c r="BA6" s="654"/>
      <c r="BB6" s="654"/>
      <c r="BC6" s="654"/>
      <c r="BD6" s="654"/>
      <c r="BE6" s="654"/>
      <c r="BF6" s="655"/>
      <c r="BG6" s="656">
        <v>1388396</v>
      </c>
      <c r="BH6" s="657"/>
      <c r="BI6" s="657"/>
      <c r="BJ6" s="657"/>
      <c r="BK6" s="657"/>
      <c r="BL6" s="657"/>
      <c r="BM6" s="657"/>
      <c r="BN6" s="658"/>
      <c r="BO6" s="659">
        <v>100</v>
      </c>
      <c r="BP6" s="659"/>
      <c r="BQ6" s="659"/>
      <c r="BR6" s="659"/>
      <c r="BS6" s="660" t="s">
        <v>127</v>
      </c>
      <c r="BT6" s="660"/>
      <c r="BU6" s="660"/>
      <c r="BV6" s="660"/>
      <c r="BW6" s="660"/>
      <c r="BX6" s="660"/>
      <c r="BY6" s="660"/>
      <c r="BZ6" s="660"/>
      <c r="CA6" s="660"/>
      <c r="CB6" s="664"/>
      <c r="CD6" s="642" t="s">
        <v>230</v>
      </c>
      <c r="CE6" s="643"/>
      <c r="CF6" s="643"/>
      <c r="CG6" s="643"/>
      <c r="CH6" s="643"/>
      <c r="CI6" s="643"/>
      <c r="CJ6" s="643"/>
      <c r="CK6" s="643"/>
      <c r="CL6" s="643"/>
      <c r="CM6" s="643"/>
      <c r="CN6" s="643"/>
      <c r="CO6" s="643"/>
      <c r="CP6" s="643"/>
      <c r="CQ6" s="644"/>
      <c r="CR6" s="656">
        <v>119571</v>
      </c>
      <c r="CS6" s="657"/>
      <c r="CT6" s="657"/>
      <c r="CU6" s="657"/>
      <c r="CV6" s="657"/>
      <c r="CW6" s="657"/>
      <c r="CX6" s="657"/>
      <c r="CY6" s="658"/>
      <c r="CZ6" s="650">
        <v>1</v>
      </c>
      <c r="DA6" s="651"/>
      <c r="DB6" s="651"/>
      <c r="DC6" s="667"/>
      <c r="DD6" s="665" t="s">
        <v>127</v>
      </c>
      <c r="DE6" s="657"/>
      <c r="DF6" s="657"/>
      <c r="DG6" s="657"/>
      <c r="DH6" s="657"/>
      <c r="DI6" s="657"/>
      <c r="DJ6" s="657"/>
      <c r="DK6" s="657"/>
      <c r="DL6" s="657"/>
      <c r="DM6" s="657"/>
      <c r="DN6" s="657"/>
      <c r="DO6" s="657"/>
      <c r="DP6" s="658"/>
      <c r="DQ6" s="665">
        <v>119571</v>
      </c>
      <c r="DR6" s="657"/>
      <c r="DS6" s="657"/>
      <c r="DT6" s="657"/>
      <c r="DU6" s="657"/>
      <c r="DV6" s="657"/>
      <c r="DW6" s="657"/>
      <c r="DX6" s="657"/>
      <c r="DY6" s="657"/>
      <c r="DZ6" s="657"/>
      <c r="EA6" s="657"/>
      <c r="EB6" s="657"/>
      <c r="EC6" s="666"/>
    </row>
    <row r="7" spans="2:143" ht="11.25" customHeight="1" x14ac:dyDescent="0.15">
      <c r="B7" s="653" t="s">
        <v>231</v>
      </c>
      <c r="C7" s="654"/>
      <c r="D7" s="654"/>
      <c r="E7" s="654"/>
      <c r="F7" s="654"/>
      <c r="G7" s="654"/>
      <c r="H7" s="654"/>
      <c r="I7" s="654"/>
      <c r="J7" s="654"/>
      <c r="K7" s="654"/>
      <c r="L7" s="654"/>
      <c r="M7" s="654"/>
      <c r="N7" s="654"/>
      <c r="O7" s="654"/>
      <c r="P7" s="654"/>
      <c r="Q7" s="655"/>
      <c r="R7" s="656">
        <v>396</v>
      </c>
      <c r="S7" s="657"/>
      <c r="T7" s="657"/>
      <c r="U7" s="657"/>
      <c r="V7" s="657"/>
      <c r="W7" s="657"/>
      <c r="X7" s="657"/>
      <c r="Y7" s="658"/>
      <c r="Z7" s="659">
        <v>0</v>
      </c>
      <c r="AA7" s="659"/>
      <c r="AB7" s="659"/>
      <c r="AC7" s="659"/>
      <c r="AD7" s="660">
        <v>396</v>
      </c>
      <c r="AE7" s="660"/>
      <c r="AF7" s="660"/>
      <c r="AG7" s="660"/>
      <c r="AH7" s="660"/>
      <c r="AI7" s="660"/>
      <c r="AJ7" s="660"/>
      <c r="AK7" s="660"/>
      <c r="AL7" s="661">
        <v>0</v>
      </c>
      <c r="AM7" s="662"/>
      <c r="AN7" s="662"/>
      <c r="AO7" s="663"/>
      <c r="AP7" s="653" t="s">
        <v>232</v>
      </c>
      <c r="AQ7" s="654"/>
      <c r="AR7" s="654"/>
      <c r="AS7" s="654"/>
      <c r="AT7" s="654"/>
      <c r="AU7" s="654"/>
      <c r="AV7" s="654"/>
      <c r="AW7" s="654"/>
      <c r="AX7" s="654"/>
      <c r="AY7" s="654"/>
      <c r="AZ7" s="654"/>
      <c r="BA7" s="654"/>
      <c r="BB7" s="654"/>
      <c r="BC7" s="654"/>
      <c r="BD7" s="654"/>
      <c r="BE7" s="654"/>
      <c r="BF7" s="655"/>
      <c r="BG7" s="656">
        <v>454627</v>
      </c>
      <c r="BH7" s="657"/>
      <c r="BI7" s="657"/>
      <c r="BJ7" s="657"/>
      <c r="BK7" s="657"/>
      <c r="BL7" s="657"/>
      <c r="BM7" s="657"/>
      <c r="BN7" s="658"/>
      <c r="BO7" s="659">
        <v>32.700000000000003</v>
      </c>
      <c r="BP7" s="659"/>
      <c r="BQ7" s="659"/>
      <c r="BR7" s="659"/>
      <c r="BS7" s="660" t="s">
        <v>127</v>
      </c>
      <c r="BT7" s="660"/>
      <c r="BU7" s="660"/>
      <c r="BV7" s="660"/>
      <c r="BW7" s="660"/>
      <c r="BX7" s="660"/>
      <c r="BY7" s="660"/>
      <c r="BZ7" s="660"/>
      <c r="CA7" s="660"/>
      <c r="CB7" s="664"/>
      <c r="CD7" s="653" t="s">
        <v>233</v>
      </c>
      <c r="CE7" s="654"/>
      <c r="CF7" s="654"/>
      <c r="CG7" s="654"/>
      <c r="CH7" s="654"/>
      <c r="CI7" s="654"/>
      <c r="CJ7" s="654"/>
      <c r="CK7" s="654"/>
      <c r="CL7" s="654"/>
      <c r="CM7" s="654"/>
      <c r="CN7" s="654"/>
      <c r="CO7" s="654"/>
      <c r="CP7" s="654"/>
      <c r="CQ7" s="655"/>
      <c r="CR7" s="656">
        <v>2927517</v>
      </c>
      <c r="CS7" s="657"/>
      <c r="CT7" s="657"/>
      <c r="CU7" s="657"/>
      <c r="CV7" s="657"/>
      <c r="CW7" s="657"/>
      <c r="CX7" s="657"/>
      <c r="CY7" s="658"/>
      <c r="CZ7" s="659">
        <v>24.6</v>
      </c>
      <c r="DA7" s="659"/>
      <c r="DB7" s="659"/>
      <c r="DC7" s="659"/>
      <c r="DD7" s="665">
        <v>313813</v>
      </c>
      <c r="DE7" s="657"/>
      <c r="DF7" s="657"/>
      <c r="DG7" s="657"/>
      <c r="DH7" s="657"/>
      <c r="DI7" s="657"/>
      <c r="DJ7" s="657"/>
      <c r="DK7" s="657"/>
      <c r="DL7" s="657"/>
      <c r="DM7" s="657"/>
      <c r="DN7" s="657"/>
      <c r="DO7" s="657"/>
      <c r="DP7" s="658"/>
      <c r="DQ7" s="665">
        <v>1359524</v>
      </c>
      <c r="DR7" s="657"/>
      <c r="DS7" s="657"/>
      <c r="DT7" s="657"/>
      <c r="DU7" s="657"/>
      <c r="DV7" s="657"/>
      <c r="DW7" s="657"/>
      <c r="DX7" s="657"/>
      <c r="DY7" s="657"/>
      <c r="DZ7" s="657"/>
      <c r="EA7" s="657"/>
      <c r="EB7" s="657"/>
      <c r="EC7" s="666"/>
    </row>
    <row r="8" spans="2:143" ht="11.25" customHeight="1" x14ac:dyDescent="0.15">
      <c r="B8" s="653" t="s">
        <v>234</v>
      </c>
      <c r="C8" s="654"/>
      <c r="D8" s="654"/>
      <c r="E8" s="654"/>
      <c r="F8" s="654"/>
      <c r="G8" s="654"/>
      <c r="H8" s="654"/>
      <c r="I8" s="654"/>
      <c r="J8" s="654"/>
      <c r="K8" s="654"/>
      <c r="L8" s="654"/>
      <c r="M8" s="654"/>
      <c r="N8" s="654"/>
      <c r="O8" s="654"/>
      <c r="P8" s="654"/>
      <c r="Q8" s="655"/>
      <c r="R8" s="656">
        <v>2342</v>
      </c>
      <c r="S8" s="657"/>
      <c r="T8" s="657"/>
      <c r="U8" s="657"/>
      <c r="V8" s="657"/>
      <c r="W8" s="657"/>
      <c r="X8" s="657"/>
      <c r="Y8" s="658"/>
      <c r="Z8" s="659">
        <v>0</v>
      </c>
      <c r="AA8" s="659"/>
      <c r="AB8" s="659"/>
      <c r="AC8" s="659"/>
      <c r="AD8" s="660">
        <v>2342</v>
      </c>
      <c r="AE8" s="660"/>
      <c r="AF8" s="660"/>
      <c r="AG8" s="660"/>
      <c r="AH8" s="660"/>
      <c r="AI8" s="660"/>
      <c r="AJ8" s="660"/>
      <c r="AK8" s="660"/>
      <c r="AL8" s="661">
        <v>0</v>
      </c>
      <c r="AM8" s="662"/>
      <c r="AN8" s="662"/>
      <c r="AO8" s="663"/>
      <c r="AP8" s="653" t="s">
        <v>235</v>
      </c>
      <c r="AQ8" s="654"/>
      <c r="AR8" s="654"/>
      <c r="AS8" s="654"/>
      <c r="AT8" s="654"/>
      <c r="AU8" s="654"/>
      <c r="AV8" s="654"/>
      <c r="AW8" s="654"/>
      <c r="AX8" s="654"/>
      <c r="AY8" s="654"/>
      <c r="AZ8" s="654"/>
      <c r="BA8" s="654"/>
      <c r="BB8" s="654"/>
      <c r="BC8" s="654"/>
      <c r="BD8" s="654"/>
      <c r="BE8" s="654"/>
      <c r="BF8" s="655"/>
      <c r="BG8" s="656">
        <v>19763</v>
      </c>
      <c r="BH8" s="657"/>
      <c r="BI8" s="657"/>
      <c r="BJ8" s="657"/>
      <c r="BK8" s="657"/>
      <c r="BL8" s="657"/>
      <c r="BM8" s="657"/>
      <c r="BN8" s="658"/>
      <c r="BO8" s="659">
        <v>1.4</v>
      </c>
      <c r="BP8" s="659"/>
      <c r="BQ8" s="659"/>
      <c r="BR8" s="659"/>
      <c r="BS8" s="660" t="s">
        <v>127</v>
      </c>
      <c r="BT8" s="660"/>
      <c r="BU8" s="660"/>
      <c r="BV8" s="660"/>
      <c r="BW8" s="660"/>
      <c r="BX8" s="660"/>
      <c r="BY8" s="660"/>
      <c r="BZ8" s="660"/>
      <c r="CA8" s="660"/>
      <c r="CB8" s="664"/>
      <c r="CD8" s="653" t="s">
        <v>236</v>
      </c>
      <c r="CE8" s="654"/>
      <c r="CF8" s="654"/>
      <c r="CG8" s="654"/>
      <c r="CH8" s="654"/>
      <c r="CI8" s="654"/>
      <c r="CJ8" s="654"/>
      <c r="CK8" s="654"/>
      <c r="CL8" s="654"/>
      <c r="CM8" s="654"/>
      <c r="CN8" s="654"/>
      <c r="CO8" s="654"/>
      <c r="CP8" s="654"/>
      <c r="CQ8" s="655"/>
      <c r="CR8" s="656">
        <v>3390136</v>
      </c>
      <c r="CS8" s="657"/>
      <c r="CT8" s="657"/>
      <c r="CU8" s="657"/>
      <c r="CV8" s="657"/>
      <c r="CW8" s="657"/>
      <c r="CX8" s="657"/>
      <c r="CY8" s="658"/>
      <c r="CZ8" s="659">
        <v>28.5</v>
      </c>
      <c r="DA8" s="659"/>
      <c r="DB8" s="659"/>
      <c r="DC8" s="659"/>
      <c r="DD8" s="665">
        <v>25135</v>
      </c>
      <c r="DE8" s="657"/>
      <c r="DF8" s="657"/>
      <c r="DG8" s="657"/>
      <c r="DH8" s="657"/>
      <c r="DI8" s="657"/>
      <c r="DJ8" s="657"/>
      <c r="DK8" s="657"/>
      <c r="DL8" s="657"/>
      <c r="DM8" s="657"/>
      <c r="DN8" s="657"/>
      <c r="DO8" s="657"/>
      <c r="DP8" s="658"/>
      <c r="DQ8" s="665">
        <v>1566922</v>
      </c>
      <c r="DR8" s="657"/>
      <c r="DS8" s="657"/>
      <c r="DT8" s="657"/>
      <c r="DU8" s="657"/>
      <c r="DV8" s="657"/>
      <c r="DW8" s="657"/>
      <c r="DX8" s="657"/>
      <c r="DY8" s="657"/>
      <c r="DZ8" s="657"/>
      <c r="EA8" s="657"/>
      <c r="EB8" s="657"/>
      <c r="EC8" s="666"/>
    </row>
    <row r="9" spans="2:143" ht="11.25" customHeight="1" x14ac:dyDescent="0.15">
      <c r="B9" s="653" t="s">
        <v>237</v>
      </c>
      <c r="C9" s="654"/>
      <c r="D9" s="654"/>
      <c r="E9" s="654"/>
      <c r="F9" s="654"/>
      <c r="G9" s="654"/>
      <c r="H9" s="654"/>
      <c r="I9" s="654"/>
      <c r="J9" s="654"/>
      <c r="K9" s="654"/>
      <c r="L9" s="654"/>
      <c r="M9" s="654"/>
      <c r="N9" s="654"/>
      <c r="O9" s="654"/>
      <c r="P9" s="654"/>
      <c r="Q9" s="655"/>
      <c r="R9" s="656">
        <v>2837</v>
      </c>
      <c r="S9" s="657"/>
      <c r="T9" s="657"/>
      <c r="U9" s="657"/>
      <c r="V9" s="657"/>
      <c r="W9" s="657"/>
      <c r="X9" s="657"/>
      <c r="Y9" s="658"/>
      <c r="Z9" s="659">
        <v>0</v>
      </c>
      <c r="AA9" s="659"/>
      <c r="AB9" s="659"/>
      <c r="AC9" s="659"/>
      <c r="AD9" s="660">
        <v>2837</v>
      </c>
      <c r="AE9" s="660"/>
      <c r="AF9" s="660"/>
      <c r="AG9" s="660"/>
      <c r="AH9" s="660"/>
      <c r="AI9" s="660"/>
      <c r="AJ9" s="660"/>
      <c r="AK9" s="660"/>
      <c r="AL9" s="661">
        <v>0.1</v>
      </c>
      <c r="AM9" s="662"/>
      <c r="AN9" s="662"/>
      <c r="AO9" s="663"/>
      <c r="AP9" s="653" t="s">
        <v>238</v>
      </c>
      <c r="AQ9" s="654"/>
      <c r="AR9" s="654"/>
      <c r="AS9" s="654"/>
      <c r="AT9" s="654"/>
      <c r="AU9" s="654"/>
      <c r="AV9" s="654"/>
      <c r="AW9" s="654"/>
      <c r="AX9" s="654"/>
      <c r="AY9" s="654"/>
      <c r="AZ9" s="654"/>
      <c r="BA9" s="654"/>
      <c r="BB9" s="654"/>
      <c r="BC9" s="654"/>
      <c r="BD9" s="654"/>
      <c r="BE9" s="654"/>
      <c r="BF9" s="655"/>
      <c r="BG9" s="656">
        <v>383568</v>
      </c>
      <c r="BH9" s="657"/>
      <c r="BI9" s="657"/>
      <c r="BJ9" s="657"/>
      <c r="BK9" s="657"/>
      <c r="BL9" s="657"/>
      <c r="BM9" s="657"/>
      <c r="BN9" s="658"/>
      <c r="BO9" s="659">
        <v>27.6</v>
      </c>
      <c r="BP9" s="659"/>
      <c r="BQ9" s="659"/>
      <c r="BR9" s="659"/>
      <c r="BS9" s="660" t="s">
        <v>127</v>
      </c>
      <c r="BT9" s="660"/>
      <c r="BU9" s="660"/>
      <c r="BV9" s="660"/>
      <c r="BW9" s="660"/>
      <c r="BX9" s="660"/>
      <c r="BY9" s="660"/>
      <c r="BZ9" s="660"/>
      <c r="CA9" s="660"/>
      <c r="CB9" s="664"/>
      <c r="CD9" s="653" t="s">
        <v>239</v>
      </c>
      <c r="CE9" s="654"/>
      <c r="CF9" s="654"/>
      <c r="CG9" s="654"/>
      <c r="CH9" s="654"/>
      <c r="CI9" s="654"/>
      <c r="CJ9" s="654"/>
      <c r="CK9" s="654"/>
      <c r="CL9" s="654"/>
      <c r="CM9" s="654"/>
      <c r="CN9" s="654"/>
      <c r="CO9" s="654"/>
      <c r="CP9" s="654"/>
      <c r="CQ9" s="655"/>
      <c r="CR9" s="656">
        <v>602323</v>
      </c>
      <c r="CS9" s="657"/>
      <c r="CT9" s="657"/>
      <c r="CU9" s="657"/>
      <c r="CV9" s="657"/>
      <c r="CW9" s="657"/>
      <c r="CX9" s="657"/>
      <c r="CY9" s="658"/>
      <c r="CZ9" s="659">
        <v>5.0999999999999996</v>
      </c>
      <c r="DA9" s="659"/>
      <c r="DB9" s="659"/>
      <c r="DC9" s="659"/>
      <c r="DD9" s="665" t="s">
        <v>127</v>
      </c>
      <c r="DE9" s="657"/>
      <c r="DF9" s="657"/>
      <c r="DG9" s="657"/>
      <c r="DH9" s="657"/>
      <c r="DI9" s="657"/>
      <c r="DJ9" s="657"/>
      <c r="DK9" s="657"/>
      <c r="DL9" s="657"/>
      <c r="DM9" s="657"/>
      <c r="DN9" s="657"/>
      <c r="DO9" s="657"/>
      <c r="DP9" s="658"/>
      <c r="DQ9" s="665">
        <v>419095</v>
      </c>
      <c r="DR9" s="657"/>
      <c r="DS9" s="657"/>
      <c r="DT9" s="657"/>
      <c r="DU9" s="657"/>
      <c r="DV9" s="657"/>
      <c r="DW9" s="657"/>
      <c r="DX9" s="657"/>
      <c r="DY9" s="657"/>
      <c r="DZ9" s="657"/>
      <c r="EA9" s="657"/>
      <c r="EB9" s="657"/>
      <c r="EC9" s="666"/>
    </row>
    <row r="10" spans="2:143" ht="11.25" customHeight="1" x14ac:dyDescent="0.15">
      <c r="B10" s="653" t="s">
        <v>240</v>
      </c>
      <c r="C10" s="654"/>
      <c r="D10" s="654"/>
      <c r="E10" s="654"/>
      <c r="F10" s="654"/>
      <c r="G10" s="654"/>
      <c r="H10" s="654"/>
      <c r="I10" s="654"/>
      <c r="J10" s="654"/>
      <c r="K10" s="654"/>
      <c r="L10" s="654"/>
      <c r="M10" s="654"/>
      <c r="N10" s="654"/>
      <c r="O10" s="654"/>
      <c r="P10" s="654"/>
      <c r="Q10" s="655"/>
      <c r="R10" s="656" t="s">
        <v>127</v>
      </c>
      <c r="S10" s="657"/>
      <c r="T10" s="657"/>
      <c r="U10" s="657"/>
      <c r="V10" s="657"/>
      <c r="W10" s="657"/>
      <c r="X10" s="657"/>
      <c r="Y10" s="658"/>
      <c r="Z10" s="659" t="s">
        <v>127</v>
      </c>
      <c r="AA10" s="659"/>
      <c r="AB10" s="659"/>
      <c r="AC10" s="659"/>
      <c r="AD10" s="660" t="s">
        <v>127</v>
      </c>
      <c r="AE10" s="660"/>
      <c r="AF10" s="660"/>
      <c r="AG10" s="660"/>
      <c r="AH10" s="660"/>
      <c r="AI10" s="660"/>
      <c r="AJ10" s="660"/>
      <c r="AK10" s="660"/>
      <c r="AL10" s="661" t="s">
        <v>127</v>
      </c>
      <c r="AM10" s="662"/>
      <c r="AN10" s="662"/>
      <c r="AO10" s="663"/>
      <c r="AP10" s="653" t="s">
        <v>241</v>
      </c>
      <c r="AQ10" s="654"/>
      <c r="AR10" s="654"/>
      <c r="AS10" s="654"/>
      <c r="AT10" s="654"/>
      <c r="AU10" s="654"/>
      <c r="AV10" s="654"/>
      <c r="AW10" s="654"/>
      <c r="AX10" s="654"/>
      <c r="AY10" s="654"/>
      <c r="AZ10" s="654"/>
      <c r="BA10" s="654"/>
      <c r="BB10" s="654"/>
      <c r="BC10" s="654"/>
      <c r="BD10" s="654"/>
      <c r="BE10" s="654"/>
      <c r="BF10" s="655"/>
      <c r="BG10" s="656">
        <v>21753</v>
      </c>
      <c r="BH10" s="657"/>
      <c r="BI10" s="657"/>
      <c r="BJ10" s="657"/>
      <c r="BK10" s="657"/>
      <c r="BL10" s="657"/>
      <c r="BM10" s="657"/>
      <c r="BN10" s="658"/>
      <c r="BO10" s="659">
        <v>1.6</v>
      </c>
      <c r="BP10" s="659"/>
      <c r="BQ10" s="659"/>
      <c r="BR10" s="659"/>
      <c r="BS10" s="660" t="s">
        <v>127</v>
      </c>
      <c r="BT10" s="660"/>
      <c r="BU10" s="660"/>
      <c r="BV10" s="660"/>
      <c r="BW10" s="660"/>
      <c r="BX10" s="660"/>
      <c r="BY10" s="660"/>
      <c r="BZ10" s="660"/>
      <c r="CA10" s="660"/>
      <c r="CB10" s="664"/>
      <c r="CD10" s="653" t="s">
        <v>242</v>
      </c>
      <c r="CE10" s="654"/>
      <c r="CF10" s="654"/>
      <c r="CG10" s="654"/>
      <c r="CH10" s="654"/>
      <c r="CI10" s="654"/>
      <c r="CJ10" s="654"/>
      <c r="CK10" s="654"/>
      <c r="CL10" s="654"/>
      <c r="CM10" s="654"/>
      <c r="CN10" s="654"/>
      <c r="CO10" s="654"/>
      <c r="CP10" s="654"/>
      <c r="CQ10" s="655"/>
      <c r="CR10" s="656">
        <v>22308</v>
      </c>
      <c r="CS10" s="657"/>
      <c r="CT10" s="657"/>
      <c r="CU10" s="657"/>
      <c r="CV10" s="657"/>
      <c r="CW10" s="657"/>
      <c r="CX10" s="657"/>
      <c r="CY10" s="658"/>
      <c r="CZ10" s="659">
        <v>0.2</v>
      </c>
      <c r="DA10" s="659"/>
      <c r="DB10" s="659"/>
      <c r="DC10" s="659"/>
      <c r="DD10" s="665" t="s">
        <v>127</v>
      </c>
      <c r="DE10" s="657"/>
      <c r="DF10" s="657"/>
      <c r="DG10" s="657"/>
      <c r="DH10" s="657"/>
      <c r="DI10" s="657"/>
      <c r="DJ10" s="657"/>
      <c r="DK10" s="657"/>
      <c r="DL10" s="657"/>
      <c r="DM10" s="657"/>
      <c r="DN10" s="657"/>
      <c r="DO10" s="657"/>
      <c r="DP10" s="658"/>
      <c r="DQ10" s="665">
        <v>4645</v>
      </c>
      <c r="DR10" s="657"/>
      <c r="DS10" s="657"/>
      <c r="DT10" s="657"/>
      <c r="DU10" s="657"/>
      <c r="DV10" s="657"/>
      <c r="DW10" s="657"/>
      <c r="DX10" s="657"/>
      <c r="DY10" s="657"/>
      <c r="DZ10" s="657"/>
      <c r="EA10" s="657"/>
      <c r="EB10" s="657"/>
      <c r="EC10" s="666"/>
    </row>
    <row r="11" spans="2:143" ht="11.25" customHeight="1" x14ac:dyDescent="0.15">
      <c r="B11" s="653" t="s">
        <v>243</v>
      </c>
      <c r="C11" s="654"/>
      <c r="D11" s="654"/>
      <c r="E11" s="654"/>
      <c r="F11" s="654"/>
      <c r="G11" s="654"/>
      <c r="H11" s="654"/>
      <c r="I11" s="654"/>
      <c r="J11" s="654"/>
      <c r="K11" s="654"/>
      <c r="L11" s="654"/>
      <c r="M11" s="654"/>
      <c r="N11" s="654"/>
      <c r="O11" s="654"/>
      <c r="P11" s="654"/>
      <c r="Q11" s="655"/>
      <c r="R11" s="656">
        <v>239183</v>
      </c>
      <c r="S11" s="657"/>
      <c r="T11" s="657"/>
      <c r="U11" s="657"/>
      <c r="V11" s="657"/>
      <c r="W11" s="657"/>
      <c r="X11" s="657"/>
      <c r="Y11" s="658"/>
      <c r="Z11" s="661">
        <v>2</v>
      </c>
      <c r="AA11" s="662"/>
      <c r="AB11" s="662"/>
      <c r="AC11" s="668"/>
      <c r="AD11" s="665">
        <v>239183</v>
      </c>
      <c r="AE11" s="657"/>
      <c r="AF11" s="657"/>
      <c r="AG11" s="657"/>
      <c r="AH11" s="657"/>
      <c r="AI11" s="657"/>
      <c r="AJ11" s="657"/>
      <c r="AK11" s="658"/>
      <c r="AL11" s="661">
        <v>4.3</v>
      </c>
      <c r="AM11" s="662"/>
      <c r="AN11" s="662"/>
      <c r="AO11" s="663"/>
      <c r="AP11" s="653" t="s">
        <v>244</v>
      </c>
      <c r="AQ11" s="654"/>
      <c r="AR11" s="654"/>
      <c r="AS11" s="654"/>
      <c r="AT11" s="654"/>
      <c r="AU11" s="654"/>
      <c r="AV11" s="654"/>
      <c r="AW11" s="654"/>
      <c r="AX11" s="654"/>
      <c r="AY11" s="654"/>
      <c r="AZ11" s="654"/>
      <c r="BA11" s="654"/>
      <c r="BB11" s="654"/>
      <c r="BC11" s="654"/>
      <c r="BD11" s="654"/>
      <c r="BE11" s="654"/>
      <c r="BF11" s="655"/>
      <c r="BG11" s="656">
        <v>29543</v>
      </c>
      <c r="BH11" s="657"/>
      <c r="BI11" s="657"/>
      <c r="BJ11" s="657"/>
      <c r="BK11" s="657"/>
      <c r="BL11" s="657"/>
      <c r="BM11" s="657"/>
      <c r="BN11" s="658"/>
      <c r="BO11" s="659">
        <v>2.1</v>
      </c>
      <c r="BP11" s="659"/>
      <c r="BQ11" s="659"/>
      <c r="BR11" s="659"/>
      <c r="BS11" s="660" t="s">
        <v>127</v>
      </c>
      <c r="BT11" s="660"/>
      <c r="BU11" s="660"/>
      <c r="BV11" s="660"/>
      <c r="BW11" s="660"/>
      <c r="BX11" s="660"/>
      <c r="BY11" s="660"/>
      <c r="BZ11" s="660"/>
      <c r="CA11" s="660"/>
      <c r="CB11" s="664"/>
      <c r="CD11" s="653" t="s">
        <v>245</v>
      </c>
      <c r="CE11" s="654"/>
      <c r="CF11" s="654"/>
      <c r="CG11" s="654"/>
      <c r="CH11" s="654"/>
      <c r="CI11" s="654"/>
      <c r="CJ11" s="654"/>
      <c r="CK11" s="654"/>
      <c r="CL11" s="654"/>
      <c r="CM11" s="654"/>
      <c r="CN11" s="654"/>
      <c r="CO11" s="654"/>
      <c r="CP11" s="654"/>
      <c r="CQ11" s="655"/>
      <c r="CR11" s="656">
        <v>481623</v>
      </c>
      <c r="CS11" s="657"/>
      <c r="CT11" s="657"/>
      <c r="CU11" s="657"/>
      <c r="CV11" s="657"/>
      <c r="CW11" s="657"/>
      <c r="CX11" s="657"/>
      <c r="CY11" s="658"/>
      <c r="CZ11" s="659">
        <v>4</v>
      </c>
      <c r="DA11" s="659"/>
      <c r="DB11" s="659"/>
      <c r="DC11" s="659"/>
      <c r="DD11" s="665">
        <v>126615</v>
      </c>
      <c r="DE11" s="657"/>
      <c r="DF11" s="657"/>
      <c r="DG11" s="657"/>
      <c r="DH11" s="657"/>
      <c r="DI11" s="657"/>
      <c r="DJ11" s="657"/>
      <c r="DK11" s="657"/>
      <c r="DL11" s="657"/>
      <c r="DM11" s="657"/>
      <c r="DN11" s="657"/>
      <c r="DO11" s="657"/>
      <c r="DP11" s="658"/>
      <c r="DQ11" s="665">
        <v>330071</v>
      </c>
      <c r="DR11" s="657"/>
      <c r="DS11" s="657"/>
      <c r="DT11" s="657"/>
      <c r="DU11" s="657"/>
      <c r="DV11" s="657"/>
      <c r="DW11" s="657"/>
      <c r="DX11" s="657"/>
      <c r="DY11" s="657"/>
      <c r="DZ11" s="657"/>
      <c r="EA11" s="657"/>
      <c r="EB11" s="657"/>
      <c r="EC11" s="666"/>
    </row>
    <row r="12" spans="2:143" ht="11.25" customHeight="1" x14ac:dyDescent="0.15">
      <c r="B12" s="653" t="s">
        <v>246</v>
      </c>
      <c r="C12" s="654"/>
      <c r="D12" s="654"/>
      <c r="E12" s="654"/>
      <c r="F12" s="654"/>
      <c r="G12" s="654"/>
      <c r="H12" s="654"/>
      <c r="I12" s="654"/>
      <c r="J12" s="654"/>
      <c r="K12" s="654"/>
      <c r="L12" s="654"/>
      <c r="M12" s="654"/>
      <c r="N12" s="654"/>
      <c r="O12" s="654"/>
      <c r="P12" s="654"/>
      <c r="Q12" s="655"/>
      <c r="R12" s="656" t="s">
        <v>127</v>
      </c>
      <c r="S12" s="657"/>
      <c r="T12" s="657"/>
      <c r="U12" s="657"/>
      <c r="V12" s="657"/>
      <c r="W12" s="657"/>
      <c r="X12" s="657"/>
      <c r="Y12" s="658"/>
      <c r="Z12" s="659" t="s">
        <v>127</v>
      </c>
      <c r="AA12" s="659"/>
      <c r="AB12" s="659"/>
      <c r="AC12" s="659"/>
      <c r="AD12" s="660" t="s">
        <v>127</v>
      </c>
      <c r="AE12" s="660"/>
      <c r="AF12" s="660"/>
      <c r="AG12" s="660"/>
      <c r="AH12" s="660"/>
      <c r="AI12" s="660"/>
      <c r="AJ12" s="660"/>
      <c r="AK12" s="660"/>
      <c r="AL12" s="661" t="s">
        <v>127</v>
      </c>
      <c r="AM12" s="662"/>
      <c r="AN12" s="662"/>
      <c r="AO12" s="663"/>
      <c r="AP12" s="653" t="s">
        <v>247</v>
      </c>
      <c r="AQ12" s="654"/>
      <c r="AR12" s="654"/>
      <c r="AS12" s="654"/>
      <c r="AT12" s="654"/>
      <c r="AU12" s="654"/>
      <c r="AV12" s="654"/>
      <c r="AW12" s="654"/>
      <c r="AX12" s="654"/>
      <c r="AY12" s="654"/>
      <c r="AZ12" s="654"/>
      <c r="BA12" s="654"/>
      <c r="BB12" s="654"/>
      <c r="BC12" s="654"/>
      <c r="BD12" s="654"/>
      <c r="BE12" s="654"/>
      <c r="BF12" s="655"/>
      <c r="BG12" s="656">
        <v>846681</v>
      </c>
      <c r="BH12" s="657"/>
      <c r="BI12" s="657"/>
      <c r="BJ12" s="657"/>
      <c r="BK12" s="657"/>
      <c r="BL12" s="657"/>
      <c r="BM12" s="657"/>
      <c r="BN12" s="658"/>
      <c r="BO12" s="659">
        <v>61</v>
      </c>
      <c r="BP12" s="659"/>
      <c r="BQ12" s="659"/>
      <c r="BR12" s="659"/>
      <c r="BS12" s="660" t="s">
        <v>127</v>
      </c>
      <c r="BT12" s="660"/>
      <c r="BU12" s="660"/>
      <c r="BV12" s="660"/>
      <c r="BW12" s="660"/>
      <c r="BX12" s="660"/>
      <c r="BY12" s="660"/>
      <c r="BZ12" s="660"/>
      <c r="CA12" s="660"/>
      <c r="CB12" s="664"/>
      <c r="CD12" s="653" t="s">
        <v>248</v>
      </c>
      <c r="CE12" s="654"/>
      <c r="CF12" s="654"/>
      <c r="CG12" s="654"/>
      <c r="CH12" s="654"/>
      <c r="CI12" s="654"/>
      <c r="CJ12" s="654"/>
      <c r="CK12" s="654"/>
      <c r="CL12" s="654"/>
      <c r="CM12" s="654"/>
      <c r="CN12" s="654"/>
      <c r="CO12" s="654"/>
      <c r="CP12" s="654"/>
      <c r="CQ12" s="655"/>
      <c r="CR12" s="656">
        <v>739758</v>
      </c>
      <c r="CS12" s="657"/>
      <c r="CT12" s="657"/>
      <c r="CU12" s="657"/>
      <c r="CV12" s="657"/>
      <c r="CW12" s="657"/>
      <c r="CX12" s="657"/>
      <c r="CY12" s="658"/>
      <c r="CZ12" s="659">
        <v>6.2</v>
      </c>
      <c r="DA12" s="659"/>
      <c r="DB12" s="659"/>
      <c r="DC12" s="659"/>
      <c r="DD12" s="665">
        <v>384424</v>
      </c>
      <c r="DE12" s="657"/>
      <c r="DF12" s="657"/>
      <c r="DG12" s="657"/>
      <c r="DH12" s="657"/>
      <c r="DI12" s="657"/>
      <c r="DJ12" s="657"/>
      <c r="DK12" s="657"/>
      <c r="DL12" s="657"/>
      <c r="DM12" s="657"/>
      <c r="DN12" s="657"/>
      <c r="DO12" s="657"/>
      <c r="DP12" s="658"/>
      <c r="DQ12" s="665">
        <v>192550</v>
      </c>
      <c r="DR12" s="657"/>
      <c r="DS12" s="657"/>
      <c r="DT12" s="657"/>
      <c r="DU12" s="657"/>
      <c r="DV12" s="657"/>
      <c r="DW12" s="657"/>
      <c r="DX12" s="657"/>
      <c r="DY12" s="657"/>
      <c r="DZ12" s="657"/>
      <c r="EA12" s="657"/>
      <c r="EB12" s="657"/>
      <c r="EC12" s="666"/>
    </row>
    <row r="13" spans="2:143" ht="11.25" customHeight="1" x14ac:dyDescent="0.15">
      <c r="B13" s="653" t="s">
        <v>249</v>
      </c>
      <c r="C13" s="654"/>
      <c r="D13" s="654"/>
      <c r="E13" s="654"/>
      <c r="F13" s="654"/>
      <c r="G13" s="654"/>
      <c r="H13" s="654"/>
      <c r="I13" s="654"/>
      <c r="J13" s="654"/>
      <c r="K13" s="654"/>
      <c r="L13" s="654"/>
      <c r="M13" s="654"/>
      <c r="N13" s="654"/>
      <c r="O13" s="654"/>
      <c r="P13" s="654"/>
      <c r="Q13" s="655"/>
      <c r="R13" s="656" t="s">
        <v>127</v>
      </c>
      <c r="S13" s="657"/>
      <c r="T13" s="657"/>
      <c r="U13" s="657"/>
      <c r="V13" s="657"/>
      <c r="W13" s="657"/>
      <c r="X13" s="657"/>
      <c r="Y13" s="658"/>
      <c r="Z13" s="659" t="s">
        <v>127</v>
      </c>
      <c r="AA13" s="659"/>
      <c r="AB13" s="659"/>
      <c r="AC13" s="659"/>
      <c r="AD13" s="660" t="s">
        <v>127</v>
      </c>
      <c r="AE13" s="660"/>
      <c r="AF13" s="660"/>
      <c r="AG13" s="660"/>
      <c r="AH13" s="660"/>
      <c r="AI13" s="660"/>
      <c r="AJ13" s="660"/>
      <c r="AK13" s="660"/>
      <c r="AL13" s="661" t="s">
        <v>127</v>
      </c>
      <c r="AM13" s="662"/>
      <c r="AN13" s="662"/>
      <c r="AO13" s="663"/>
      <c r="AP13" s="653" t="s">
        <v>250</v>
      </c>
      <c r="AQ13" s="654"/>
      <c r="AR13" s="654"/>
      <c r="AS13" s="654"/>
      <c r="AT13" s="654"/>
      <c r="AU13" s="654"/>
      <c r="AV13" s="654"/>
      <c r="AW13" s="654"/>
      <c r="AX13" s="654"/>
      <c r="AY13" s="654"/>
      <c r="AZ13" s="654"/>
      <c r="BA13" s="654"/>
      <c r="BB13" s="654"/>
      <c r="BC13" s="654"/>
      <c r="BD13" s="654"/>
      <c r="BE13" s="654"/>
      <c r="BF13" s="655"/>
      <c r="BG13" s="656">
        <v>691122</v>
      </c>
      <c r="BH13" s="657"/>
      <c r="BI13" s="657"/>
      <c r="BJ13" s="657"/>
      <c r="BK13" s="657"/>
      <c r="BL13" s="657"/>
      <c r="BM13" s="657"/>
      <c r="BN13" s="658"/>
      <c r="BO13" s="659">
        <v>49.8</v>
      </c>
      <c r="BP13" s="659"/>
      <c r="BQ13" s="659"/>
      <c r="BR13" s="659"/>
      <c r="BS13" s="660" t="s">
        <v>127</v>
      </c>
      <c r="BT13" s="660"/>
      <c r="BU13" s="660"/>
      <c r="BV13" s="660"/>
      <c r="BW13" s="660"/>
      <c r="BX13" s="660"/>
      <c r="BY13" s="660"/>
      <c r="BZ13" s="660"/>
      <c r="CA13" s="660"/>
      <c r="CB13" s="664"/>
      <c r="CD13" s="653" t="s">
        <v>251</v>
      </c>
      <c r="CE13" s="654"/>
      <c r="CF13" s="654"/>
      <c r="CG13" s="654"/>
      <c r="CH13" s="654"/>
      <c r="CI13" s="654"/>
      <c r="CJ13" s="654"/>
      <c r="CK13" s="654"/>
      <c r="CL13" s="654"/>
      <c r="CM13" s="654"/>
      <c r="CN13" s="654"/>
      <c r="CO13" s="654"/>
      <c r="CP13" s="654"/>
      <c r="CQ13" s="655"/>
      <c r="CR13" s="656">
        <v>992778</v>
      </c>
      <c r="CS13" s="657"/>
      <c r="CT13" s="657"/>
      <c r="CU13" s="657"/>
      <c r="CV13" s="657"/>
      <c r="CW13" s="657"/>
      <c r="CX13" s="657"/>
      <c r="CY13" s="658"/>
      <c r="CZ13" s="659">
        <v>8.3000000000000007</v>
      </c>
      <c r="DA13" s="659"/>
      <c r="DB13" s="659"/>
      <c r="DC13" s="659"/>
      <c r="DD13" s="665">
        <v>809889</v>
      </c>
      <c r="DE13" s="657"/>
      <c r="DF13" s="657"/>
      <c r="DG13" s="657"/>
      <c r="DH13" s="657"/>
      <c r="DI13" s="657"/>
      <c r="DJ13" s="657"/>
      <c r="DK13" s="657"/>
      <c r="DL13" s="657"/>
      <c r="DM13" s="657"/>
      <c r="DN13" s="657"/>
      <c r="DO13" s="657"/>
      <c r="DP13" s="658"/>
      <c r="DQ13" s="665">
        <v>360448</v>
      </c>
      <c r="DR13" s="657"/>
      <c r="DS13" s="657"/>
      <c r="DT13" s="657"/>
      <c r="DU13" s="657"/>
      <c r="DV13" s="657"/>
      <c r="DW13" s="657"/>
      <c r="DX13" s="657"/>
      <c r="DY13" s="657"/>
      <c r="DZ13" s="657"/>
      <c r="EA13" s="657"/>
      <c r="EB13" s="657"/>
      <c r="EC13" s="666"/>
    </row>
    <row r="14" spans="2:143" ht="11.25" customHeight="1" x14ac:dyDescent="0.15">
      <c r="B14" s="653" t="s">
        <v>252</v>
      </c>
      <c r="C14" s="654"/>
      <c r="D14" s="654"/>
      <c r="E14" s="654"/>
      <c r="F14" s="654"/>
      <c r="G14" s="654"/>
      <c r="H14" s="654"/>
      <c r="I14" s="654"/>
      <c r="J14" s="654"/>
      <c r="K14" s="654"/>
      <c r="L14" s="654"/>
      <c r="M14" s="654"/>
      <c r="N14" s="654"/>
      <c r="O14" s="654"/>
      <c r="P14" s="654"/>
      <c r="Q14" s="655"/>
      <c r="R14" s="656" t="s">
        <v>127</v>
      </c>
      <c r="S14" s="657"/>
      <c r="T14" s="657"/>
      <c r="U14" s="657"/>
      <c r="V14" s="657"/>
      <c r="W14" s="657"/>
      <c r="X14" s="657"/>
      <c r="Y14" s="658"/>
      <c r="Z14" s="659" t="s">
        <v>127</v>
      </c>
      <c r="AA14" s="659"/>
      <c r="AB14" s="659"/>
      <c r="AC14" s="659"/>
      <c r="AD14" s="660" t="s">
        <v>127</v>
      </c>
      <c r="AE14" s="660"/>
      <c r="AF14" s="660"/>
      <c r="AG14" s="660"/>
      <c r="AH14" s="660"/>
      <c r="AI14" s="660"/>
      <c r="AJ14" s="660"/>
      <c r="AK14" s="660"/>
      <c r="AL14" s="661" t="s">
        <v>127</v>
      </c>
      <c r="AM14" s="662"/>
      <c r="AN14" s="662"/>
      <c r="AO14" s="663"/>
      <c r="AP14" s="653" t="s">
        <v>253</v>
      </c>
      <c r="AQ14" s="654"/>
      <c r="AR14" s="654"/>
      <c r="AS14" s="654"/>
      <c r="AT14" s="654"/>
      <c r="AU14" s="654"/>
      <c r="AV14" s="654"/>
      <c r="AW14" s="654"/>
      <c r="AX14" s="654"/>
      <c r="AY14" s="654"/>
      <c r="AZ14" s="654"/>
      <c r="BA14" s="654"/>
      <c r="BB14" s="654"/>
      <c r="BC14" s="654"/>
      <c r="BD14" s="654"/>
      <c r="BE14" s="654"/>
      <c r="BF14" s="655"/>
      <c r="BG14" s="656">
        <v>43669</v>
      </c>
      <c r="BH14" s="657"/>
      <c r="BI14" s="657"/>
      <c r="BJ14" s="657"/>
      <c r="BK14" s="657"/>
      <c r="BL14" s="657"/>
      <c r="BM14" s="657"/>
      <c r="BN14" s="658"/>
      <c r="BO14" s="659">
        <v>3.1</v>
      </c>
      <c r="BP14" s="659"/>
      <c r="BQ14" s="659"/>
      <c r="BR14" s="659"/>
      <c r="BS14" s="660" t="s">
        <v>127</v>
      </c>
      <c r="BT14" s="660"/>
      <c r="BU14" s="660"/>
      <c r="BV14" s="660"/>
      <c r="BW14" s="660"/>
      <c r="BX14" s="660"/>
      <c r="BY14" s="660"/>
      <c r="BZ14" s="660"/>
      <c r="CA14" s="660"/>
      <c r="CB14" s="664"/>
      <c r="CD14" s="653" t="s">
        <v>254</v>
      </c>
      <c r="CE14" s="654"/>
      <c r="CF14" s="654"/>
      <c r="CG14" s="654"/>
      <c r="CH14" s="654"/>
      <c r="CI14" s="654"/>
      <c r="CJ14" s="654"/>
      <c r="CK14" s="654"/>
      <c r="CL14" s="654"/>
      <c r="CM14" s="654"/>
      <c r="CN14" s="654"/>
      <c r="CO14" s="654"/>
      <c r="CP14" s="654"/>
      <c r="CQ14" s="655"/>
      <c r="CR14" s="656">
        <v>228125</v>
      </c>
      <c r="CS14" s="657"/>
      <c r="CT14" s="657"/>
      <c r="CU14" s="657"/>
      <c r="CV14" s="657"/>
      <c r="CW14" s="657"/>
      <c r="CX14" s="657"/>
      <c r="CY14" s="658"/>
      <c r="CZ14" s="659">
        <v>1.9</v>
      </c>
      <c r="DA14" s="659"/>
      <c r="DB14" s="659"/>
      <c r="DC14" s="659"/>
      <c r="DD14" s="665" t="s">
        <v>127</v>
      </c>
      <c r="DE14" s="657"/>
      <c r="DF14" s="657"/>
      <c r="DG14" s="657"/>
      <c r="DH14" s="657"/>
      <c r="DI14" s="657"/>
      <c r="DJ14" s="657"/>
      <c r="DK14" s="657"/>
      <c r="DL14" s="657"/>
      <c r="DM14" s="657"/>
      <c r="DN14" s="657"/>
      <c r="DO14" s="657"/>
      <c r="DP14" s="658"/>
      <c r="DQ14" s="665">
        <v>228125</v>
      </c>
      <c r="DR14" s="657"/>
      <c r="DS14" s="657"/>
      <c r="DT14" s="657"/>
      <c r="DU14" s="657"/>
      <c r="DV14" s="657"/>
      <c r="DW14" s="657"/>
      <c r="DX14" s="657"/>
      <c r="DY14" s="657"/>
      <c r="DZ14" s="657"/>
      <c r="EA14" s="657"/>
      <c r="EB14" s="657"/>
      <c r="EC14" s="666"/>
    </row>
    <row r="15" spans="2:143" ht="11.25" customHeight="1" x14ac:dyDescent="0.15">
      <c r="B15" s="653" t="s">
        <v>255</v>
      </c>
      <c r="C15" s="654"/>
      <c r="D15" s="654"/>
      <c r="E15" s="654"/>
      <c r="F15" s="654"/>
      <c r="G15" s="654"/>
      <c r="H15" s="654"/>
      <c r="I15" s="654"/>
      <c r="J15" s="654"/>
      <c r="K15" s="654"/>
      <c r="L15" s="654"/>
      <c r="M15" s="654"/>
      <c r="N15" s="654"/>
      <c r="O15" s="654"/>
      <c r="P15" s="654"/>
      <c r="Q15" s="655"/>
      <c r="R15" s="656" t="s">
        <v>127</v>
      </c>
      <c r="S15" s="657"/>
      <c r="T15" s="657"/>
      <c r="U15" s="657"/>
      <c r="V15" s="657"/>
      <c r="W15" s="657"/>
      <c r="X15" s="657"/>
      <c r="Y15" s="658"/>
      <c r="Z15" s="659" t="s">
        <v>127</v>
      </c>
      <c r="AA15" s="659"/>
      <c r="AB15" s="659"/>
      <c r="AC15" s="659"/>
      <c r="AD15" s="660" t="s">
        <v>127</v>
      </c>
      <c r="AE15" s="660"/>
      <c r="AF15" s="660"/>
      <c r="AG15" s="660"/>
      <c r="AH15" s="660"/>
      <c r="AI15" s="660"/>
      <c r="AJ15" s="660"/>
      <c r="AK15" s="660"/>
      <c r="AL15" s="661" t="s">
        <v>127</v>
      </c>
      <c r="AM15" s="662"/>
      <c r="AN15" s="662"/>
      <c r="AO15" s="663"/>
      <c r="AP15" s="653" t="s">
        <v>256</v>
      </c>
      <c r="AQ15" s="654"/>
      <c r="AR15" s="654"/>
      <c r="AS15" s="654"/>
      <c r="AT15" s="654"/>
      <c r="AU15" s="654"/>
      <c r="AV15" s="654"/>
      <c r="AW15" s="654"/>
      <c r="AX15" s="654"/>
      <c r="AY15" s="654"/>
      <c r="AZ15" s="654"/>
      <c r="BA15" s="654"/>
      <c r="BB15" s="654"/>
      <c r="BC15" s="654"/>
      <c r="BD15" s="654"/>
      <c r="BE15" s="654"/>
      <c r="BF15" s="655"/>
      <c r="BG15" s="656">
        <v>43419</v>
      </c>
      <c r="BH15" s="657"/>
      <c r="BI15" s="657"/>
      <c r="BJ15" s="657"/>
      <c r="BK15" s="657"/>
      <c r="BL15" s="657"/>
      <c r="BM15" s="657"/>
      <c r="BN15" s="658"/>
      <c r="BO15" s="659">
        <v>3.1</v>
      </c>
      <c r="BP15" s="659"/>
      <c r="BQ15" s="659"/>
      <c r="BR15" s="659"/>
      <c r="BS15" s="660" t="s">
        <v>127</v>
      </c>
      <c r="BT15" s="660"/>
      <c r="BU15" s="660"/>
      <c r="BV15" s="660"/>
      <c r="BW15" s="660"/>
      <c r="BX15" s="660"/>
      <c r="BY15" s="660"/>
      <c r="BZ15" s="660"/>
      <c r="CA15" s="660"/>
      <c r="CB15" s="664"/>
      <c r="CD15" s="653" t="s">
        <v>257</v>
      </c>
      <c r="CE15" s="654"/>
      <c r="CF15" s="654"/>
      <c r="CG15" s="654"/>
      <c r="CH15" s="654"/>
      <c r="CI15" s="654"/>
      <c r="CJ15" s="654"/>
      <c r="CK15" s="654"/>
      <c r="CL15" s="654"/>
      <c r="CM15" s="654"/>
      <c r="CN15" s="654"/>
      <c r="CO15" s="654"/>
      <c r="CP15" s="654"/>
      <c r="CQ15" s="655"/>
      <c r="CR15" s="656">
        <v>1998906</v>
      </c>
      <c r="CS15" s="657"/>
      <c r="CT15" s="657"/>
      <c r="CU15" s="657"/>
      <c r="CV15" s="657"/>
      <c r="CW15" s="657"/>
      <c r="CX15" s="657"/>
      <c r="CY15" s="658"/>
      <c r="CZ15" s="659">
        <v>16.8</v>
      </c>
      <c r="DA15" s="659"/>
      <c r="DB15" s="659"/>
      <c r="DC15" s="659"/>
      <c r="DD15" s="665">
        <v>913579</v>
      </c>
      <c r="DE15" s="657"/>
      <c r="DF15" s="657"/>
      <c r="DG15" s="657"/>
      <c r="DH15" s="657"/>
      <c r="DI15" s="657"/>
      <c r="DJ15" s="657"/>
      <c r="DK15" s="657"/>
      <c r="DL15" s="657"/>
      <c r="DM15" s="657"/>
      <c r="DN15" s="657"/>
      <c r="DO15" s="657"/>
      <c r="DP15" s="658"/>
      <c r="DQ15" s="665">
        <v>972835</v>
      </c>
      <c r="DR15" s="657"/>
      <c r="DS15" s="657"/>
      <c r="DT15" s="657"/>
      <c r="DU15" s="657"/>
      <c r="DV15" s="657"/>
      <c r="DW15" s="657"/>
      <c r="DX15" s="657"/>
      <c r="DY15" s="657"/>
      <c r="DZ15" s="657"/>
      <c r="EA15" s="657"/>
      <c r="EB15" s="657"/>
      <c r="EC15" s="666"/>
    </row>
    <row r="16" spans="2:143" ht="11.25" customHeight="1" x14ac:dyDescent="0.15">
      <c r="B16" s="653" t="s">
        <v>258</v>
      </c>
      <c r="C16" s="654"/>
      <c r="D16" s="654"/>
      <c r="E16" s="654"/>
      <c r="F16" s="654"/>
      <c r="G16" s="654"/>
      <c r="H16" s="654"/>
      <c r="I16" s="654"/>
      <c r="J16" s="654"/>
      <c r="K16" s="654"/>
      <c r="L16" s="654"/>
      <c r="M16" s="654"/>
      <c r="N16" s="654"/>
      <c r="O16" s="654"/>
      <c r="P16" s="654"/>
      <c r="Q16" s="655"/>
      <c r="R16" s="656">
        <v>2154</v>
      </c>
      <c r="S16" s="657"/>
      <c r="T16" s="657"/>
      <c r="U16" s="657"/>
      <c r="V16" s="657"/>
      <c r="W16" s="657"/>
      <c r="X16" s="657"/>
      <c r="Y16" s="658"/>
      <c r="Z16" s="659">
        <v>0</v>
      </c>
      <c r="AA16" s="659"/>
      <c r="AB16" s="659"/>
      <c r="AC16" s="659"/>
      <c r="AD16" s="660">
        <v>2154</v>
      </c>
      <c r="AE16" s="660"/>
      <c r="AF16" s="660"/>
      <c r="AG16" s="660"/>
      <c r="AH16" s="660"/>
      <c r="AI16" s="660"/>
      <c r="AJ16" s="660"/>
      <c r="AK16" s="660"/>
      <c r="AL16" s="661">
        <v>0</v>
      </c>
      <c r="AM16" s="662"/>
      <c r="AN16" s="662"/>
      <c r="AO16" s="663"/>
      <c r="AP16" s="653" t="s">
        <v>259</v>
      </c>
      <c r="AQ16" s="654"/>
      <c r="AR16" s="654"/>
      <c r="AS16" s="654"/>
      <c r="AT16" s="654"/>
      <c r="AU16" s="654"/>
      <c r="AV16" s="654"/>
      <c r="AW16" s="654"/>
      <c r="AX16" s="654"/>
      <c r="AY16" s="654"/>
      <c r="AZ16" s="654"/>
      <c r="BA16" s="654"/>
      <c r="BB16" s="654"/>
      <c r="BC16" s="654"/>
      <c r="BD16" s="654"/>
      <c r="BE16" s="654"/>
      <c r="BF16" s="655"/>
      <c r="BG16" s="656" t="s">
        <v>127</v>
      </c>
      <c r="BH16" s="657"/>
      <c r="BI16" s="657"/>
      <c r="BJ16" s="657"/>
      <c r="BK16" s="657"/>
      <c r="BL16" s="657"/>
      <c r="BM16" s="657"/>
      <c r="BN16" s="658"/>
      <c r="BO16" s="659" t="s">
        <v>127</v>
      </c>
      <c r="BP16" s="659"/>
      <c r="BQ16" s="659"/>
      <c r="BR16" s="659"/>
      <c r="BS16" s="660" t="s">
        <v>127</v>
      </c>
      <c r="BT16" s="660"/>
      <c r="BU16" s="660"/>
      <c r="BV16" s="660"/>
      <c r="BW16" s="660"/>
      <c r="BX16" s="660"/>
      <c r="BY16" s="660"/>
      <c r="BZ16" s="660"/>
      <c r="CA16" s="660"/>
      <c r="CB16" s="664"/>
      <c r="CD16" s="653" t="s">
        <v>260</v>
      </c>
      <c r="CE16" s="654"/>
      <c r="CF16" s="654"/>
      <c r="CG16" s="654"/>
      <c r="CH16" s="654"/>
      <c r="CI16" s="654"/>
      <c r="CJ16" s="654"/>
      <c r="CK16" s="654"/>
      <c r="CL16" s="654"/>
      <c r="CM16" s="654"/>
      <c r="CN16" s="654"/>
      <c r="CO16" s="654"/>
      <c r="CP16" s="654"/>
      <c r="CQ16" s="655"/>
      <c r="CR16" s="656">
        <v>5005</v>
      </c>
      <c r="CS16" s="657"/>
      <c r="CT16" s="657"/>
      <c r="CU16" s="657"/>
      <c r="CV16" s="657"/>
      <c r="CW16" s="657"/>
      <c r="CX16" s="657"/>
      <c r="CY16" s="658"/>
      <c r="CZ16" s="659">
        <v>0</v>
      </c>
      <c r="DA16" s="659"/>
      <c r="DB16" s="659"/>
      <c r="DC16" s="659"/>
      <c r="DD16" s="665" t="s">
        <v>127</v>
      </c>
      <c r="DE16" s="657"/>
      <c r="DF16" s="657"/>
      <c r="DG16" s="657"/>
      <c r="DH16" s="657"/>
      <c r="DI16" s="657"/>
      <c r="DJ16" s="657"/>
      <c r="DK16" s="657"/>
      <c r="DL16" s="657"/>
      <c r="DM16" s="657"/>
      <c r="DN16" s="657"/>
      <c r="DO16" s="657"/>
      <c r="DP16" s="658"/>
      <c r="DQ16" s="665" t="s">
        <v>127</v>
      </c>
      <c r="DR16" s="657"/>
      <c r="DS16" s="657"/>
      <c r="DT16" s="657"/>
      <c r="DU16" s="657"/>
      <c r="DV16" s="657"/>
      <c r="DW16" s="657"/>
      <c r="DX16" s="657"/>
      <c r="DY16" s="657"/>
      <c r="DZ16" s="657"/>
      <c r="EA16" s="657"/>
      <c r="EB16" s="657"/>
      <c r="EC16" s="666"/>
    </row>
    <row r="17" spans="2:133" ht="11.25" customHeight="1" x14ac:dyDescent="0.15">
      <c r="B17" s="653" t="s">
        <v>261</v>
      </c>
      <c r="C17" s="654"/>
      <c r="D17" s="654"/>
      <c r="E17" s="654"/>
      <c r="F17" s="654"/>
      <c r="G17" s="654"/>
      <c r="H17" s="654"/>
      <c r="I17" s="654"/>
      <c r="J17" s="654"/>
      <c r="K17" s="654"/>
      <c r="L17" s="654"/>
      <c r="M17" s="654"/>
      <c r="N17" s="654"/>
      <c r="O17" s="654"/>
      <c r="P17" s="654"/>
      <c r="Q17" s="655"/>
      <c r="R17" s="656">
        <v>9376</v>
      </c>
      <c r="S17" s="657"/>
      <c r="T17" s="657"/>
      <c r="U17" s="657"/>
      <c r="V17" s="657"/>
      <c r="W17" s="657"/>
      <c r="X17" s="657"/>
      <c r="Y17" s="658"/>
      <c r="Z17" s="659">
        <v>0.1</v>
      </c>
      <c r="AA17" s="659"/>
      <c r="AB17" s="659"/>
      <c r="AC17" s="659"/>
      <c r="AD17" s="660">
        <v>9376</v>
      </c>
      <c r="AE17" s="660"/>
      <c r="AF17" s="660"/>
      <c r="AG17" s="660"/>
      <c r="AH17" s="660"/>
      <c r="AI17" s="660"/>
      <c r="AJ17" s="660"/>
      <c r="AK17" s="660"/>
      <c r="AL17" s="661">
        <v>0.2</v>
      </c>
      <c r="AM17" s="662"/>
      <c r="AN17" s="662"/>
      <c r="AO17" s="663"/>
      <c r="AP17" s="653" t="s">
        <v>262</v>
      </c>
      <c r="AQ17" s="654"/>
      <c r="AR17" s="654"/>
      <c r="AS17" s="654"/>
      <c r="AT17" s="654"/>
      <c r="AU17" s="654"/>
      <c r="AV17" s="654"/>
      <c r="AW17" s="654"/>
      <c r="AX17" s="654"/>
      <c r="AY17" s="654"/>
      <c r="AZ17" s="654"/>
      <c r="BA17" s="654"/>
      <c r="BB17" s="654"/>
      <c r="BC17" s="654"/>
      <c r="BD17" s="654"/>
      <c r="BE17" s="654"/>
      <c r="BF17" s="655"/>
      <c r="BG17" s="656" t="s">
        <v>127</v>
      </c>
      <c r="BH17" s="657"/>
      <c r="BI17" s="657"/>
      <c r="BJ17" s="657"/>
      <c r="BK17" s="657"/>
      <c r="BL17" s="657"/>
      <c r="BM17" s="657"/>
      <c r="BN17" s="658"/>
      <c r="BO17" s="659" t="s">
        <v>127</v>
      </c>
      <c r="BP17" s="659"/>
      <c r="BQ17" s="659"/>
      <c r="BR17" s="659"/>
      <c r="BS17" s="660" t="s">
        <v>127</v>
      </c>
      <c r="BT17" s="660"/>
      <c r="BU17" s="660"/>
      <c r="BV17" s="660"/>
      <c r="BW17" s="660"/>
      <c r="BX17" s="660"/>
      <c r="BY17" s="660"/>
      <c r="BZ17" s="660"/>
      <c r="CA17" s="660"/>
      <c r="CB17" s="664"/>
      <c r="CD17" s="653" t="s">
        <v>263</v>
      </c>
      <c r="CE17" s="654"/>
      <c r="CF17" s="654"/>
      <c r="CG17" s="654"/>
      <c r="CH17" s="654"/>
      <c r="CI17" s="654"/>
      <c r="CJ17" s="654"/>
      <c r="CK17" s="654"/>
      <c r="CL17" s="654"/>
      <c r="CM17" s="654"/>
      <c r="CN17" s="654"/>
      <c r="CO17" s="654"/>
      <c r="CP17" s="654"/>
      <c r="CQ17" s="655"/>
      <c r="CR17" s="656">
        <v>389807</v>
      </c>
      <c r="CS17" s="657"/>
      <c r="CT17" s="657"/>
      <c r="CU17" s="657"/>
      <c r="CV17" s="657"/>
      <c r="CW17" s="657"/>
      <c r="CX17" s="657"/>
      <c r="CY17" s="658"/>
      <c r="CZ17" s="659">
        <v>3.3</v>
      </c>
      <c r="DA17" s="659"/>
      <c r="DB17" s="659"/>
      <c r="DC17" s="659"/>
      <c r="DD17" s="665" t="s">
        <v>127</v>
      </c>
      <c r="DE17" s="657"/>
      <c r="DF17" s="657"/>
      <c r="DG17" s="657"/>
      <c r="DH17" s="657"/>
      <c r="DI17" s="657"/>
      <c r="DJ17" s="657"/>
      <c r="DK17" s="657"/>
      <c r="DL17" s="657"/>
      <c r="DM17" s="657"/>
      <c r="DN17" s="657"/>
      <c r="DO17" s="657"/>
      <c r="DP17" s="658"/>
      <c r="DQ17" s="665">
        <v>383221</v>
      </c>
      <c r="DR17" s="657"/>
      <c r="DS17" s="657"/>
      <c r="DT17" s="657"/>
      <c r="DU17" s="657"/>
      <c r="DV17" s="657"/>
      <c r="DW17" s="657"/>
      <c r="DX17" s="657"/>
      <c r="DY17" s="657"/>
      <c r="DZ17" s="657"/>
      <c r="EA17" s="657"/>
      <c r="EB17" s="657"/>
      <c r="EC17" s="666"/>
    </row>
    <row r="18" spans="2:133" ht="11.25" customHeight="1" x14ac:dyDescent="0.15">
      <c r="B18" s="653" t="s">
        <v>264</v>
      </c>
      <c r="C18" s="654"/>
      <c r="D18" s="654"/>
      <c r="E18" s="654"/>
      <c r="F18" s="654"/>
      <c r="G18" s="654"/>
      <c r="H18" s="654"/>
      <c r="I18" s="654"/>
      <c r="J18" s="654"/>
      <c r="K18" s="654"/>
      <c r="L18" s="654"/>
      <c r="M18" s="654"/>
      <c r="N18" s="654"/>
      <c r="O18" s="654"/>
      <c r="P18" s="654"/>
      <c r="Q18" s="655"/>
      <c r="R18" s="656">
        <v>21227</v>
      </c>
      <c r="S18" s="657"/>
      <c r="T18" s="657"/>
      <c r="U18" s="657"/>
      <c r="V18" s="657"/>
      <c r="W18" s="657"/>
      <c r="X18" s="657"/>
      <c r="Y18" s="658"/>
      <c r="Z18" s="659">
        <v>0.2</v>
      </c>
      <c r="AA18" s="659"/>
      <c r="AB18" s="659"/>
      <c r="AC18" s="659"/>
      <c r="AD18" s="660">
        <v>21227</v>
      </c>
      <c r="AE18" s="660"/>
      <c r="AF18" s="660"/>
      <c r="AG18" s="660"/>
      <c r="AH18" s="660"/>
      <c r="AI18" s="660"/>
      <c r="AJ18" s="660"/>
      <c r="AK18" s="660"/>
      <c r="AL18" s="661">
        <v>0.40000000596046448</v>
      </c>
      <c r="AM18" s="662"/>
      <c r="AN18" s="662"/>
      <c r="AO18" s="663"/>
      <c r="AP18" s="653" t="s">
        <v>265</v>
      </c>
      <c r="AQ18" s="654"/>
      <c r="AR18" s="654"/>
      <c r="AS18" s="654"/>
      <c r="AT18" s="654"/>
      <c r="AU18" s="654"/>
      <c r="AV18" s="654"/>
      <c r="AW18" s="654"/>
      <c r="AX18" s="654"/>
      <c r="AY18" s="654"/>
      <c r="AZ18" s="654"/>
      <c r="BA18" s="654"/>
      <c r="BB18" s="654"/>
      <c r="BC18" s="654"/>
      <c r="BD18" s="654"/>
      <c r="BE18" s="654"/>
      <c r="BF18" s="655"/>
      <c r="BG18" s="656" t="s">
        <v>127</v>
      </c>
      <c r="BH18" s="657"/>
      <c r="BI18" s="657"/>
      <c r="BJ18" s="657"/>
      <c r="BK18" s="657"/>
      <c r="BL18" s="657"/>
      <c r="BM18" s="657"/>
      <c r="BN18" s="658"/>
      <c r="BO18" s="659" t="s">
        <v>127</v>
      </c>
      <c r="BP18" s="659"/>
      <c r="BQ18" s="659"/>
      <c r="BR18" s="659"/>
      <c r="BS18" s="660" t="s">
        <v>127</v>
      </c>
      <c r="BT18" s="660"/>
      <c r="BU18" s="660"/>
      <c r="BV18" s="660"/>
      <c r="BW18" s="660"/>
      <c r="BX18" s="660"/>
      <c r="BY18" s="660"/>
      <c r="BZ18" s="660"/>
      <c r="CA18" s="660"/>
      <c r="CB18" s="664"/>
      <c r="CD18" s="653" t="s">
        <v>266</v>
      </c>
      <c r="CE18" s="654"/>
      <c r="CF18" s="654"/>
      <c r="CG18" s="654"/>
      <c r="CH18" s="654"/>
      <c r="CI18" s="654"/>
      <c r="CJ18" s="654"/>
      <c r="CK18" s="654"/>
      <c r="CL18" s="654"/>
      <c r="CM18" s="654"/>
      <c r="CN18" s="654"/>
      <c r="CO18" s="654"/>
      <c r="CP18" s="654"/>
      <c r="CQ18" s="655"/>
      <c r="CR18" s="656" t="s">
        <v>127</v>
      </c>
      <c r="CS18" s="657"/>
      <c r="CT18" s="657"/>
      <c r="CU18" s="657"/>
      <c r="CV18" s="657"/>
      <c r="CW18" s="657"/>
      <c r="CX18" s="657"/>
      <c r="CY18" s="658"/>
      <c r="CZ18" s="659" t="s">
        <v>127</v>
      </c>
      <c r="DA18" s="659"/>
      <c r="DB18" s="659"/>
      <c r="DC18" s="659"/>
      <c r="DD18" s="665" t="s">
        <v>127</v>
      </c>
      <c r="DE18" s="657"/>
      <c r="DF18" s="657"/>
      <c r="DG18" s="657"/>
      <c r="DH18" s="657"/>
      <c r="DI18" s="657"/>
      <c r="DJ18" s="657"/>
      <c r="DK18" s="657"/>
      <c r="DL18" s="657"/>
      <c r="DM18" s="657"/>
      <c r="DN18" s="657"/>
      <c r="DO18" s="657"/>
      <c r="DP18" s="658"/>
      <c r="DQ18" s="665" t="s">
        <v>127</v>
      </c>
      <c r="DR18" s="657"/>
      <c r="DS18" s="657"/>
      <c r="DT18" s="657"/>
      <c r="DU18" s="657"/>
      <c r="DV18" s="657"/>
      <c r="DW18" s="657"/>
      <c r="DX18" s="657"/>
      <c r="DY18" s="657"/>
      <c r="DZ18" s="657"/>
      <c r="EA18" s="657"/>
      <c r="EB18" s="657"/>
      <c r="EC18" s="666"/>
    </row>
    <row r="19" spans="2:133" ht="11.25" customHeight="1" x14ac:dyDescent="0.15">
      <c r="B19" s="653" t="s">
        <v>267</v>
      </c>
      <c r="C19" s="654"/>
      <c r="D19" s="654"/>
      <c r="E19" s="654"/>
      <c r="F19" s="654"/>
      <c r="G19" s="654"/>
      <c r="H19" s="654"/>
      <c r="I19" s="654"/>
      <c r="J19" s="654"/>
      <c r="K19" s="654"/>
      <c r="L19" s="654"/>
      <c r="M19" s="654"/>
      <c r="N19" s="654"/>
      <c r="O19" s="654"/>
      <c r="P19" s="654"/>
      <c r="Q19" s="655"/>
      <c r="R19" s="656">
        <v>5685</v>
      </c>
      <c r="S19" s="657"/>
      <c r="T19" s="657"/>
      <c r="U19" s="657"/>
      <c r="V19" s="657"/>
      <c r="W19" s="657"/>
      <c r="X19" s="657"/>
      <c r="Y19" s="658"/>
      <c r="Z19" s="659">
        <v>0</v>
      </c>
      <c r="AA19" s="659"/>
      <c r="AB19" s="659"/>
      <c r="AC19" s="659"/>
      <c r="AD19" s="660">
        <v>5685</v>
      </c>
      <c r="AE19" s="660"/>
      <c r="AF19" s="660"/>
      <c r="AG19" s="660"/>
      <c r="AH19" s="660"/>
      <c r="AI19" s="660"/>
      <c r="AJ19" s="660"/>
      <c r="AK19" s="660"/>
      <c r="AL19" s="661">
        <v>0.1</v>
      </c>
      <c r="AM19" s="662"/>
      <c r="AN19" s="662"/>
      <c r="AO19" s="663"/>
      <c r="AP19" s="653" t="s">
        <v>268</v>
      </c>
      <c r="AQ19" s="654"/>
      <c r="AR19" s="654"/>
      <c r="AS19" s="654"/>
      <c r="AT19" s="654"/>
      <c r="AU19" s="654"/>
      <c r="AV19" s="654"/>
      <c r="AW19" s="654"/>
      <c r="AX19" s="654"/>
      <c r="AY19" s="654"/>
      <c r="AZ19" s="654"/>
      <c r="BA19" s="654"/>
      <c r="BB19" s="654"/>
      <c r="BC19" s="654"/>
      <c r="BD19" s="654"/>
      <c r="BE19" s="654"/>
      <c r="BF19" s="655"/>
      <c r="BG19" s="656">
        <v>177</v>
      </c>
      <c r="BH19" s="657"/>
      <c r="BI19" s="657"/>
      <c r="BJ19" s="657"/>
      <c r="BK19" s="657"/>
      <c r="BL19" s="657"/>
      <c r="BM19" s="657"/>
      <c r="BN19" s="658"/>
      <c r="BO19" s="659">
        <v>0</v>
      </c>
      <c r="BP19" s="659"/>
      <c r="BQ19" s="659"/>
      <c r="BR19" s="659"/>
      <c r="BS19" s="660" t="s">
        <v>127</v>
      </c>
      <c r="BT19" s="660"/>
      <c r="BU19" s="660"/>
      <c r="BV19" s="660"/>
      <c r="BW19" s="660"/>
      <c r="BX19" s="660"/>
      <c r="BY19" s="660"/>
      <c r="BZ19" s="660"/>
      <c r="CA19" s="660"/>
      <c r="CB19" s="664"/>
      <c r="CD19" s="653" t="s">
        <v>269</v>
      </c>
      <c r="CE19" s="654"/>
      <c r="CF19" s="654"/>
      <c r="CG19" s="654"/>
      <c r="CH19" s="654"/>
      <c r="CI19" s="654"/>
      <c r="CJ19" s="654"/>
      <c r="CK19" s="654"/>
      <c r="CL19" s="654"/>
      <c r="CM19" s="654"/>
      <c r="CN19" s="654"/>
      <c r="CO19" s="654"/>
      <c r="CP19" s="654"/>
      <c r="CQ19" s="655"/>
      <c r="CR19" s="656" t="s">
        <v>127</v>
      </c>
      <c r="CS19" s="657"/>
      <c r="CT19" s="657"/>
      <c r="CU19" s="657"/>
      <c r="CV19" s="657"/>
      <c r="CW19" s="657"/>
      <c r="CX19" s="657"/>
      <c r="CY19" s="658"/>
      <c r="CZ19" s="659" t="s">
        <v>127</v>
      </c>
      <c r="DA19" s="659"/>
      <c r="DB19" s="659"/>
      <c r="DC19" s="659"/>
      <c r="DD19" s="665" t="s">
        <v>127</v>
      </c>
      <c r="DE19" s="657"/>
      <c r="DF19" s="657"/>
      <c r="DG19" s="657"/>
      <c r="DH19" s="657"/>
      <c r="DI19" s="657"/>
      <c r="DJ19" s="657"/>
      <c r="DK19" s="657"/>
      <c r="DL19" s="657"/>
      <c r="DM19" s="657"/>
      <c r="DN19" s="657"/>
      <c r="DO19" s="657"/>
      <c r="DP19" s="658"/>
      <c r="DQ19" s="665" t="s">
        <v>127</v>
      </c>
      <c r="DR19" s="657"/>
      <c r="DS19" s="657"/>
      <c r="DT19" s="657"/>
      <c r="DU19" s="657"/>
      <c r="DV19" s="657"/>
      <c r="DW19" s="657"/>
      <c r="DX19" s="657"/>
      <c r="DY19" s="657"/>
      <c r="DZ19" s="657"/>
      <c r="EA19" s="657"/>
      <c r="EB19" s="657"/>
      <c r="EC19" s="666"/>
    </row>
    <row r="20" spans="2:133" ht="11.25" customHeight="1" x14ac:dyDescent="0.15">
      <c r="B20" s="653" t="s">
        <v>270</v>
      </c>
      <c r="C20" s="654"/>
      <c r="D20" s="654"/>
      <c r="E20" s="654"/>
      <c r="F20" s="654"/>
      <c r="G20" s="654"/>
      <c r="H20" s="654"/>
      <c r="I20" s="654"/>
      <c r="J20" s="654"/>
      <c r="K20" s="654"/>
      <c r="L20" s="654"/>
      <c r="M20" s="654"/>
      <c r="N20" s="654"/>
      <c r="O20" s="654"/>
      <c r="P20" s="654"/>
      <c r="Q20" s="655"/>
      <c r="R20" s="656">
        <v>736</v>
      </c>
      <c r="S20" s="657"/>
      <c r="T20" s="657"/>
      <c r="U20" s="657"/>
      <c r="V20" s="657"/>
      <c r="W20" s="657"/>
      <c r="X20" s="657"/>
      <c r="Y20" s="658"/>
      <c r="Z20" s="659">
        <v>0</v>
      </c>
      <c r="AA20" s="659"/>
      <c r="AB20" s="659"/>
      <c r="AC20" s="659"/>
      <c r="AD20" s="660">
        <v>736</v>
      </c>
      <c r="AE20" s="660"/>
      <c r="AF20" s="660"/>
      <c r="AG20" s="660"/>
      <c r="AH20" s="660"/>
      <c r="AI20" s="660"/>
      <c r="AJ20" s="660"/>
      <c r="AK20" s="660"/>
      <c r="AL20" s="661">
        <v>0</v>
      </c>
      <c r="AM20" s="662"/>
      <c r="AN20" s="662"/>
      <c r="AO20" s="663"/>
      <c r="AP20" s="653" t="s">
        <v>271</v>
      </c>
      <c r="AQ20" s="654"/>
      <c r="AR20" s="654"/>
      <c r="AS20" s="654"/>
      <c r="AT20" s="654"/>
      <c r="AU20" s="654"/>
      <c r="AV20" s="654"/>
      <c r="AW20" s="654"/>
      <c r="AX20" s="654"/>
      <c r="AY20" s="654"/>
      <c r="AZ20" s="654"/>
      <c r="BA20" s="654"/>
      <c r="BB20" s="654"/>
      <c r="BC20" s="654"/>
      <c r="BD20" s="654"/>
      <c r="BE20" s="654"/>
      <c r="BF20" s="655"/>
      <c r="BG20" s="656">
        <v>177</v>
      </c>
      <c r="BH20" s="657"/>
      <c r="BI20" s="657"/>
      <c r="BJ20" s="657"/>
      <c r="BK20" s="657"/>
      <c r="BL20" s="657"/>
      <c r="BM20" s="657"/>
      <c r="BN20" s="658"/>
      <c r="BO20" s="659">
        <v>0</v>
      </c>
      <c r="BP20" s="659"/>
      <c r="BQ20" s="659"/>
      <c r="BR20" s="659"/>
      <c r="BS20" s="660" t="s">
        <v>127</v>
      </c>
      <c r="BT20" s="660"/>
      <c r="BU20" s="660"/>
      <c r="BV20" s="660"/>
      <c r="BW20" s="660"/>
      <c r="BX20" s="660"/>
      <c r="BY20" s="660"/>
      <c r="BZ20" s="660"/>
      <c r="CA20" s="660"/>
      <c r="CB20" s="664"/>
      <c r="CD20" s="653" t="s">
        <v>272</v>
      </c>
      <c r="CE20" s="654"/>
      <c r="CF20" s="654"/>
      <c r="CG20" s="654"/>
      <c r="CH20" s="654"/>
      <c r="CI20" s="654"/>
      <c r="CJ20" s="654"/>
      <c r="CK20" s="654"/>
      <c r="CL20" s="654"/>
      <c r="CM20" s="654"/>
      <c r="CN20" s="654"/>
      <c r="CO20" s="654"/>
      <c r="CP20" s="654"/>
      <c r="CQ20" s="655"/>
      <c r="CR20" s="656">
        <v>11897857</v>
      </c>
      <c r="CS20" s="657"/>
      <c r="CT20" s="657"/>
      <c r="CU20" s="657"/>
      <c r="CV20" s="657"/>
      <c r="CW20" s="657"/>
      <c r="CX20" s="657"/>
      <c r="CY20" s="658"/>
      <c r="CZ20" s="659">
        <v>100</v>
      </c>
      <c r="DA20" s="659"/>
      <c r="DB20" s="659"/>
      <c r="DC20" s="659"/>
      <c r="DD20" s="665">
        <v>2573455</v>
      </c>
      <c r="DE20" s="657"/>
      <c r="DF20" s="657"/>
      <c r="DG20" s="657"/>
      <c r="DH20" s="657"/>
      <c r="DI20" s="657"/>
      <c r="DJ20" s="657"/>
      <c r="DK20" s="657"/>
      <c r="DL20" s="657"/>
      <c r="DM20" s="657"/>
      <c r="DN20" s="657"/>
      <c r="DO20" s="657"/>
      <c r="DP20" s="658"/>
      <c r="DQ20" s="665">
        <v>5937007</v>
      </c>
      <c r="DR20" s="657"/>
      <c r="DS20" s="657"/>
      <c r="DT20" s="657"/>
      <c r="DU20" s="657"/>
      <c r="DV20" s="657"/>
      <c r="DW20" s="657"/>
      <c r="DX20" s="657"/>
      <c r="DY20" s="657"/>
      <c r="DZ20" s="657"/>
      <c r="EA20" s="657"/>
      <c r="EB20" s="657"/>
      <c r="EC20" s="666"/>
    </row>
    <row r="21" spans="2:133" ht="11.25" customHeight="1" x14ac:dyDescent="0.15">
      <c r="B21" s="653" t="s">
        <v>273</v>
      </c>
      <c r="C21" s="654"/>
      <c r="D21" s="654"/>
      <c r="E21" s="654"/>
      <c r="F21" s="654"/>
      <c r="G21" s="654"/>
      <c r="H21" s="654"/>
      <c r="I21" s="654"/>
      <c r="J21" s="654"/>
      <c r="K21" s="654"/>
      <c r="L21" s="654"/>
      <c r="M21" s="654"/>
      <c r="N21" s="654"/>
      <c r="O21" s="654"/>
      <c r="P21" s="654"/>
      <c r="Q21" s="655"/>
      <c r="R21" s="656">
        <v>378</v>
      </c>
      <c r="S21" s="657"/>
      <c r="T21" s="657"/>
      <c r="U21" s="657"/>
      <c r="V21" s="657"/>
      <c r="W21" s="657"/>
      <c r="X21" s="657"/>
      <c r="Y21" s="658"/>
      <c r="Z21" s="659">
        <v>0</v>
      </c>
      <c r="AA21" s="659"/>
      <c r="AB21" s="659"/>
      <c r="AC21" s="659"/>
      <c r="AD21" s="660">
        <v>378</v>
      </c>
      <c r="AE21" s="660"/>
      <c r="AF21" s="660"/>
      <c r="AG21" s="660"/>
      <c r="AH21" s="660"/>
      <c r="AI21" s="660"/>
      <c r="AJ21" s="660"/>
      <c r="AK21" s="660"/>
      <c r="AL21" s="661">
        <v>0</v>
      </c>
      <c r="AM21" s="662"/>
      <c r="AN21" s="662"/>
      <c r="AO21" s="663"/>
      <c r="AP21" s="653" t="s">
        <v>274</v>
      </c>
      <c r="AQ21" s="669"/>
      <c r="AR21" s="669"/>
      <c r="AS21" s="669"/>
      <c r="AT21" s="669"/>
      <c r="AU21" s="669"/>
      <c r="AV21" s="669"/>
      <c r="AW21" s="669"/>
      <c r="AX21" s="669"/>
      <c r="AY21" s="669"/>
      <c r="AZ21" s="669"/>
      <c r="BA21" s="669"/>
      <c r="BB21" s="669"/>
      <c r="BC21" s="669"/>
      <c r="BD21" s="669"/>
      <c r="BE21" s="669"/>
      <c r="BF21" s="670"/>
      <c r="BG21" s="656">
        <v>177</v>
      </c>
      <c r="BH21" s="657"/>
      <c r="BI21" s="657"/>
      <c r="BJ21" s="657"/>
      <c r="BK21" s="657"/>
      <c r="BL21" s="657"/>
      <c r="BM21" s="657"/>
      <c r="BN21" s="658"/>
      <c r="BO21" s="659">
        <v>0</v>
      </c>
      <c r="BP21" s="659"/>
      <c r="BQ21" s="659"/>
      <c r="BR21" s="659"/>
      <c r="BS21" s="660" t="s">
        <v>127</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3" t="s">
        <v>275</v>
      </c>
      <c r="C22" s="684"/>
      <c r="D22" s="684"/>
      <c r="E22" s="684"/>
      <c r="F22" s="684"/>
      <c r="G22" s="684"/>
      <c r="H22" s="684"/>
      <c r="I22" s="684"/>
      <c r="J22" s="684"/>
      <c r="K22" s="684"/>
      <c r="L22" s="684"/>
      <c r="M22" s="684"/>
      <c r="N22" s="684"/>
      <c r="O22" s="684"/>
      <c r="P22" s="684"/>
      <c r="Q22" s="685"/>
      <c r="R22" s="656">
        <v>14428</v>
      </c>
      <c r="S22" s="657"/>
      <c r="T22" s="657"/>
      <c r="U22" s="657"/>
      <c r="V22" s="657"/>
      <c r="W22" s="657"/>
      <c r="X22" s="657"/>
      <c r="Y22" s="658"/>
      <c r="Z22" s="659">
        <v>0.1</v>
      </c>
      <c r="AA22" s="659"/>
      <c r="AB22" s="659"/>
      <c r="AC22" s="659"/>
      <c r="AD22" s="660">
        <v>14428</v>
      </c>
      <c r="AE22" s="660"/>
      <c r="AF22" s="660"/>
      <c r="AG22" s="660"/>
      <c r="AH22" s="660"/>
      <c r="AI22" s="660"/>
      <c r="AJ22" s="660"/>
      <c r="AK22" s="660"/>
      <c r="AL22" s="661">
        <v>0.30000001192092896</v>
      </c>
      <c r="AM22" s="662"/>
      <c r="AN22" s="662"/>
      <c r="AO22" s="663"/>
      <c r="AP22" s="653" t="s">
        <v>276</v>
      </c>
      <c r="AQ22" s="669"/>
      <c r="AR22" s="669"/>
      <c r="AS22" s="669"/>
      <c r="AT22" s="669"/>
      <c r="AU22" s="669"/>
      <c r="AV22" s="669"/>
      <c r="AW22" s="669"/>
      <c r="AX22" s="669"/>
      <c r="AY22" s="669"/>
      <c r="AZ22" s="669"/>
      <c r="BA22" s="669"/>
      <c r="BB22" s="669"/>
      <c r="BC22" s="669"/>
      <c r="BD22" s="669"/>
      <c r="BE22" s="669"/>
      <c r="BF22" s="670"/>
      <c r="BG22" s="656" t="s">
        <v>127</v>
      </c>
      <c r="BH22" s="657"/>
      <c r="BI22" s="657"/>
      <c r="BJ22" s="657"/>
      <c r="BK22" s="657"/>
      <c r="BL22" s="657"/>
      <c r="BM22" s="657"/>
      <c r="BN22" s="658"/>
      <c r="BO22" s="659" t="s">
        <v>127</v>
      </c>
      <c r="BP22" s="659"/>
      <c r="BQ22" s="659"/>
      <c r="BR22" s="659"/>
      <c r="BS22" s="660" t="s">
        <v>127</v>
      </c>
      <c r="BT22" s="660"/>
      <c r="BU22" s="660"/>
      <c r="BV22" s="660"/>
      <c r="BW22" s="660"/>
      <c r="BX22" s="660"/>
      <c r="BY22" s="660"/>
      <c r="BZ22" s="660"/>
      <c r="CA22" s="660"/>
      <c r="CB22" s="664"/>
      <c r="CD22" s="638" t="s">
        <v>277</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278</v>
      </c>
      <c r="C23" s="654"/>
      <c r="D23" s="654"/>
      <c r="E23" s="654"/>
      <c r="F23" s="654"/>
      <c r="G23" s="654"/>
      <c r="H23" s="654"/>
      <c r="I23" s="654"/>
      <c r="J23" s="654"/>
      <c r="K23" s="654"/>
      <c r="L23" s="654"/>
      <c r="M23" s="654"/>
      <c r="N23" s="654"/>
      <c r="O23" s="654"/>
      <c r="P23" s="654"/>
      <c r="Q23" s="655"/>
      <c r="R23" s="656">
        <v>2363813</v>
      </c>
      <c r="S23" s="657"/>
      <c r="T23" s="657"/>
      <c r="U23" s="657"/>
      <c r="V23" s="657"/>
      <c r="W23" s="657"/>
      <c r="X23" s="657"/>
      <c r="Y23" s="658"/>
      <c r="Z23" s="659">
        <v>19.399999999999999</v>
      </c>
      <c r="AA23" s="659"/>
      <c r="AB23" s="659"/>
      <c r="AC23" s="659"/>
      <c r="AD23" s="660">
        <v>2237127</v>
      </c>
      <c r="AE23" s="660"/>
      <c r="AF23" s="660"/>
      <c r="AG23" s="660"/>
      <c r="AH23" s="660"/>
      <c r="AI23" s="660"/>
      <c r="AJ23" s="660"/>
      <c r="AK23" s="660"/>
      <c r="AL23" s="661">
        <v>40</v>
      </c>
      <c r="AM23" s="662"/>
      <c r="AN23" s="662"/>
      <c r="AO23" s="663"/>
      <c r="AP23" s="653" t="s">
        <v>279</v>
      </c>
      <c r="AQ23" s="669"/>
      <c r="AR23" s="669"/>
      <c r="AS23" s="669"/>
      <c r="AT23" s="669"/>
      <c r="AU23" s="669"/>
      <c r="AV23" s="669"/>
      <c r="AW23" s="669"/>
      <c r="AX23" s="669"/>
      <c r="AY23" s="669"/>
      <c r="AZ23" s="669"/>
      <c r="BA23" s="669"/>
      <c r="BB23" s="669"/>
      <c r="BC23" s="669"/>
      <c r="BD23" s="669"/>
      <c r="BE23" s="669"/>
      <c r="BF23" s="670"/>
      <c r="BG23" s="656" t="s">
        <v>127</v>
      </c>
      <c r="BH23" s="657"/>
      <c r="BI23" s="657"/>
      <c r="BJ23" s="657"/>
      <c r="BK23" s="657"/>
      <c r="BL23" s="657"/>
      <c r="BM23" s="657"/>
      <c r="BN23" s="658"/>
      <c r="BO23" s="659" t="s">
        <v>127</v>
      </c>
      <c r="BP23" s="659"/>
      <c r="BQ23" s="659"/>
      <c r="BR23" s="659"/>
      <c r="BS23" s="660" t="s">
        <v>127</v>
      </c>
      <c r="BT23" s="660"/>
      <c r="BU23" s="660"/>
      <c r="BV23" s="660"/>
      <c r="BW23" s="660"/>
      <c r="BX23" s="660"/>
      <c r="BY23" s="660"/>
      <c r="BZ23" s="660"/>
      <c r="CA23" s="660"/>
      <c r="CB23" s="664"/>
      <c r="CD23" s="638" t="s">
        <v>219</v>
      </c>
      <c r="CE23" s="639"/>
      <c r="CF23" s="639"/>
      <c r="CG23" s="639"/>
      <c r="CH23" s="639"/>
      <c r="CI23" s="639"/>
      <c r="CJ23" s="639"/>
      <c r="CK23" s="639"/>
      <c r="CL23" s="639"/>
      <c r="CM23" s="639"/>
      <c r="CN23" s="639"/>
      <c r="CO23" s="639"/>
      <c r="CP23" s="639"/>
      <c r="CQ23" s="640"/>
      <c r="CR23" s="638" t="s">
        <v>280</v>
      </c>
      <c r="CS23" s="639"/>
      <c r="CT23" s="639"/>
      <c r="CU23" s="639"/>
      <c r="CV23" s="639"/>
      <c r="CW23" s="639"/>
      <c r="CX23" s="639"/>
      <c r="CY23" s="640"/>
      <c r="CZ23" s="638" t="s">
        <v>281</v>
      </c>
      <c r="DA23" s="639"/>
      <c r="DB23" s="639"/>
      <c r="DC23" s="640"/>
      <c r="DD23" s="638" t="s">
        <v>282</v>
      </c>
      <c r="DE23" s="639"/>
      <c r="DF23" s="639"/>
      <c r="DG23" s="639"/>
      <c r="DH23" s="639"/>
      <c r="DI23" s="639"/>
      <c r="DJ23" s="639"/>
      <c r="DK23" s="640"/>
      <c r="DL23" s="680" t="s">
        <v>283</v>
      </c>
      <c r="DM23" s="681"/>
      <c r="DN23" s="681"/>
      <c r="DO23" s="681"/>
      <c r="DP23" s="681"/>
      <c r="DQ23" s="681"/>
      <c r="DR23" s="681"/>
      <c r="DS23" s="681"/>
      <c r="DT23" s="681"/>
      <c r="DU23" s="681"/>
      <c r="DV23" s="682"/>
      <c r="DW23" s="638" t="s">
        <v>284</v>
      </c>
      <c r="DX23" s="639"/>
      <c r="DY23" s="639"/>
      <c r="DZ23" s="639"/>
      <c r="EA23" s="639"/>
      <c r="EB23" s="639"/>
      <c r="EC23" s="640"/>
    </row>
    <row r="24" spans="2:133" ht="11.25" customHeight="1" x14ac:dyDescent="0.15">
      <c r="B24" s="653" t="s">
        <v>285</v>
      </c>
      <c r="C24" s="654"/>
      <c r="D24" s="654"/>
      <c r="E24" s="654"/>
      <c r="F24" s="654"/>
      <c r="G24" s="654"/>
      <c r="H24" s="654"/>
      <c r="I24" s="654"/>
      <c r="J24" s="654"/>
      <c r="K24" s="654"/>
      <c r="L24" s="654"/>
      <c r="M24" s="654"/>
      <c r="N24" s="654"/>
      <c r="O24" s="654"/>
      <c r="P24" s="654"/>
      <c r="Q24" s="655"/>
      <c r="R24" s="656">
        <v>2237127</v>
      </c>
      <c r="S24" s="657"/>
      <c r="T24" s="657"/>
      <c r="U24" s="657"/>
      <c r="V24" s="657"/>
      <c r="W24" s="657"/>
      <c r="X24" s="657"/>
      <c r="Y24" s="658"/>
      <c r="Z24" s="659">
        <v>18.3</v>
      </c>
      <c r="AA24" s="659"/>
      <c r="AB24" s="659"/>
      <c r="AC24" s="659"/>
      <c r="AD24" s="660">
        <v>2237127</v>
      </c>
      <c r="AE24" s="660"/>
      <c r="AF24" s="660"/>
      <c r="AG24" s="660"/>
      <c r="AH24" s="660"/>
      <c r="AI24" s="660"/>
      <c r="AJ24" s="660"/>
      <c r="AK24" s="660"/>
      <c r="AL24" s="661">
        <v>40</v>
      </c>
      <c r="AM24" s="662"/>
      <c r="AN24" s="662"/>
      <c r="AO24" s="663"/>
      <c r="AP24" s="653" t="s">
        <v>286</v>
      </c>
      <c r="AQ24" s="669"/>
      <c r="AR24" s="669"/>
      <c r="AS24" s="669"/>
      <c r="AT24" s="669"/>
      <c r="AU24" s="669"/>
      <c r="AV24" s="669"/>
      <c r="AW24" s="669"/>
      <c r="AX24" s="669"/>
      <c r="AY24" s="669"/>
      <c r="AZ24" s="669"/>
      <c r="BA24" s="669"/>
      <c r="BB24" s="669"/>
      <c r="BC24" s="669"/>
      <c r="BD24" s="669"/>
      <c r="BE24" s="669"/>
      <c r="BF24" s="670"/>
      <c r="BG24" s="656" t="s">
        <v>127</v>
      </c>
      <c r="BH24" s="657"/>
      <c r="BI24" s="657"/>
      <c r="BJ24" s="657"/>
      <c r="BK24" s="657"/>
      <c r="BL24" s="657"/>
      <c r="BM24" s="657"/>
      <c r="BN24" s="658"/>
      <c r="BO24" s="659" t="s">
        <v>127</v>
      </c>
      <c r="BP24" s="659"/>
      <c r="BQ24" s="659"/>
      <c r="BR24" s="659"/>
      <c r="BS24" s="660" t="s">
        <v>127</v>
      </c>
      <c r="BT24" s="660"/>
      <c r="BU24" s="660"/>
      <c r="BV24" s="660"/>
      <c r="BW24" s="660"/>
      <c r="BX24" s="660"/>
      <c r="BY24" s="660"/>
      <c r="BZ24" s="660"/>
      <c r="CA24" s="660"/>
      <c r="CB24" s="664"/>
      <c r="CD24" s="642" t="s">
        <v>287</v>
      </c>
      <c r="CE24" s="643"/>
      <c r="CF24" s="643"/>
      <c r="CG24" s="643"/>
      <c r="CH24" s="643"/>
      <c r="CI24" s="643"/>
      <c r="CJ24" s="643"/>
      <c r="CK24" s="643"/>
      <c r="CL24" s="643"/>
      <c r="CM24" s="643"/>
      <c r="CN24" s="643"/>
      <c r="CO24" s="643"/>
      <c r="CP24" s="643"/>
      <c r="CQ24" s="644"/>
      <c r="CR24" s="645">
        <v>3607509</v>
      </c>
      <c r="CS24" s="646"/>
      <c r="CT24" s="646"/>
      <c r="CU24" s="646"/>
      <c r="CV24" s="646"/>
      <c r="CW24" s="646"/>
      <c r="CX24" s="646"/>
      <c r="CY24" s="647"/>
      <c r="CZ24" s="650">
        <v>30.3</v>
      </c>
      <c r="DA24" s="651"/>
      <c r="DB24" s="651"/>
      <c r="DC24" s="667"/>
      <c r="DD24" s="686">
        <v>2280189</v>
      </c>
      <c r="DE24" s="646"/>
      <c r="DF24" s="646"/>
      <c r="DG24" s="646"/>
      <c r="DH24" s="646"/>
      <c r="DI24" s="646"/>
      <c r="DJ24" s="646"/>
      <c r="DK24" s="647"/>
      <c r="DL24" s="686">
        <v>2223971</v>
      </c>
      <c r="DM24" s="646"/>
      <c r="DN24" s="646"/>
      <c r="DO24" s="646"/>
      <c r="DP24" s="646"/>
      <c r="DQ24" s="646"/>
      <c r="DR24" s="646"/>
      <c r="DS24" s="646"/>
      <c r="DT24" s="646"/>
      <c r="DU24" s="646"/>
      <c r="DV24" s="647"/>
      <c r="DW24" s="650">
        <v>38.5</v>
      </c>
      <c r="DX24" s="651"/>
      <c r="DY24" s="651"/>
      <c r="DZ24" s="651"/>
      <c r="EA24" s="651"/>
      <c r="EB24" s="651"/>
      <c r="EC24" s="652"/>
    </row>
    <row r="25" spans="2:133" ht="11.25" customHeight="1" x14ac:dyDescent="0.15">
      <c r="B25" s="653" t="s">
        <v>288</v>
      </c>
      <c r="C25" s="654"/>
      <c r="D25" s="654"/>
      <c r="E25" s="654"/>
      <c r="F25" s="654"/>
      <c r="G25" s="654"/>
      <c r="H25" s="654"/>
      <c r="I25" s="654"/>
      <c r="J25" s="654"/>
      <c r="K25" s="654"/>
      <c r="L25" s="654"/>
      <c r="M25" s="654"/>
      <c r="N25" s="654"/>
      <c r="O25" s="654"/>
      <c r="P25" s="654"/>
      <c r="Q25" s="655"/>
      <c r="R25" s="656">
        <v>126686</v>
      </c>
      <c r="S25" s="657"/>
      <c r="T25" s="657"/>
      <c r="U25" s="657"/>
      <c r="V25" s="657"/>
      <c r="W25" s="657"/>
      <c r="X25" s="657"/>
      <c r="Y25" s="658"/>
      <c r="Z25" s="659">
        <v>1</v>
      </c>
      <c r="AA25" s="659"/>
      <c r="AB25" s="659"/>
      <c r="AC25" s="659"/>
      <c r="AD25" s="660" t="s">
        <v>127</v>
      </c>
      <c r="AE25" s="660"/>
      <c r="AF25" s="660"/>
      <c r="AG25" s="660"/>
      <c r="AH25" s="660"/>
      <c r="AI25" s="660"/>
      <c r="AJ25" s="660"/>
      <c r="AK25" s="660"/>
      <c r="AL25" s="661" t="s">
        <v>127</v>
      </c>
      <c r="AM25" s="662"/>
      <c r="AN25" s="662"/>
      <c r="AO25" s="663"/>
      <c r="AP25" s="653" t="s">
        <v>289</v>
      </c>
      <c r="AQ25" s="669"/>
      <c r="AR25" s="669"/>
      <c r="AS25" s="669"/>
      <c r="AT25" s="669"/>
      <c r="AU25" s="669"/>
      <c r="AV25" s="669"/>
      <c r="AW25" s="669"/>
      <c r="AX25" s="669"/>
      <c r="AY25" s="669"/>
      <c r="AZ25" s="669"/>
      <c r="BA25" s="669"/>
      <c r="BB25" s="669"/>
      <c r="BC25" s="669"/>
      <c r="BD25" s="669"/>
      <c r="BE25" s="669"/>
      <c r="BF25" s="670"/>
      <c r="BG25" s="656" t="s">
        <v>127</v>
      </c>
      <c r="BH25" s="657"/>
      <c r="BI25" s="657"/>
      <c r="BJ25" s="657"/>
      <c r="BK25" s="657"/>
      <c r="BL25" s="657"/>
      <c r="BM25" s="657"/>
      <c r="BN25" s="658"/>
      <c r="BO25" s="659" t="s">
        <v>127</v>
      </c>
      <c r="BP25" s="659"/>
      <c r="BQ25" s="659"/>
      <c r="BR25" s="659"/>
      <c r="BS25" s="660" t="s">
        <v>127</v>
      </c>
      <c r="BT25" s="660"/>
      <c r="BU25" s="660"/>
      <c r="BV25" s="660"/>
      <c r="BW25" s="660"/>
      <c r="BX25" s="660"/>
      <c r="BY25" s="660"/>
      <c r="BZ25" s="660"/>
      <c r="CA25" s="660"/>
      <c r="CB25" s="664"/>
      <c r="CD25" s="653" t="s">
        <v>290</v>
      </c>
      <c r="CE25" s="654"/>
      <c r="CF25" s="654"/>
      <c r="CG25" s="654"/>
      <c r="CH25" s="654"/>
      <c r="CI25" s="654"/>
      <c r="CJ25" s="654"/>
      <c r="CK25" s="654"/>
      <c r="CL25" s="654"/>
      <c r="CM25" s="654"/>
      <c r="CN25" s="654"/>
      <c r="CO25" s="654"/>
      <c r="CP25" s="654"/>
      <c r="CQ25" s="655"/>
      <c r="CR25" s="656">
        <v>1715059</v>
      </c>
      <c r="CS25" s="689"/>
      <c r="CT25" s="689"/>
      <c r="CU25" s="689"/>
      <c r="CV25" s="689"/>
      <c r="CW25" s="689"/>
      <c r="CX25" s="689"/>
      <c r="CY25" s="690"/>
      <c r="CZ25" s="661">
        <v>14.4</v>
      </c>
      <c r="DA25" s="687"/>
      <c r="DB25" s="687"/>
      <c r="DC25" s="691"/>
      <c r="DD25" s="665">
        <v>1530532</v>
      </c>
      <c r="DE25" s="689"/>
      <c r="DF25" s="689"/>
      <c r="DG25" s="689"/>
      <c r="DH25" s="689"/>
      <c r="DI25" s="689"/>
      <c r="DJ25" s="689"/>
      <c r="DK25" s="690"/>
      <c r="DL25" s="665">
        <v>1499796</v>
      </c>
      <c r="DM25" s="689"/>
      <c r="DN25" s="689"/>
      <c r="DO25" s="689"/>
      <c r="DP25" s="689"/>
      <c r="DQ25" s="689"/>
      <c r="DR25" s="689"/>
      <c r="DS25" s="689"/>
      <c r="DT25" s="689"/>
      <c r="DU25" s="689"/>
      <c r="DV25" s="690"/>
      <c r="DW25" s="661">
        <v>26</v>
      </c>
      <c r="DX25" s="687"/>
      <c r="DY25" s="687"/>
      <c r="DZ25" s="687"/>
      <c r="EA25" s="687"/>
      <c r="EB25" s="687"/>
      <c r="EC25" s="688"/>
    </row>
    <row r="26" spans="2:133" ht="11.25" customHeight="1" x14ac:dyDescent="0.15">
      <c r="B26" s="653" t="s">
        <v>291</v>
      </c>
      <c r="C26" s="654"/>
      <c r="D26" s="654"/>
      <c r="E26" s="654"/>
      <c r="F26" s="654"/>
      <c r="G26" s="654"/>
      <c r="H26" s="654"/>
      <c r="I26" s="654"/>
      <c r="J26" s="654"/>
      <c r="K26" s="654"/>
      <c r="L26" s="654"/>
      <c r="M26" s="654"/>
      <c r="N26" s="654"/>
      <c r="O26" s="654"/>
      <c r="P26" s="654"/>
      <c r="Q26" s="655"/>
      <c r="R26" s="656" t="s">
        <v>127</v>
      </c>
      <c r="S26" s="657"/>
      <c r="T26" s="657"/>
      <c r="U26" s="657"/>
      <c r="V26" s="657"/>
      <c r="W26" s="657"/>
      <c r="X26" s="657"/>
      <c r="Y26" s="658"/>
      <c r="Z26" s="659" t="s">
        <v>127</v>
      </c>
      <c r="AA26" s="659"/>
      <c r="AB26" s="659"/>
      <c r="AC26" s="659"/>
      <c r="AD26" s="660" t="s">
        <v>127</v>
      </c>
      <c r="AE26" s="660"/>
      <c r="AF26" s="660"/>
      <c r="AG26" s="660"/>
      <c r="AH26" s="660"/>
      <c r="AI26" s="660"/>
      <c r="AJ26" s="660"/>
      <c r="AK26" s="660"/>
      <c r="AL26" s="661" t="s">
        <v>127</v>
      </c>
      <c r="AM26" s="662"/>
      <c r="AN26" s="662"/>
      <c r="AO26" s="663"/>
      <c r="AP26" s="653" t="s">
        <v>292</v>
      </c>
      <c r="AQ26" s="669"/>
      <c r="AR26" s="669"/>
      <c r="AS26" s="669"/>
      <c r="AT26" s="669"/>
      <c r="AU26" s="669"/>
      <c r="AV26" s="669"/>
      <c r="AW26" s="669"/>
      <c r="AX26" s="669"/>
      <c r="AY26" s="669"/>
      <c r="AZ26" s="669"/>
      <c r="BA26" s="669"/>
      <c r="BB26" s="669"/>
      <c r="BC26" s="669"/>
      <c r="BD26" s="669"/>
      <c r="BE26" s="669"/>
      <c r="BF26" s="670"/>
      <c r="BG26" s="656" t="s">
        <v>127</v>
      </c>
      <c r="BH26" s="657"/>
      <c r="BI26" s="657"/>
      <c r="BJ26" s="657"/>
      <c r="BK26" s="657"/>
      <c r="BL26" s="657"/>
      <c r="BM26" s="657"/>
      <c r="BN26" s="658"/>
      <c r="BO26" s="659" t="s">
        <v>127</v>
      </c>
      <c r="BP26" s="659"/>
      <c r="BQ26" s="659"/>
      <c r="BR26" s="659"/>
      <c r="BS26" s="660" t="s">
        <v>127</v>
      </c>
      <c r="BT26" s="660"/>
      <c r="BU26" s="660"/>
      <c r="BV26" s="660"/>
      <c r="BW26" s="660"/>
      <c r="BX26" s="660"/>
      <c r="BY26" s="660"/>
      <c r="BZ26" s="660"/>
      <c r="CA26" s="660"/>
      <c r="CB26" s="664"/>
      <c r="CD26" s="653" t="s">
        <v>293</v>
      </c>
      <c r="CE26" s="654"/>
      <c r="CF26" s="654"/>
      <c r="CG26" s="654"/>
      <c r="CH26" s="654"/>
      <c r="CI26" s="654"/>
      <c r="CJ26" s="654"/>
      <c r="CK26" s="654"/>
      <c r="CL26" s="654"/>
      <c r="CM26" s="654"/>
      <c r="CN26" s="654"/>
      <c r="CO26" s="654"/>
      <c r="CP26" s="654"/>
      <c r="CQ26" s="655"/>
      <c r="CR26" s="656">
        <v>782244</v>
      </c>
      <c r="CS26" s="657"/>
      <c r="CT26" s="657"/>
      <c r="CU26" s="657"/>
      <c r="CV26" s="657"/>
      <c r="CW26" s="657"/>
      <c r="CX26" s="657"/>
      <c r="CY26" s="658"/>
      <c r="CZ26" s="661">
        <v>6.6</v>
      </c>
      <c r="DA26" s="687"/>
      <c r="DB26" s="687"/>
      <c r="DC26" s="691"/>
      <c r="DD26" s="665">
        <v>732704</v>
      </c>
      <c r="DE26" s="657"/>
      <c r="DF26" s="657"/>
      <c r="DG26" s="657"/>
      <c r="DH26" s="657"/>
      <c r="DI26" s="657"/>
      <c r="DJ26" s="657"/>
      <c r="DK26" s="658"/>
      <c r="DL26" s="665" t="s">
        <v>127</v>
      </c>
      <c r="DM26" s="657"/>
      <c r="DN26" s="657"/>
      <c r="DO26" s="657"/>
      <c r="DP26" s="657"/>
      <c r="DQ26" s="657"/>
      <c r="DR26" s="657"/>
      <c r="DS26" s="657"/>
      <c r="DT26" s="657"/>
      <c r="DU26" s="657"/>
      <c r="DV26" s="658"/>
      <c r="DW26" s="661" t="s">
        <v>127</v>
      </c>
      <c r="DX26" s="687"/>
      <c r="DY26" s="687"/>
      <c r="DZ26" s="687"/>
      <c r="EA26" s="687"/>
      <c r="EB26" s="687"/>
      <c r="EC26" s="688"/>
    </row>
    <row r="27" spans="2:133" ht="11.25" customHeight="1" x14ac:dyDescent="0.15">
      <c r="B27" s="653" t="s">
        <v>294</v>
      </c>
      <c r="C27" s="654"/>
      <c r="D27" s="654"/>
      <c r="E27" s="654"/>
      <c r="F27" s="654"/>
      <c r="G27" s="654"/>
      <c r="H27" s="654"/>
      <c r="I27" s="654"/>
      <c r="J27" s="654"/>
      <c r="K27" s="654"/>
      <c r="L27" s="654"/>
      <c r="M27" s="654"/>
      <c r="N27" s="654"/>
      <c r="O27" s="654"/>
      <c r="P27" s="654"/>
      <c r="Q27" s="655"/>
      <c r="R27" s="656">
        <v>4071874</v>
      </c>
      <c r="S27" s="657"/>
      <c r="T27" s="657"/>
      <c r="U27" s="657"/>
      <c r="V27" s="657"/>
      <c r="W27" s="657"/>
      <c r="X27" s="657"/>
      <c r="Y27" s="658"/>
      <c r="Z27" s="659">
        <v>33.4</v>
      </c>
      <c r="AA27" s="659"/>
      <c r="AB27" s="659"/>
      <c r="AC27" s="659"/>
      <c r="AD27" s="660">
        <v>3945188</v>
      </c>
      <c r="AE27" s="660"/>
      <c r="AF27" s="660"/>
      <c r="AG27" s="660"/>
      <c r="AH27" s="660"/>
      <c r="AI27" s="660"/>
      <c r="AJ27" s="660"/>
      <c r="AK27" s="660"/>
      <c r="AL27" s="661">
        <v>70.5</v>
      </c>
      <c r="AM27" s="662"/>
      <c r="AN27" s="662"/>
      <c r="AO27" s="663"/>
      <c r="AP27" s="653" t="s">
        <v>295</v>
      </c>
      <c r="AQ27" s="654"/>
      <c r="AR27" s="654"/>
      <c r="AS27" s="654"/>
      <c r="AT27" s="654"/>
      <c r="AU27" s="654"/>
      <c r="AV27" s="654"/>
      <c r="AW27" s="654"/>
      <c r="AX27" s="654"/>
      <c r="AY27" s="654"/>
      <c r="AZ27" s="654"/>
      <c r="BA27" s="654"/>
      <c r="BB27" s="654"/>
      <c r="BC27" s="654"/>
      <c r="BD27" s="654"/>
      <c r="BE27" s="654"/>
      <c r="BF27" s="655"/>
      <c r="BG27" s="656">
        <v>1388573</v>
      </c>
      <c r="BH27" s="657"/>
      <c r="BI27" s="657"/>
      <c r="BJ27" s="657"/>
      <c r="BK27" s="657"/>
      <c r="BL27" s="657"/>
      <c r="BM27" s="657"/>
      <c r="BN27" s="658"/>
      <c r="BO27" s="659">
        <v>100</v>
      </c>
      <c r="BP27" s="659"/>
      <c r="BQ27" s="659"/>
      <c r="BR27" s="659"/>
      <c r="BS27" s="660" t="s">
        <v>127</v>
      </c>
      <c r="BT27" s="660"/>
      <c r="BU27" s="660"/>
      <c r="BV27" s="660"/>
      <c r="BW27" s="660"/>
      <c r="BX27" s="660"/>
      <c r="BY27" s="660"/>
      <c r="BZ27" s="660"/>
      <c r="CA27" s="660"/>
      <c r="CB27" s="664"/>
      <c r="CD27" s="653" t="s">
        <v>296</v>
      </c>
      <c r="CE27" s="654"/>
      <c r="CF27" s="654"/>
      <c r="CG27" s="654"/>
      <c r="CH27" s="654"/>
      <c r="CI27" s="654"/>
      <c r="CJ27" s="654"/>
      <c r="CK27" s="654"/>
      <c r="CL27" s="654"/>
      <c r="CM27" s="654"/>
      <c r="CN27" s="654"/>
      <c r="CO27" s="654"/>
      <c r="CP27" s="654"/>
      <c r="CQ27" s="655"/>
      <c r="CR27" s="656">
        <v>1502643</v>
      </c>
      <c r="CS27" s="689"/>
      <c r="CT27" s="689"/>
      <c r="CU27" s="689"/>
      <c r="CV27" s="689"/>
      <c r="CW27" s="689"/>
      <c r="CX27" s="689"/>
      <c r="CY27" s="690"/>
      <c r="CZ27" s="661">
        <v>12.6</v>
      </c>
      <c r="DA27" s="687"/>
      <c r="DB27" s="687"/>
      <c r="DC27" s="691"/>
      <c r="DD27" s="665">
        <v>366436</v>
      </c>
      <c r="DE27" s="689"/>
      <c r="DF27" s="689"/>
      <c r="DG27" s="689"/>
      <c r="DH27" s="689"/>
      <c r="DI27" s="689"/>
      <c r="DJ27" s="689"/>
      <c r="DK27" s="690"/>
      <c r="DL27" s="665">
        <v>340954</v>
      </c>
      <c r="DM27" s="689"/>
      <c r="DN27" s="689"/>
      <c r="DO27" s="689"/>
      <c r="DP27" s="689"/>
      <c r="DQ27" s="689"/>
      <c r="DR27" s="689"/>
      <c r="DS27" s="689"/>
      <c r="DT27" s="689"/>
      <c r="DU27" s="689"/>
      <c r="DV27" s="690"/>
      <c r="DW27" s="661">
        <v>5.9</v>
      </c>
      <c r="DX27" s="687"/>
      <c r="DY27" s="687"/>
      <c r="DZ27" s="687"/>
      <c r="EA27" s="687"/>
      <c r="EB27" s="687"/>
      <c r="EC27" s="688"/>
    </row>
    <row r="28" spans="2:133" ht="11.25" customHeight="1" x14ac:dyDescent="0.15">
      <c r="B28" s="653" t="s">
        <v>297</v>
      </c>
      <c r="C28" s="654"/>
      <c r="D28" s="654"/>
      <c r="E28" s="654"/>
      <c r="F28" s="654"/>
      <c r="G28" s="654"/>
      <c r="H28" s="654"/>
      <c r="I28" s="654"/>
      <c r="J28" s="654"/>
      <c r="K28" s="654"/>
      <c r="L28" s="654"/>
      <c r="M28" s="654"/>
      <c r="N28" s="654"/>
      <c r="O28" s="654"/>
      <c r="P28" s="654"/>
      <c r="Q28" s="655"/>
      <c r="R28" s="656">
        <v>1741</v>
      </c>
      <c r="S28" s="657"/>
      <c r="T28" s="657"/>
      <c r="U28" s="657"/>
      <c r="V28" s="657"/>
      <c r="W28" s="657"/>
      <c r="X28" s="657"/>
      <c r="Y28" s="658"/>
      <c r="Z28" s="659">
        <v>0</v>
      </c>
      <c r="AA28" s="659"/>
      <c r="AB28" s="659"/>
      <c r="AC28" s="659"/>
      <c r="AD28" s="660">
        <v>1741</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298</v>
      </c>
      <c r="CE28" s="654"/>
      <c r="CF28" s="654"/>
      <c r="CG28" s="654"/>
      <c r="CH28" s="654"/>
      <c r="CI28" s="654"/>
      <c r="CJ28" s="654"/>
      <c r="CK28" s="654"/>
      <c r="CL28" s="654"/>
      <c r="CM28" s="654"/>
      <c r="CN28" s="654"/>
      <c r="CO28" s="654"/>
      <c r="CP28" s="654"/>
      <c r="CQ28" s="655"/>
      <c r="CR28" s="656">
        <v>389807</v>
      </c>
      <c r="CS28" s="657"/>
      <c r="CT28" s="657"/>
      <c r="CU28" s="657"/>
      <c r="CV28" s="657"/>
      <c r="CW28" s="657"/>
      <c r="CX28" s="657"/>
      <c r="CY28" s="658"/>
      <c r="CZ28" s="661">
        <v>3.3</v>
      </c>
      <c r="DA28" s="687"/>
      <c r="DB28" s="687"/>
      <c r="DC28" s="691"/>
      <c r="DD28" s="665">
        <v>383221</v>
      </c>
      <c r="DE28" s="657"/>
      <c r="DF28" s="657"/>
      <c r="DG28" s="657"/>
      <c r="DH28" s="657"/>
      <c r="DI28" s="657"/>
      <c r="DJ28" s="657"/>
      <c r="DK28" s="658"/>
      <c r="DL28" s="665">
        <v>383221</v>
      </c>
      <c r="DM28" s="657"/>
      <c r="DN28" s="657"/>
      <c r="DO28" s="657"/>
      <c r="DP28" s="657"/>
      <c r="DQ28" s="657"/>
      <c r="DR28" s="657"/>
      <c r="DS28" s="657"/>
      <c r="DT28" s="657"/>
      <c r="DU28" s="657"/>
      <c r="DV28" s="658"/>
      <c r="DW28" s="661">
        <v>6.6</v>
      </c>
      <c r="DX28" s="687"/>
      <c r="DY28" s="687"/>
      <c r="DZ28" s="687"/>
      <c r="EA28" s="687"/>
      <c r="EB28" s="687"/>
      <c r="EC28" s="688"/>
    </row>
    <row r="29" spans="2:133" ht="11.25" customHeight="1" x14ac:dyDescent="0.15">
      <c r="B29" s="653" t="s">
        <v>299</v>
      </c>
      <c r="C29" s="654"/>
      <c r="D29" s="654"/>
      <c r="E29" s="654"/>
      <c r="F29" s="654"/>
      <c r="G29" s="654"/>
      <c r="H29" s="654"/>
      <c r="I29" s="654"/>
      <c r="J29" s="654"/>
      <c r="K29" s="654"/>
      <c r="L29" s="654"/>
      <c r="M29" s="654"/>
      <c r="N29" s="654"/>
      <c r="O29" s="654"/>
      <c r="P29" s="654"/>
      <c r="Q29" s="655"/>
      <c r="R29" s="656">
        <v>34781</v>
      </c>
      <c r="S29" s="657"/>
      <c r="T29" s="657"/>
      <c r="U29" s="657"/>
      <c r="V29" s="657"/>
      <c r="W29" s="657"/>
      <c r="X29" s="657"/>
      <c r="Y29" s="658"/>
      <c r="Z29" s="659">
        <v>0.3</v>
      </c>
      <c r="AA29" s="659"/>
      <c r="AB29" s="659"/>
      <c r="AC29" s="659"/>
      <c r="AD29" s="660" t="s">
        <v>127</v>
      </c>
      <c r="AE29" s="660"/>
      <c r="AF29" s="660"/>
      <c r="AG29" s="660"/>
      <c r="AH29" s="660"/>
      <c r="AI29" s="660"/>
      <c r="AJ29" s="660"/>
      <c r="AK29" s="660"/>
      <c r="AL29" s="661" t="s">
        <v>127</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2" t="s">
        <v>300</v>
      </c>
      <c r="CE29" s="693"/>
      <c r="CF29" s="653" t="s">
        <v>70</v>
      </c>
      <c r="CG29" s="654"/>
      <c r="CH29" s="654"/>
      <c r="CI29" s="654"/>
      <c r="CJ29" s="654"/>
      <c r="CK29" s="654"/>
      <c r="CL29" s="654"/>
      <c r="CM29" s="654"/>
      <c r="CN29" s="654"/>
      <c r="CO29" s="654"/>
      <c r="CP29" s="654"/>
      <c r="CQ29" s="655"/>
      <c r="CR29" s="656">
        <v>389807</v>
      </c>
      <c r="CS29" s="689"/>
      <c r="CT29" s="689"/>
      <c r="CU29" s="689"/>
      <c r="CV29" s="689"/>
      <c r="CW29" s="689"/>
      <c r="CX29" s="689"/>
      <c r="CY29" s="690"/>
      <c r="CZ29" s="661">
        <v>3.3</v>
      </c>
      <c r="DA29" s="687"/>
      <c r="DB29" s="687"/>
      <c r="DC29" s="691"/>
      <c r="DD29" s="665">
        <v>383221</v>
      </c>
      <c r="DE29" s="689"/>
      <c r="DF29" s="689"/>
      <c r="DG29" s="689"/>
      <c r="DH29" s="689"/>
      <c r="DI29" s="689"/>
      <c r="DJ29" s="689"/>
      <c r="DK29" s="690"/>
      <c r="DL29" s="665">
        <v>383221</v>
      </c>
      <c r="DM29" s="689"/>
      <c r="DN29" s="689"/>
      <c r="DO29" s="689"/>
      <c r="DP29" s="689"/>
      <c r="DQ29" s="689"/>
      <c r="DR29" s="689"/>
      <c r="DS29" s="689"/>
      <c r="DT29" s="689"/>
      <c r="DU29" s="689"/>
      <c r="DV29" s="690"/>
      <c r="DW29" s="661">
        <v>6.6</v>
      </c>
      <c r="DX29" s="687"/>
      <c r="DY29" s="687"/>
      <c r="DZ29" s="687"/>
      <c r="EA29" s="687"/>
      <c r="EB29" s="687"/>
      <c r="EC29" s="688"/>
    </row>
    <row r="30" spans="2:133" ht="11.25" customHeight="1" x14ac:dyDescent="0.15">
      <c r="B30" s="653" t="s">
        <v>301</v>
      </c>
      <c r="C30" s="654"/>
      <c r="D30" s="654"/>
      <c r="E30" s="654"/>
      <c r="F30" s="654"/>
      <c r="G30" s="654"/>
      <c r="H30" s="654"/>
      <c r="I30" s="654"/>
      <c r="J30" s="654"/>
      <c r="K30" s="654"/>
      <c r="L30" s="654"/>
      <c r="M30" s="654"/>
      <c r="N30" s="654"/>
      <c r="O30" s="654"/>
      <c r="P30" s="654"/>
      <c r="Q30" s="655"/>
      <c r="R30" s="656">
        <v>99742</v>
      </c>
      <c r="S30" s="657"/>
      <c r="T30" s="657"/>
      <c r="U30" s="657"/>
      <c r="V30" s="657"/>
      <c r="W30" s="657"/>
      <c r="X30" s="657"/>
      <c r="Y30" s="658"/>
      <c r="Z30" s="659">
        <v>0.8</v>
      </c>
      <c r="AA30" s="659"/>
      <c r="AB30" s="659"/>
      <c r="AC30" s="659"/>
      <c r="AD30" s="660">
        <v>17053</v>
      </c>
      <c r="AE30" s="660"/>
      <c r="AF30" s="660"/>
      <c r="AG30" s="660"/>
      <c r="AH30" s="660"/>
      <c r="AI30" s="660"/>
      <c r="AJ30" s="660"/>
      <c r="AK30" s="660"/>
      <c r="AL30" s="661">
        <v>0.3</v>
      </c>
      <c r="AM30" s="662"/>
      <c r="AN30" s="662"/>
      <c r="AO30" s="663"/>
      <c r="AP30" s="638" t="s">
        <v>219</v>
      </c>
      <c r="AQ30" s="639"/>
      <c r="AR30" s="639"/>
      <c r="AS30" s="639"/>
      <c r="AT30" s="639"/>
      <c r="AU30" s="639"/>
      <c r="AV30" s="639"/>
      <c r="AW30" s="639"/>
      <c r="AX30" s="639"/>
      <c r="AY30" s="639"/>
      <c r="AZ30" s="639"/>
      <c r="BA30" s="639"/>
      <c r="BB30" s="639"/>
      <c r="BC30" s="639"/>
      <c r="BD30" s="639"/>
      <c r="BE30" s="639"/>
      <c r="BF30" s="640"/>
      <c r="BG30" s="638" t="s">
        <v>302</v>
      </c>
      <c r="BH30" s="698"/>
      <c r="BI30" s="698"/>
      <c r="BJ30" s="698"/>
      <c r="BK30" s="698"/>
      <c r="BL30" s="698"/>
      <c r="BM30" s="698"/>
      <c r="BN30" s="698"/>
      <c r="BO30" s="698"/>
      <c r="BP30" s="698"/>
      <c r="BQ30" s="699"/>
      <c r="BR30" s="638" t="s">
        <v>303</v>
      </c>
      <c r="BS30" s="698"/>
      <c r="BT30" s="698"/>
      <c r="BU30" s="698"/>
      <c r="BV30" s="698"/>
      <c r="BW30" s="698"/>
      <c r="BX30" s="698"/>
      <c r="BY30" s="698"/>
      <c r="BZ30" s="698"/>
      <c r="CA30" s="698"/>
      <c r="CB30" s="699"/>
      <c r="CD30" s="694"/>
      <c r="CE30" s="695"/>
      <c r="CF30" s="653" t="s">
        <v>304</v>
      </c>
      <c r="CG30" s="654"/>
      <c r="CH30" s="654"/>
      <c r="CI30" s="654"/>
      <c r="CJ30" s="654"/>
      <c r="CK30" s="654"/>
      <c r="CL30" s="654"/>
      <c r="CM30" s="654"/>
      <c r="CN30" s="654"/>
      <c r="CO30" s="654"/>
      <c r="CP30" s="654"/>
      <c r="CQ30" s="655"/>
      <c r="CR30" s="656">
        <v>369198</v>
      </c>
      <c r="CS30" s="657"/>
      <c r="CT30" s="657"/>
      <c r="CU30" s="657"/>
      <c r="CV30" s="657"/>
      <c r="CW30" s="657"/>
      <c r="CX30" s="657"/>
      <c r="CY30" s="658"/>
      <c r="CZ30" s="661">
        <v>3.1</v>
      </c>
      <c r="DA30" s="687"/>
      <c r="DB30" s="687"/>
      <c r="DC30" s="691"/>
      <c r="DD30" s="665">
        <v>362832</v>
      </c>
      <c r="DE30" s="657"/>
      <c r="DF30" s="657"/>
      <c r="DG30" s="657"/>
      <c r="DH30" s="657"/>
      <c r="DI30" s="657"/>
      <c r="DJ30" s="657"/>
      <c r="DK30" s="658"/>
      <c r="DL30" s="665">
        <v>362832</v>
      </c>
      <c r="DM30" s="657"/>
      <c r="DN30" s="657"/>
      <c r="DO30" s="657"/>
      <c r="DP30" s="657"/>
      <c r="DQ30" s="657"/>
      <c r="DR30" s="657"/>
      <c r="DS30" s="657"/>
      <c r="DT30" s="657"/>
      <c r="DU30" s="657"/>
      <c r="DV30" s="658"/>
      <c r="DW30" s="661">
        <v>6.3</v>
      </c>
      <c r="DX30" s="687"/>
      <c r="DY30" s="687"/>
      <c r="DZ30" s="687"/>
      <c r="EA30" s="687"/>
      <c r="EB30" s="687"/>
      <c r="EC30" s="688"/>
    </row>
    <row r="31" spans="2:133" ht="11.25" customHeight="1" x14ac:dyDescent="0.15">
      <c r="B31" s="653" t="s">
        <v>305</v>
      </c>
      <c r="C31" s="654"/>
      <c r="D31" s="654"/>
      <c r="E31" s="654"/>
      <c r="F31" s="654"/>
      <c r="G31" s="654"/>
      <c r="H31" s="654"/>
      <c r="I31" s="654"/>
      <c r="J31" s="654"/>
      <c r="K31" s="654"/>
      <c r="L31" s="654"/>
      <c r="M31" s="654"/>
      <c r="N31" s="654"/>
      <c r="O31" s="654"/>
      <c r="P31" s="654"/>
      <c r="Q31" s="655"/>
      <c r="R31" s="656">
        <v>45892</v>
      </c>
      <c r="S31" s="657"/>
      <c r="T31" s="657"/>
      <c r="U31" s="657"/>
      <c r="V31" s="657"/>
      <c r="W31" s="657"/>
      <c r="X31" s="657"/>
      <c r="Y31" s="658"/>
      <c r="Z31" s="659">
        <v>0.4</v>
      </c>
      <c r="AA31" s="659"/>
      <c r="AB31" s="659"/>
      <c r="AC31" s="659"/>
      <c r="AD31" s="660">
        <v>7403</v>
      </c>
      <c r="AE31" s="660"/>
      <c r="AF31" s="660"/>
      <c r="AG31" s="660"/>
      <c r="AH31" s="660"/>
      <c r="AI31" s="660"/>
      <c r="AJ31" s="660"/>
      <c r="AK31" s="660"/>
      <c r="AL31" s="661">
        <v>0.1</v>
      </c>
      <c r="AM31" s="662"/>
      <c r="AN31" s="662"/>
      <c r="AO31" s="663"/>
      <c r="AP31" s="702" t="s">
        <v>306</v>
      </c>
      <c r="AQ31" s="703"/>
      <c r="AR31" s="703"/>
      <c r="AS31" s="703"/>
      <c r="AT31" s="708" t="s">
        <v>307</v>
      </c>
      <c r="AU31" s="355"/>
      <c r="AV31" s="355"/>
      <c r="AW31" s="355"/>
      <c r="AX31" s="642" t="s">
        <v>186</v>
      </c>
      <c r="AY31" s="643"/>
      <c r="AZ31" s="643"/>
      <c r="BA31" s="643"/>
      <c r="BB31" s="643"/>
      <c r="BC31" s="643"/>
      <c r="BD31" s="643"/>
      <c r="BE31" s="643"/>
      <c r="BF31" s="644"/>
      <c r="BG31" s="712">
        <v>98.6</v>
      </c>
      <c r="BH31" s="700"/>
      <c r="BI31" s="700"/>
      <c r="BJ31" s="700"/>
      <c r="BK31" s="700"/>
      <c r="BL31" s="700"/>
      <c r="BM31" s="651">
        <v>95.4</v>
      </c>
      <c r="BN31" s="700"/>
      <c r="BO31" s="700"/>
      <c r="BP31" s="700"/>
      <c r="BQ31" s="701"/>
      <c r="BR31" s="712">
        <v>98.1</v>
      </c>
      <c r="BS31" s="700"/>
      <c r="BT31" s="700"/>
      <c r="BU31" s="700"/>
      <c r="BV31" s="700"/>
      <c r="BW31" s="700"/>
      <c r="BX31" s="651">
        <v>94.5</v>
      </c>
      <c r="BY31" s="700"/>
      <c r="BZ31" s="700"/>
      <c r="CA31" s="700"/>
      <c r="CB31" s="701"/>
      <c r="CD31" s="694"/>
      <c r="CE31" s="695"/>
      <c r="CF31" s="653" t="s">
        <v>308</v>
      </c>
      <c r="CG31" s="654"/>
      <c r="CH31" s="654"/>
      <c r="CI31" s="654"/>
      <c r="CJ31" s="654"/>
      <c r="CK31" s="654"/>
      <c r="CL31" s="654"/>
      <c r="CM31" s="654"/>
      <c r="CN31" s="654"/>
      <c r="CO31" s="654"/>
      <c r="CP31" s="654"/>
      <c r="CQ31" s="655"/>
      <c r="CR31" s="656">
        <v>20609</v>
      </c>
      <c r="CS31" s="689"/>
      <c r="CT31" s="689"/>
      <c r="CU31" s="689"/>
      <c r="CV31" s="689"/>
      <c r="CW31" s="689"/>
      <c r="CX31" s="689"/>
      <c r="CY31" s="690"/>
      <c r="CZ31" s="661">
        <v>0.2</v>
      </c>
      <c r="DA31" s="687"/>
      <c r="DB31" s="687"/>
      <c r="DC31" s="691"/>
      <c r="DD31" s="665">
        <v>20389</v>
      </c>
      <c r="DE31" s="689"/>
      <c r="DF31" s="689"/>
      <c r="DG31" s="689"/>
      <c r="DH31" s="689"/>
      <c r="DI31" s="689"/>
      <c r="DJ31" s="689"/>
      <c r="DK31" s="690"/>
      <c r="DL31" s="665">
        <v>20389</v>
      </c>
      <c r="DM31" s="689"/>
      <c r="DN31" s="689"/>
      <c r="DO31" s="689"/>
      <c r="DP31" s="689"/>
      <c r="DQ31" s="689"/>
      <c r="DR31" s="689"/>
      <c r="DS31" s="689"/>
      <c r="DT31" s="689"/>
      <c r="DU31" s="689"/>
      <c r="DV31" s="690"/>
      <c r="DW31" s="661">
        <v>0.4</v>
      </c>
      <c r="DX31" s="687"/>
      <c r="DY31" s="687"/>
      <c r="DZ31" s="687"/>
      <c r="EA31" s="687"/>
      <c r="EB31" s="687"/>
      <c r="EC31" s="688"/>
    </row>
    <row r="32" spans="2:133" ht="11.25" customHeight="1" x14ac:dyDescent="0.15">
      <c r="B32" s="653" t="s">
        <v>309</v>
      </c>
      <c r="C32" s="654"/>
      <c r="D32" s="654"/>
      <c r="E32" s="654"/>
      <c r="F32" s="654"/>
      <c r="G32" s="654"/>
      <c r="H32" s="654"/>
      <c r="I32" s="654"/>
      <c r="J32" s="654"/>
      <c r="K32" s="654"/>
      <c r="L32" s="654"/>
      <c r="M32" s="654"/>
      <c r="N32" s="654"/>
      <c r="O32" s="654"/>
      <c r="P32" s="654"/>
      <c r="Q32" s="655"/>
      <c r="R32" s="656">
        <v>3194538</v>
      </c>
      <c r="S32" s="657"/>
      <c r="T32" s="657"/>
      <c r="U32" s="657"/>
      <c r="V32" s="657"/>
      <c r="W32" s="657"/>
      <c r="X32" s="657"/>
      <c r="Y32" s="658"/>
      <c r="Z32" s="659">
        <v>26.2</v>
      </c>
      <c r="AA32" s="659"/>
      <c r="AB32" s="659"/>
      <c r="AC32" s="659"/>
      <c r="AD32" s="660" t="s">
        <v>127</v>
      </c>
      <c r="AE32" s="660"/>
      <c r="AF32" s="660"/>
      <c r="AG32" s="660"/>
      <c r="AH32" s="660"/>
      <c r="AI32" s="660"/>
      <c r="AJ32" s="660"/>
      <c r="AK32" s="660"/>
      <c r="AL32" s="661" t="s">
        <v>127</v>
      </c>
      <c r="AM32" s="662"/>
      <c r="AN32" s="662"/>
      <c r="AO32" s="663"/>
      <c r="AP32" s="704"/>
      <c r="AQ32" s="705"/>
      <c r="AR32" s="705"/>
      <c r="AS32" s="705"/>
      <c r="AT32" s="709"/>
      <c r="AU32" s="211" t="s">
        <v>310</v>
      </c>
      <c r="AX32" s="653" t="s">
        <v>311</v>
      </c>
      <c r="AY32" s="654"/>
      <c r="AZ32" s="654"/>
      <c r="BA32" s="654"/>
      <c r="BB32" s="654"/>
      <c r="BC32" s="654"/>
      <c r="BD32" s="654"/>
      <c r="BE32" s="654"/>
      <c r="BF32" s="655"/>
      <c r="BG32" s="713">
        <v>98.5</v>
      </c>
      <c r="BH32" s="689"/>
      <c r="BI32" s="689"/>
      <c r="BJ32" s="689"/>
      <c r="BK32" s="689"/>
      <c r="BL32" s="689"/>
      <c r="BM32" s="662">
        <v>96.3</v>
      </c>
      <c r="BN32" s="689"/>
      <c r="BO32" s="689"/>
      <c r="BP32" s="689"/>
      <c r="BQ32" s="711"/>
      <c r="BR32" s="713">
        <v>97.7</v>
      </c>
      <c r="BS32" s="689"/>
      <c r="BT32" s="689"/>
      <c r="BU32" s="689"/>
      <c r="BV32" s="689"/>
      <c r="BW32" s="689"/>
      <c r="BX32" s="662">
        <v>95.6</v>
      </c>
      <c r="BY32" s="689"/>
      <c r="BZ32" s="689"/>
      <c r="CA32" s="689"/>
      <c r="CB32" s="711"/>
      <c r="CD32" s="696"/>
      <c r="CE32" s="697"/>
      <c r="CF32" s="653" t="s">
        <v>312</v>
      </c>
      <c r="CG32" s="654"/>
      <c r="CH32" s="654"/>
      <c r="CI32" s="654"/>
      <c r="CJ32" s="654"/>
      <c r="CK32" s="654"/>
      <c r="CL32" s="654"/>
      <c r="CM32" s="654"/>
      <c r="CN32" s="654"/>
      <c r="CO32" s="654"/>
      <c r="CP32" s="654"/>
      <c r="CQ32" s="655"/>
      <c r="CR32" s="656" t="s">
        <v>127</v>
      </c>
      <c r="CS32" s="657"/>
      <c r="CT32" s="657"/>
      <c r="CU32" s="657"/>
      <c r="CV32" s="657"/>
      <c r="CW32" s="657"/>
      <c r="CX32" s="657"/>
      <c r="CY32" s="658"/>
      <c r="CZ32" s="661" t="s">
        <v>127</v>
      </c>
      <c r="DA32" s="687"/>
      <c r="DB32" s="687"/>
      <c r="DC32" s="691"/>
      <c r="DD32" s="665" t="s">
        <v>127</v>
      </c>
      <c r="DE32" s="657"/>
      <c r="DF32" s="657"/>
      <c r="DG32" s="657"/>
      <c r="DH32" s="657"/>
      <c r="DI32" s="657"/>
      <c r="DJ32" s="657"/>
      <c r="DK32" s="658"/>
      <c r="DL32" s="665" t="s">
        <v>127</v>
      </c>
      <c r="DM32" s="657"/>
      <c r="DN32" s="657"/>
      <c r="DO32" s="657"/>
      <c r="DP32" s="657"/>
      <c r="DQ32" s="657"/>
      <c r="DR32" s="657"/>
      <c r="DS32" s="657"/>
      <c r="DT32" s="657"/>
      <c r="DU32" s="657"/>
      <c r="DV32" s="658"/>
      <c r="DW32" s="661" t="s">
        <v>127</v>
      </c>
      <c r="DX32" s="687"/>
      <c r="DY32" s="687"/>
      <c r="DZ32" s="687"/>
      <c r="EA32" s="687"/>
      <c r="EB32" s="687"/>
      <c r="EC32" s="688"/>
    </row>
    <row r="33" spans="2:133" ht="11.25" customHeight="1" x14ac:dyDescent="0.15">
      <c r="B33" s="683" t="s">
        <v>313</v>
      </c>
      <c r="C33" s="684"/>
      <c r="D33" s="684"/>
      <c r="E33" s="684"/>
      <c r="F33" s="684"/>
      <c r="G33" s="684"/>
      <c r="H33" s="684"/>
      <c r="I33" s="684"/>
      <c r="J33" s="684"/>
      <c r="K33" s="684"/>
      <c r="L33" s="684"/>
      <c r="M33" s="684"/>
      <c r="N33" s="684"/>
      <c r="O33" s="684"/>
      <c r="P33" s="684"/>
      <c r="Q33" s="685"/>
      <c r="R33" s="656">
        <v>517390</v>
      </c>
      <c r="S33" s="657"/>
      <c r="T33" s="657"/>
      <c r="U33" s="657"/>
      <c r="V33" s="657"/>
      <c r="W33" s="657"/>
      <c r="X33" s="657"/>
      <c r="Y33" s="658"/>
      <c r="Z33" s="659">
        <v>4.2</v>
      </c>
      <c r="AA33" s="659"/>
      <c r="AB33" s="659"/>
      <c r="AC33" s="659"/>
      <c r="AD33" s="660">
        <v>517390</v>
      </c>
      <c r="AE33" s="660"/>
      <c r="AF33" s="660"/>
      <c r="AG33" s="660"/>
      <c r="AH33" s="660"/>
      <c r="AI33" s="660"/>
      <c r="AJ33" s="660"/>
      <c r="AK33" s="660"/>
      <c r="AL33" s="661">
        <v>9.1999999999999993</v>
      </c>
      <c r="AM33" s="662"/>
      <c r="AN33" s="662"/>
      <c r="AO33" s="663"/>
      <c r="AP33" s="706"/>
      <c r="AQ33" s="707"/>
      <c r="AR33" s="707"/>
      <c r="AS33" s="707"/>
      <c r="AT33" s="710"/>
      <c r="AU33" s="356"/>
      <c r="AV33" s="356"/>
      <c r="AW33" s="356"/>
      <c r="AX33" s="674" t="s">
        <v>314</v>
      </c>
      <c r="AY33" s="675"/>
      <c r="AZ33" s="675"/>
      <c r="BA33" s="675"/>
      <c r="BB33" s="675"/>
      <c r="BC33" s="675"/>
      <c r="BD33" s="675"/>
      <c r="BE33" s="675"/>
      <c r="BF33" s="676"/>
      <c r="BG33" s="714">
        <v>98.2</v>
      </c>
      <c r="BH33" s="715"/>
      <c r="BI33" s="715"/>
      <c r="BJ33" s="715"/>
      <c r="BK33" s="715"/>
      <c r="BL33" s="715"/>
      <c r="BM33" s="716">
        <v>93.7</v>
      </c>
      <c r="BN33" s="715"/>
      <c r="BO33" s="715"/>
      <c r="BP33" s="715"/>
      <c r="BQ33" s="717"/>
      <c r="BR33" s="714">
        <v>97.9</v>
      </c>
      <c r="BS33" s="715"/>
      <c r="BT33" s="715"/>
      <c r="BU33" s="715"/>
      <c r="BV33" s="715"/>
      <c r="BW33" s="715"/>
      <c r="BX33" s="716">
        <v>92.6</v>
      </c>
      <c r="BY33" s="715"/>
      <c r="BZ33" s="715"/>
      <c r="CA33" s="715"/>
      <c r="CB33" s="717"/>
      <c r="CD33" s="653" t="s">
        <v>315</v>
      </c>
      <c r="CE33" s="654"/>
      <c r="CF33" s="654"/>
      <c r="CG33" s="654"/>
      <c r="CH33" s="654"/>
      <c r="CI33" s="654"/>
      <c r="CJ33" s="654"/>
      <c r="CK33" s="654"/>
      <c r="CL33" s="654"/>
      <c r="CM33" s="654"/>
      <c r="CN33" s="654"/>
      <c r="CO33" s="654"/>
      <c r="CP33" s="654"/>
      <c r="CQ33" s="655"/>
      <c r="CR33" s="656">
        <v>5711888</v>
      </c>
      <c r="CS33" s="689"/>
      <c r="CT33" s="689"/>
      <c r="CU33" s="689"/>
      <c r="CV33" s="689"/>
      <c r="CW33" s="689"/>
      <c r="CX33" s="689"/>
      <c r="CY33" s="690"/>
      <c r="CZ33" s="661">
        <v>48</v>
      </c>
      <c r="DA33" s="687"/>
      <c r="DB33" s="687"/>
      <c r="DC33" s="691"/>
      <c r="DD33" s="665">
        <v>3130468</v>
      </c>
      <c r="DE33" s="689"/>
      <c r="DF33" s="689"/>
      <c r="DG33" s="689"/>
      <c r="DH33" s="689"/>
      <c r="DI33" s="689"/>
      <c r="DJ33" s="689"/>
      <c r="DK33" s="690"/>
      <c r="DL33" s="665">
        <v>2346053</v>
      </c>
      <c r="DM33" s="689"/>
      <c r="DN33" s="689"/>
      <c r="DO33" s="689"/>
      <c r="DP33" s="689"/>
      <c r="DQ33" s="689"/>
      <c r="DR33" s="689"/>
      <c r="DS33" s="689"/>
      <c r="DT33" s="689"/>
      <c r="DU33" s="689"/>
      <c r="DV33" s="690"/>
      <c r="DW33" s="661">
        <v>40.6</v>
      </c>
      <c r="DX33" s="687"/>
      <c r="DY33" s="687"/>
      <c r="DZ33" s="687"/>
      <c r="EA33" s="687"/>
      <c r="EB33" s="687"/>
      <c r="EC33" s="688"/>
    </row>
    <row r="34" spans="2:133" ht="11.25" customHeight="1" x14ac:dyDescent="0.15">
      <c r="B34" s="653" t="s">
        <v>316</v>
      </c>
      <c r="C34" s="654"/>
      <c r="D34" s="654"/>
      <c r="E34" s="654"/>
      <c r="F34" s="654"/>
      <c r="G34" s="654"/>
      <c r="H34" s="654"/>
      <c r="I34" s="654"/>
      <c r="J34" s="654"/>
      <c r="K34" s="654"/>
      <c r="L34" s="654"/>
      <c r="M34" s="654"/>
      <c r="N34" s="654"/>
      <c r="O34" s="654"/>
      <c r="P34" s="654"/>
      <c r="Q34" s="655"/>
      <c r="R34" s="656">
        <v>903952</v>
      </c>
      <c r="S34" s="657"/>
      <c r="T34" s="657"/>
      <c r="U34" s="657"/>
      <c r="V34" s="657"/>
      <c r="W34" s="657"/>
      <c r="X34" s="657"/>
      <c r="Y34" s="658"/>
      <c r="Z34" s="659">
        <v>7.4</v>
      </c>
      <c r="AA34" s="659"/>
      <c r="AB34" s="659"/>
      <c r="AC34" s="659"/>
      <c r="AD34" s="660" t="s">
        <v>127</v>
      </c>
      <c r="AE34" s="660"/>
      <c r="AF34" s="660"/>
      <c r="AG34" s="660"/>
      <c r="AH34" s="660"/>
      <c r="AI34" s="660"/>
      <c r="AJ34" s="660"/>
      <c r="AK34" s="660"/>
      <c r="AL34" s="661" t="s">
        <v>127</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317</v>
      </c>
      <c r="CE34" s="654"/>
      <c r="CF34" s="654"/>
      <c r="CG34" s="654"/>
      <c r="CH34" s="654"/>
      <c r="CI34" s="654"/>
      <c r="CJ34" s="654"/>
      <c r="CK34" s="654"/>
      <c r="CL34" s="654"/>
      <c r="CM34" s="654"/>
      <c r="CN34" s="654"/>
      <c r="CO34" s="654"/>
      <c r="CP34" s="654"/>
      <c r="CQ34" s="655"/>
      <c r="CR34" s="656">
        <v>1711944</v>
      </c>
      <c r="CS34" s="657"/>
      <c r="CT34" s="657"/>
      <c r="CU34" s="657"/>
      <c r="CV34" s="657"/>
      <c r="CW34" s="657"/>
      <c r="CX34" s="657"/>
      <c r="CY34" s="658"/>
      <c r="CZ34" s="661">
        <v>14.4</v>
      </c>
      <c r="DA34" s="687"/>
      <c r="DB34" s="687"/>
      <c r="DC34" s="691"/>
      <c r="DD34" s="665">
        <v>1047822</v>
      </c>
      <c r="DE34" s="657"/>
      <c r="DF34" s="657"/>
      <c r="DG34" s="657"/>
      <c r="DH34" s="657"/>
      <c r="DI34" s="657"/>
      <c r="DJ34" s="657"/>
      <c r="DK34" s="658"/>
      <c r="DL34" s="665">
        <v>875803</v>
      </c>
      <c r="DM34" s="657"/>
      <c r="DN34" s="657"/>
      <c r="DO34" s="657"/>
      <c r="DP34" s="657"/>
      <c r="DQ34" s="657"/>
      <c r="DR34" s="657"/>
      <c r="DS34" s="657"/>
      <c r="DT34" s="657"/>
      <c r="DU34" s="657"/>
      <c r="DV34" s="658"/>
      <c r="DW34" s="661">
        <v>15.2</v>
      </c>
      <c r="DX34" s="687"/>
      <c r="DY34" s="687"/>
      <c r="DZ34" s="687"/>
      <c r="EA34" s="687"/>
      <c r="EB34" s="687"/>
      <c r="EC34" s="688"/>
    </row>
    <row r="35" spans="2:133" ht="11.25" customHeight="1" x14ac:dyDescent="0.15">
      <c r="B35" s="653" t="s">
        <v>318</v>
      </c>
      <c r="C35" s="654"/>
      <c r="D35" s="654"/>
      <c r="E35" s="654"/>
      <c r="F35" s="654"/>
      <c r="G35" s="654"/>
      <c r="H35" s="654"/>
      <c r="I35" s="654"/>
      <c r="J35" s="654"/>
      <c r="K35" s="654"/>
      <c r="L35" s="654"/>
      <c r="M35" s="654"/>
      <c r="N35" s="654"/>
      <c r="O35" s="654"/>
      <c r="P35" s="654"/>
      <c r="Q35" s="655"/>
      <c r="R35" s="656">
        <v>2135712</v>
      </c>
      <c r="S35" s="657"/>
      <c r="T35" s="657"/>
      <c r="U35" s="657"/>
      <c r="V35" s="657"/>
      <c r="W35" s="657"/>
      <c r="X35" s="657"/>
      <c r="Y35" s="658"/>
      <c r="Z35" s="659">
        <v>17.5</v>
      </c>
      <c r="AA35" s="659"/>
      <c r="AB35" s="659"/>
      <c r="AC35" s="659"/>
      <c r="AD35" s="660">
        <v>1098196</v>
      </c>
      <c r="AE35" s="660"/>
      <c r="AF35" s="660"/>
      <c r="AG35" s="660"/>
      <c r="AH35" s="660"/>
      <c r="AI35" s="660"/>
      <c r="AJ35" s="660"/>
      <c r="AK35" s="660"/>
      <c r="AL35" s="661">
        <v>19.600000000000001</v>
      </c>
      <c r="AM35" s="662"/>
      <c r="AN35" s="662"/>
      <c r="AO35" s="663"/>
      <c r="AP35" s="216"/>
      <c r="AQ35" s="638" t="s">
        <v>319</v>
      </c>
      <c r="AR35" s="639"/>
      <c r="AS35" s="639"/>
      <c r="AT35" s="639"/>
      <c r="AU35" s="639"/>
      <c r="AV35" s="639"/>
      <c r="AW35" s="639"/>
      <c r="AX35" s="639"/>
      <c r="AY35" s="639"/>
      <c r="AZ35" s="639"/>
      <c r="BA35" s="639"/>
      <c r="BB35" s="639"/>
      <c r="BC35" s="639"/>
      <c r="BD35" s="639"/>
      <c r="BE35" s="639"/>
      <c r="BF35" s="640"/>
      <c r="BG35" s="638" t="s">
        <v>320</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321</v>
      </c>
      <c r="CE35" s="654"/>
      <c r="CF35" s="654"/>
      <c r="CG35" s="654"/>
      <c r="CH35" s="654"/>
      <c r="CI35" s="654"/>
      <c r="CJ35" s="654"/>
      <c r="CK35" s="654"/>
      <c r="CL35" s="654"/>
      <c r="CM35" s="654"/>
      <c r="CN35" s="654"/>
      <c r="CO35" s="654"/>
      <c r="CP35" s="654"/>
      <c r="CQ35" s="655"/>
      <c r="CR35" s="656">
        <v>115963</v>
      </c>
      <c r="CS35" s="689"/>
      <c r="CT35" s="689"/>
      <c r="CU35" s="689"/>
      <c r="CV35" s="689"/>
      <c r="CW35" s="689"/>
      <c r="CX35" s="689"/>
      <c r="CY35" s="690"/>
      <c r="CZ35" s="661">
        <v>1</v>
      </c>
      <c r="DA35" s="687"/>
      <c r="DB35" s="687"/>
      <c r="DC35" s="691"/>
      <c r="DD35" s="665">
        <v>110102</v>
      </c>
      <c r="DE35" s="689"/>
      <c r="DF35" s="689"/>
      <c r="DG35" s="689"/>
      <c r="DH35" s="689"/>
      <c r="DI35" s="689"/>
      <c r="DJ35" s="689"/>
      <c r="DK35" s="690"/>
      <c r="DL35" s="665">
        <v>14585</v>
      </c>
      <c r="DM35" s="689"/>
      <c r="DN35" s="689"/>
      <c r="DO35" s="689"/>
      <c r="DP35" s="689"/>
      <c r="DQ35" s="689"/>
      <c r="DR35" s="689"/>
      <c r="DS35" s="689"/>
      <c r="DT35" s="689"/>
      <c r="DU35" s="689"/>
      <c r="DV35" s="690"/>
      <c r="DW35" s="661">
        <v>0.3</v>
      </c>
      <c r="DX35" s="687"/>
      <c r="DY35" s="687"/>
      <c r="DZ35" s="687"/>
      <c r="EA35" s="687"/>
      <c r="EB35" s="687"/>
      <c r="EC35" s="688"/>
    </row>
    <row r="36" spans="2:133" ht="11.25" customHeight="1" x14ac:dyDescent="0.15">
      <c r="B36" s="653" t="s">
        <v>322</v>
      </c>
      <c r="C36" s="654"/>
      <c r="D36" s="654"/>
      <c r="E36" s="654"/>
      <c r="F36" s="654"/>
      <c r="G36" s="654"/>
      <c r="H36" s="654"/>
      <c r="I36" s="654"/>
      <c r="J36" s="654"/>
      <c r="K36" s="654"/>
      <c r="L36" s="654"/>
      <c r="M36" s="654"/>
      <c r="N36" s="654"/>
      <c r="O36" s="654"/>
      <c r="P36" s="654"/>
      <c r="Q36" s="655"/>
      <c r="R36" s="656">
        <v>133444</v>
      </c>
      <c r="S36" s="657"/>
      <c r="T36" s="657"/>
      <c r="U36" s="657"/>
      <c r="V36" s="657"/>
      <c r="W36" s="657"/>
      <c r="X36" s="657"/>
      <c r="Y36" s="658"/>
      <c r="Z36" s="659">
        <v>1.1000000000000001</v>
      </c>
      <c r="AA36" s="659"/>
      <c r="AB36" s="659"/>
      <c r="AC36" s="659"/>
      <c r="AD36" s="660" t="s">
        <v>127</v>
      </c>
      <c r="AE36" s="660"/>
      <c r="AF36" s="660"/>
      <c r="AG36" s="660"/>
      <c r="AH36" s="660"/>
      <c r="AI36" s="660"/>
      <c r="AJ36" s="660"/>
      <c r="AK36" s="660"/>
      <c r="AL36" s="661" t="s">
        <v>127</v>
      </c>
      <c r="AM36" s="662"/>
      <c r="AN36" s="662"/>
      <c r="AO36" s="663"/>
      <c r="AP36" s="216"/>
      <c r="AQ36" s="718" t="s">
        <v>323</v>
      </c>
      <c r="AR36" s="719"/>
      <c r="AS36" s="719"/>
      <c r="AT36" s="719"/>
      <c r="AU36" s="719"/>
      <c r="AV36" s="719"/>
      <c r="AW36" s="719"/>
      <c r="AX36" s="719"/>
      <c r="AY36" s="720"/>
      <c r="AZ36" s="645">
        <v>499150</v>
      </c>
      <c r="BA36" s="646"/>
      <c r="BB36" s="646"/>
      <c r="BC36" s="646"/>
      <c r="BD36" s="646"/>
      <c r="BE36" s="646"/>
      <c r="BF36" s="721"/>
      <c r="BG36" s="642" t="s">
        <v>324</v>
      </c>
      <c r="BH36" s="643"/>
      <c r="BI36" s="643"/>
      <c r="BJ36" s="643"/>
      <c r="BK36" s="643"/>
      <c r="BL36" s="643"/>
      <c r="BM36" s="643"/>
      <c r="BN36" s="643"/>
      <c r="BO36" s="643"/>
      <c r="BP36" s="643"/>
      <c r="BQ36" s="643"/>
      <c r="BR36" s="643"/>
      <c r="BS36" s="643"/>
      <c r="BT36" s="643"/>
      <c r="BU36" s="644"/>
      <c r="BV36" s="645">
        <v>31673</v>
      </c>
      <c r="BW36" s="646"/>
      <c r="BX36" s="646"/>
      <c r="BY36" s="646"/>
      <c r="BZ36" s="646"/>
      <c r="CA36" s="646"/>
      <c r="CB36" s="721"/>
      <c r="CD36" s="653" t="s">
        <v>325</v>
      </c>
      <c r="CE36" s="654"/>
      <c r="CF36" s="654"/>
      <c r="CG36" s="654"/>
      <c r="CH36" s="654"/>
      <c r="CI36" s="654"/>
      <c r="CJ36" s="654"/>
      <c r="CK36" s="654"/>
      <c r="CL36" s="654"/>
      <c r="CM36" s="654"/>
      <c r="CN36" s="654"/>
      <c r="CO36" s="654"/>
      <c r="CP36" s="654"/>
      <c r="CQ36" s="655"/>
      <c r="CR36" s="656">
        <v>2860478</v>
      </c>
      <c r="CS36" s="657"/>
      <c r="CT36" s="657"/>
      <c r="CU36" s="657"/>
      <c r="CV36" s="657"/>
      <c r="CW36" s="657"/>
      <c r="CX36" s="657"/>
      <c r="CY36" s="658"/>
      <c r="CZ36" s="661">
        <v>24</v>
      </c>
      <c r="DA36" s="687"/>
      <c r="DB36" s="687"/>
      <c r="DC36" s="691"/>
      <c r="DD36" s="665">
        <v>1191043</v>
      </c>
      <c r="DE36" s="657"/>
      <c r="DF36" s="657"/>
      <c r="DG36" s="657"/>
      <c r="DH36" s="657"/>
      <c r="DI36" s="657"/>
      <c r="DJ36" s="657"/>
      <c r="DK36" s="658"/>
      <c r="DL36" s="665">
        <v>1105171</v>
      </c>
      <c r="DM36" s="657"/>
      <c r="DN36" s="657"/>
      <c r="DO36" s="657"/>
      <c r="DP36" s="657"/>
      <c r="DQ36" s="657"/>
      <c r="DR36" s="657"/>
      <c r="DS36" s="657"/>
      <c r="DT36" s="657"/>
      <c r="DU36" s="657"/>
      <c r="DV36" s="658"/>
      <c r="DW36" s="661">
        <v>19.100000000000001</v>
      </c>
      <c r="DX36" s="687"/>
      <c r="DY36" s="687"/>
      <c r="DZ36" s="687"/>
      <c r="EA36" s="687"/>
      <c r="EB36" s="687"/>
      <c r="EC36" s="688"/>
    </row>
    <row r="37" spans="2:133" ht="11.25" customHeight="1" x14ac:dyDescent="0.15">
      <c r="B37" s="653" t="s">
        <v>326</v>
      </c>
      <c r="C37" s="654"/>
      <c r="D37" s="654"/>
      <c r="E37" s="654"/>
      <c r="F37" s="654"/>
      <c r="G37" s="654"/>
      <c r="H37" s="654"/>
      <c r="I37" s="654"/>
      <c r="J37" s="654"/>
      <c r="K37" s="654"/>
      <c r="L37" s="654"/>
      <c r="M37" s="654"/>
      <c r="N37" s="654"/>
      <c r="O37" s="654"/>
      <c r="P37" s="654"/>
      <c r="Q37" s="655"/>
      <c r="R37" s="656">
        <v>214014</v>
      </c>
      <c r="S37" s="657"/>
      <c r="T37" s="657"/>
      <c r="U37" s="657"/>
      <c r="V37" s="657"/>
      <c r="W37" s="657"/>
      <c r="X37" s="657"/>
      <c r="Y37" s="658"/>
      <c r="Z37" s="659">
        <v>1.8</v>
      </c>
      <c r="AA37" s="659"/>
      <c r="AB37" s="659"/>
      <c r="AC37" s="659"/>
      <c r="AD37" s="660" t="s">
        <v>127</v>
      </c>
      <c r="AE37" s="660"/>
      <c r="AF37" s="660"/>
      <c r="AG37" s="660"/>
      <c r="AH37" s="660"/>
      <c r="AI37" s="660"/>
      <c r="AJ37" s="660"/>
      <c r="AK37" s="660"/>
      <c r="AL37" s="661" t="s">
        <v>127</v>
      </c>
      <c r="AM37" s="662"/>
      <c r="AN37" s="662"/>
      <c r="AO37" s="663"/>
      <c r="AQ37" s="722" t="s">
        <v>327</v>
      </c>
      <c r="AR37" s="723"/>
      <c r="AS37" s="723"/>
      <c r="AT37" s="723"/>
      <c r="AU37" s="723"/>
      <c r="AV37" s="723"/>
      <c r="AW37" s="723"/>
      <c r="AX37" s="723"/>
      <c r="AY37" s="724"/>
      <c r="AZ37" s="656">
        <v>85472</v>
      </c>
      <c r="BA37" s="657"/>
      <c r="BB37" s="657"/>
      <c r="BC37" s="657"/>
      <c r="BD37" s="689"/>
      <c r="BE37" s="689"/>
      <c r="BF37" s="711"/>
      <c r="BG37" s="653" t="s">
        <v>328</v>
      </c>
      <c r="BH37" s="654"/>
      <c r="BI37" s="654"/>
      <c r="BJ37" s="654"/>
      <c r="BK37" s="654"/>
      <c r="BL37" s="654"/>
      <c r="BM37" s="654"/>
      <c r="BN37" s="654"/>
      <c r="BO37" s="654"/>
      <c r="BP37" s="654"/>
      <c r="BQ37" s="654"/>
      <c r="BR37" s="654"/>
      <c r="BS37" s="654"/>
      <c r="BT37" s="654"/>
      <c r="BU37" s="655"/>
      <c r="BV37" s="656">
        <v>-55301</v>
      </c>
      <c r="BW37" s="657"/>
      <c r="BX37" s="657"/>
      <c r="BY37" s="657"/>
      <c r="BZ37" s="657"/>
      <c r="CA37" s="657"/>
      <c r="CB37" s="666"/>
      <c r="CD37" s="653" t="s">
        <v>329</v>
      </c>
      <c r="CE37" s="654"/>
      <c r="CF37" s="654"/>
      <c r="CG37" s="654"/>
      <c r="CH37" s="654"/>
      <c r="CI37" s="654"/>
      <c r="CJ37" s="654"/>
      <c r="CK37" s="654"/>
      <c r="CL37" s="654"/>
      <c r="CM37" s="654"/>
      <c r="CN37" s="654"/>
      <c r="CO37" s="654"/>
      <c r="CP37" s="654"/>
      <c r="CQ37" s="655"/>
      <c r="CR37" s="656">
        <v>428314</v>
      </c>
      <c r="CS37" s="689"/>
      <c r="CT37" s="689"/>
      <c r="CU37" s="689"/>
      <c r="CV37" s="689"/>
      <c r="CW37" s="689"/>
      <c r="CX37" s="689"/>
      <c r="CY37" s="690"/>
      <c r="CZ37" s="661">
        <v>3.6</v>
      </c>
      <c r="DA37" s="687"/>
      <c r="DB37" s="687"/>
      <c r="DC37" s="691"/>
      <c r="DD37" s="665">
        <v>428314</v>
      </c>
      <c r="DE37" s="689"/>
      <c r="DF37" s="689"/>
      <c r="DG37" s="689"/>
      <c r="DH37" s="689"/>
      <c r="DI37" s="689"/>
      <c r="DJ37" s="689"/>
      <c r="DK37" s="690"/>
      <c r="DL37" s="665">
        <v>428314</v>
      </c>
      <c r="DM37" s="689"/>
      <c r="DN37" s="689"/>
      <c r="DO37" s="689"/>
      <c r="DP37" s="689"/>
      <c r="DQ37" s="689"/>
      <c r="DR37" s="689"/>
      <c r="DS37" s="689"/>
      <c r="DT37" s="689"/>
      <c r="DU37" s="689"/>
      <c r="DV37" s="690"/>
      <c r="DW37" s="661">
        <v>7.4</v>
      </c>
      <c r="DX37" s="687"/>
      <c r="DY37" s="687"/>
      <c r="DZ37" s="687"/>
      <c r="EA37" s="687"/>
      <c r="EB37" s="687"/>
      <c r="EC37" s="688"/>
    </row>
    <row r="38" spans="2:133" ht="11.25" customHeight="1" x14ac:dyDescent="0.15">
      <c r="B38" s="653" t="s">
        <v>330</v>
      </c>
      <c r="C38" s="654"/>
      <c r="D38" s="654"/>
      <c r="E38" s="654"/>
      <c r="F38" s="654"/>
      <c r="G38" s="654"/>
      <c r="H38" s="654"/>
      <c r="I38" s="654"/>
      <c r="J38" s="654"/>
      <c r="K38" s="654"/>
      <c r="L38" s="654"/>
      <c r="M38" s="654"/>
      <c r="N38" s="654"/>
      <c r="O38" s="654"/>
      <c r="P38" s="654"/>
      <c r="Q38" s="655"/>
      <c r="R38" s="656">
        <v>95747</v>
      </c>
      <c r="S38" s="657"/>
      <c r="T38" s="657"/>
      <c r="U38" s="657"/>
      <c r="V38" s="657"/>
      <c r="W38" s="657"/>
      <c r="X38" s="657"/>
      <c r="Y38" s="658"/>
      <c r="Z38" s="659">
        <v>0.8</v>
      </c>
      <c r="AA38" s="659"/>
      <c r="AB38" s="659"/>
      <c r="AC38" s="659"/>
      <c r="AD38" s="660" t="s">
        <v>127</v>
      </c>
      <c r="AE38" s="660"/>
      <c r="AF38" s="660"/>
      <c r="AG38" s="660"/>
      <c r="AH38" s="660"/>
      <c r="AI38" s="660"/>
      <c r="AJ38" s="660"/>
      <c r="AK38" s="660"/>
      <c r="AL38" s="661" t="s">
        <v>127</v>
      </c>
      <c r="AM38" s="662"/>
      <c r="AN38" s="662"/>
      <c r="AO38" s="663"/>
      <c r="AQ38" s="722" t="s">
        <v>331</v>
      </c>
      <c r="AR38" s="723"/>
      <c r="AS38" s="723"/>
      <c r="AT38" s="723"/>
      <c r="AU38" s="723"/>
      <c r="AV38" s="723"/>
      <c r="AW38" s="723"/>
      <c r="AX38" s="723"/>
      <c r="AY38" s="724"/>
      <c r="AZ38" s="656">
        <v>32965</v>
      </c>
      <c r="BA38" s="657"/>
      <c r="BB38" s="657"/>
      <c r="BC38" s="657"/>
      <c r="BD38" s="689"/>
      <c r="BE38" s="689"/>
      <c r="BF38" s="711"/>
      <c r="BG38" s="653" t="s">
        <v>332</v>
      </c>
      <c r="BH38" s="654"/>
      <c r="BI38" s="654"/>
      <c r="BJ38" s="654"/>
      <c r="BK38" s="654"/>
      <c r="BL38" s="654"/>
      <c r="BM38" s="654"/>
      <c r="BN38" s="654"/>
      <c r="BO38" s="654"/>
      <c r="BP38" s="654"/>
      <c r="BQ38" s="654"/>
      <c r="BR38" s="654"/>
      <c r="BS38" s="654"/>
      <c r="BT38" s="654"/>
      <c r="BU38" s="655"/>
      <c r="BV38" s="656">
        <v>2198</v>
      </c>
      <c r="BW38" s="657"/>
      <c r="BX38" s="657"/>
      <c r="BY38" s="657"/>
      <c r="BZ38" s="657"/>
      <c r="CA38" s="657"/>
      <c r="CB38" s="666"/>
      <c r="CD38" s="653" t="s">
        <v>333</v>
      </c>
      <c r="CE38" s="654"/>
      <c r="CF38" s="654"/>
      <c r="CG38" s="654"/>
      <c r="CH38" s="654"/>
      <c r="CI38" s="654"/>
      <c r="CJ38" s="654"/>
      <c r="CK38" s="654"/>
      <c r="CL38" s="654"/>
      <c r="CM38" s="654"/>
      <c r="CN38" s="654"/>
      <c r="CO38" s="654"/>
      <c r="CP38" s="654"/>
      <c r="CQ38" s="655"/>
      <c r="CR38" s="656">
        <v>466185</v>
      </c>
      <c r="CS38" s="657"/>
      <c r="CT38" s="657"/>
      <c r="CU38" s="657"/>
      <c r="CV38" s="657"/>
      <c r="CW38" s="657"/>
      <c r="CX38" s="657"/>
      <c r="CY38" s="658"/>
      <c r="CZ38" s="661">
        <v>3.9</v>
      </c>
      <c r="DA38" s="687"/>
      <c r="DB38" s="687"/>
      <c r="DC38" s="691"/>
      <c r="DD38" s="665">
        <v>403738</v>
      </c>
      <c r="DE38" s="657"/>
      <c r="DF38" s="657"/>
      <c r="DG38" s="657"/>
      <c r="DH38" s="657"/>
      <c r="DI38" s="657"/>
      <c r="DJ38" s="657"/>
      <c r="DK38" s="658"/>
      <c r="DL38" s="665">
        <v>350494</v>
      </c>
      <c r="DM38" s="657"/>
      <c r="DN38" s="657"/>
      <c r="DO38" s="657"/>
      <c r="DP38" s="657"/>
      <c r="DQ38" s="657"/>
      <c r="DR38" s="657"/>
      <c r="DS38" s="657"/>
      <c r="DT38" s="657"/>
      <c r="DU38" s="657"/>
      <c r="DV38" s="658"/>
      <c r="DW38" s="661">
        <v>6.1</v>
      </c>
      <c r="DX38" s="687"/>
      <c r="DY38" s="687"/>
      <c r="DZ38" s="687"/>
      <c r="EA38" s="687"/>
      <c r="EB38" s="687"/>
      <c r="EC38" s="688"/>
    </row>
    <row r="39" spans="2:133" ht="11.25" customHeight="1" x14ac:dyDescent="0.15">
      <c r="B39" s="653" t="s">
        <v>334</v>
      </c>
      <c r="C39" s="654"/>
      <c r="D39" s="654"/>
      <c r="E39" s="654"/>
      <c r="F39" s="654"/>
      <c r="G39" s="654"/>
      <c r="H39" s="654"/>
      <c r="I39" s="654"/>
      <c r="J39" s="654"/>
      <c r="K39" s="654"/>
      <c r="L39" s="654"/>
      <c r="M39" s="654"/>
      <c r="N39" s="654"/>
      <c r="O39" s="654"/>
      <c r="P39" s="654"/>
      <c r="Q39" s="655"/>
      <c r="R39" s="656">
        <v>155102</v>
      </c>
      <c r="S39" s="657"/>
      <c r="T39" s="657"/>
      <c r="U39" s="657"/>
      <c r="V39" s="657"/>
      <c r="W39" s="657"/>
      <c r="X39" s="657"/>
      <c r="Y39" s="658"/>
      <c r="Z39" s="659">
        <v>1.3</v>
      </c>
      <c r="AA39" s="659"/>
      <c r="AB39" s="659"/>
      <c r="AC39" s="659"/>
      <c r="AD39" s="660">
        <v>12617</v>
      </c>
      <c r="AE39" s="660"/>
      <c r="AF39" s="660"/>
      <c r="AG39" s="660"/>
      <c r="AH39" s="660"/>
      <c r="AI39" s="660"/>
      <c r="AJ39" s="660"/>
      <c r="AK39" s="660"/>
      <c r="AL39" s="661">
        <v>0.2</v>
      </c>
      <c r="AM39" s="662"/>
      <c r="AN39" s="662"/>
      <c r="AO39" s="663"/>
      <c r="AQ39" s="722" t="s">
        <v>335</v>
      </c>
      <c r="AR39" s="723"/>
      <c r="AS39" s="723"/>
      <c r="AT39" s="723"/>
      <c r="AU39" s="723"/>
      <c r="AV39" s="723"/>
      <c r="AW39" s="723"/>
      <c r="AX39" s="723"/>
      <c r="AY39" s="724"/>
      <c r="AZ39" s="656" t="s">
        <v>127</v>
      </c>
      <c r="BA39" s="657"/>
      <c r="BB39" s="657"/>
      <c r="BC39" s="657"/>
      <c r="BD39" s="689"/>
      <c r="BE39" s="689"/>
      <c r="BF39" s="711"/>
      <c r="BG39" s="653" t="s">
        <v>336</v>
      </c>
      <c r="BH39" s="654"/>
      <c r="BI39" s="654"/>
      <c r="BJ39" s="654"/>
      <c r="BK39" s="654"/>
      <c r="BL39" s="654"/>
      <c r="BM39" s="654"/>
      <c r="BN39" s="654"/>
      <c r="BO39" s="654"/>
      <c r="BP39" s="654"/>
      <c r="BQ39" s="654"/>
      <c r="BR39" s="654"/>
      <c r="BS39" s="654"/>
      <c r="BT39" s="654"/>
      <c r="BU39" s="655"/>
      <c r="BV39" s="656">
        <v>3490</v>
      </c>
      <c r="BW39" s="657"/>
      <c r="BX39" s="657"/>
      <c r="BY39" s="657"/>
      <c r="BZ39" s="657"/>
      <c r="CA39" s="657"/>
      <c r="CB39" s="666"/>
      <c r="CD39" s="653" t="s">
        <v>337</v>
      </c>
      <c r="CE39" s="654"/>
      <c r="CF39" s="654"/>
      <c r="CG39" s="654"/>
      <c r="CH39" s="654"/>
      <c r="CI39" s="654"/>
      <c r="CJ39" s="654"/>
      <c r="CK39" s="654"/>
      <c r="CL39" s="654"/>
      <c r="CM39" s="654"/>
      <c r="CN39" s="654"/>
      <c r="CO39" s="654"/>
      <c r="CP39" s="654"/>
      <c r="CQ39" s="655"/>
      <c r="CR39" s="656">
        <v>539138</v>
      </c>
      <c r="CS39" s="689"/>
      <c r="CT39" s="689"/>
      <c r="CU39" s="689"/>
      <c r="CV39" s="689"/>
      <c r="CW39" s="689"/>
      <c r="CX39" s="689"/>
      <c r="CY39" s="690"/>
      <c r="CZ39" s="661">
        <v>4.5</v>
      </c>
      <c r="DA39" s="687"/>
      <c r="DB39" s="687"/>
      <c r="DC39" s="691"/>
      <c r="DD39" s="665">
        <v>377763</v>
      </c>
      <c r="DE39" s="689"/>
      <c r="DF39" s="689"/>
      <c r="DG39" s="689"/>
      <c r="DH39" s="689"/>
      <c r="DI39" s="689"/>
      <c r="DJ39" s="689"/>
      <c r="DK39" s="690"/>
      <c r="DL39" s="665" t="s">
        <v>127</v>
      </c>
      <c r="DM39" s="689"/>
      <c r="DN39" s="689"/>
      <c r="DO39" s="689"/>
      <c r="DP39" s="689"/>
      <c r="DQ39" s="689"/>
      <c r="DR39" s="689"/>
      <c r="DS39" s="689"/>
      <c r="DT39" s="689"/>
      <c r="DU39" s="689"/>
      <c r="DV39" s="690"/>
      <c r="DW39" s="661" t="s">
        <v>127</v>
      </c>
      <c r="DX39" s="687"/>
      <c r="DY39" s="687"/>
      <c r="DZ39" s="687"/>
      <c r="EA39" s="687"/>
      <c r="EB39" s="687"/>
      <c r="EC39" s="688"/>
    </row>
    <row r="40" spans="2:133" ht="11.25" customHeight="1" x14ac:dyDescent="0.15">
      <c r="B40" s="653" t="s">
        <v>338</v>
      </c>
      <c r="C40" s="654"/>
      <c r="D40" s="654"/>
      <c r="E40" s="654"/>
      <c r="F40" s="654"/>
      <c r="G40" s="654"/>
      <c r="H40" s="654"/>
      <c r="I40" s="654"/>
      <c r="J40" s="654"/>
      <c r="K40" s="654"/>
      <c r="L40" s="654"/>
      <c r="M40" s="654"/>
      <c r="N40" s="654"/>
      <c r="O40" s="654"/>
      <c r="P40" s="654"/>
      <c r="Q40" s="655"/>
      <c r="R40" s="656">
        <v>594436</v>
      </c>
      <c r="S40" s="657"/>
      <c r="T40" s="657"/>
      <c r="U40" s="657"/>
      <c r="V40" s="657"/>
      <c r="W40" s="657"/>
      <c r="X40" s="657"/>
      <c r="Y40" s="658"/>
      <c r="Z40" s="659">
        <v>4.9000000000000004</v>
      </c>
      <c r="AA40" s="659"/>
      <c r="AB40" s="659"/>
      <c r="AC40" s="659"/>
      <c r="AD40" s="660" t="s">
        <v>127</v>
      </c>
      <c r="AE40" s="660"/>
      <c r="AF40" s="660"/>
      <c r="AG40" s="660"/>
      <c r="AH40" s="660"/>
      <c r="AI40" s="660"/>
      <c r="AJ40" s="660"/>
      <c r="AK40" s="660"/>
      <c r="AL40" s="661" t="s">
        <v>127</v>
      </c>
      <c r="AM40" s="662"/>
      <c r="AN40" s="662"/>
      <c r="AO40" s="663"/>
      <c r="AQ40" s="722" t="s">
        <v>339</v>
      </c>
      <c r="AR40" s="723"/>
      <c r="AS40" s="723"/>
      <c r="AT40" s="723"/>
      <c r="AU40" s="723"/>
      <c r="AV40" s="723"/>
      <c r="AW40" s="723"/>
      <c r="AX40" s="723"/>
      <c r="AY40" s="724"/>
      <c r="AZ40" s="656" t="s">
        <v>127</v>
      </c>
      <c r="BA40" s="657"/>
      <c r="BB40" s="657"/>
      <c r="BC40" s="657"/>
      <c r="BD40" s="689"/>
      <c r="BE40" s="689"/>
      <c r="BF40" s="711"/>
      <c r="BG40" s="704" t="s">
        <v>340</v>
      </c>
      <c r="BH40" s="705"/>
      <c r="BI40" s="705"/>
      <c r="BJ40" s="705"/>
      <c r="BK40" s="705"/>
      <c r="BL40" s="359"/>
      <c r="BM40" s="654" t="s">
        <v>341</v>
      </c>
      <c r="BN40" s="654"/>
      <c r="BO40" s="654"/>
      <c r="BP40" s="654"/>
      <c r="BQ40" s="654"/>
      <c r="BR40" s="654"/>
      <c r="BS40" s="654"/>
      <c r="BT40" s="654"/>
      <c r="BU40" s="655"/>
      <c r="BV40" s="656">
        <v>65</v>
      </c>
      <c r="BW40" s="657"/>
      <c r="BX40" s="657"/>
      <c r="BY40" s="657"/>
      <c r="BZ40" s="657"/>
      <c r="CA40" s="657"/>
      <c r="CB40" s="666"/>
      <c r="CD40" s="653" t="s">
        <v>342</v>
      </c>
      <c r="CE40" s="654"/>
      <c r="CF40" s="654"/>
      <c r="CG40" s="654"/>
      <c r="CH40" s="654"/>
      <c r="CI40" s="654"/>
      <c r="CJ40" s="654"/>
      <c r="CK40" s="654"/>
      <c r="CL40" s="654"/>
      <c r="CM40" s="654"/>
      <c r="CN40" s="654"/>
      <c r="CO40" s="654"/>
      <c r="CP40" s="654"/>
      <c r="CQ40" s="655"/>
      <c r="CR40" s="656">
        <v>18180</v>
      </c>
      <c r="CS40" s="657"/>
      <c r="CT40" s="657"/>
      <c r="CU40" s="657"/>
      <c r="CV40" s="657"/>
      <c r="CW40" s="657"/>
      <c r="CX40" s="657"/>
      <c r="CY40" s="658"/>
      <c r="CZ40" s="661">
        <v>0.2</v>
      </c>
      <c r="DA40" s="687"/>
      <c r="DB40" s="687"/>
      <c r="DC40" s="691"/>
      <c r="DD40" s="665" t="s">
        <v>127</v>
      </c>
      <c r="DE40" s="657"/>
      <c r="DF40" s="657"/>
      <c r="DG40" s="657"/>
      <c r="DH40" s="657"/>
      <c r="DI40" s="657"/>
      <c r="DJ40" s="657"/>
      <c r="DK40" s="658"/>
      <c r="DL40" s="665" t="s">
        <v>127</v>
      </c>
      <c r="DM40" s="657"/>
      <c r="DN40" s="657"/>
      <c r="DO40" s="657"/>
      <c r="DP40" s="657"/>
      <c r="DQ40" s="657"/>
      <c r="DR40" s="657"/>
      <c r="DS40" s="657"/>
      <c r="DT40" s="657"/>
      <c r="DU40" s="657"/>
      <c r="DV40" s="658"/>
      <c r="DW40" s="661" t="s">
        <v>127</v>
      </c>
      <c r="DX40" s="687"/>
      <c r="DY40" s="687"/>
      <c r="DZ40" s="687"/>
      <c r="EA40" s="687"/>
      <c r="EB40" s="687"/>
      <c r="EC40" s="688"/>
    </row>
    <row r="41" spans="2:133" ht="11.25" customHeight="1" x14ac:dyDescent="0.15">
      <c r="B41" s="653" t="s">
        <v>343</v>
      </c>
      <c r="C41" s="654"/>
      <c r="D41" s="654"/>
      <c r="E41" s="654"/>
      <c r="F41" s="654"/>
      <c r="G41" s="654"/>
      <c r="H41" s="654"/>
      <c r="I41" s="654"/>
      <c r="J41" s="654"/>
      <c r="K41" s="654"/>
      <c r="L41" s="654"/>
      <c r="M41" s="654"/>
      <c r="N41" s="654"/>
      <c r="O41" s="654"/>
      <c r="P41" s="654"/>
      <c r="Q41" s="655"/>
      <c r="R41" s="656" t="s">
        <v>127</v>
      </c>
      <c r="S41" s="657"/>
      <c r="T41" s="657"/>
      <c r="U41" s="657"/>
      <c r="V41" s="657"/>
      <c r="W41" s="657"/>
      <c r="X41" s="657"/>
      <c r="Y41" s="658"/>
      <c r="Z41" s="659" t="s">
        <v>127</v>
      </c>
      <c r="AA41" s="659"/>
      <c r="AB41" s="659"/>
      <c r="AC41" s="659"/>
      <c r="AD41" s="660" t="s">
        <v>127</v>
      </c>
      <c r="AE41" s="660"/>
      <c r="AF41" s="660"/>
      <c r="AG41" s="660"/>
      <c r="AH41" s="660"/>
      <c r="AI41" s="660"/>
      <c r="AJ41" s="660"/>
      <c r="AK41" s="660"/>
      <c r="AL41" s="661" t="s">
        <v>127</v>
      </c>
      <c r="AM41" s="662"/>
      <c r="AN41" s="662"/>
      <c r="AO41" s="663"/>
      <c r="AQ41" s="722" t="s">
        <v>344</v>
      </c>
      <c r="AR41" s="723"/>
      <c r="AS41" s="723"/>
      <c r="AT41" s="723"/>
      <c r="AU41" s="723"/>
      <c r="AV41" s="723"/>
      <c r="AW41" s="723"/>
      <c r="AX41" s="723"/>
      <c r="AY41" s="724"/>
      <c r="AZ41" s="656">
        <v>223779</v>
      </c>
      <c r="BA41" s="657"/>
      <c r="BB41" s="657"/>
      <c r="BC41" s="657"/>
      <c r="BD41" s="689"/>
      <c r="BE41" s="689"/>
      <c r="BF41" s="711"/>
      <c r="BG41" s="704"/>
      <c r="BH41" s="705"/>
      <c r="BI41" s="705"/>
      <c r="BJ41" s="705"/>
      <c r="BK41" s="705"/>
      <c r="BL41" s="359"/>
      <c r="BM41" s="654" t="s">
        <v>345</v>
      </c>
      <c r="BN41" s="654"/>
      <c r="BO41" s="654"/>
      <c r="BP41" s="654"/>
      <c r="BQ41" s="654"/>
      <c r="BR41" s="654"/>
      <c r="BS41" s="654"/>
      <c r="BT41" s="654"/>
      <c r="BU41" s="655"/>
      <c r="BV41" s="656" t="s">
        <v>127</v>
      </c>
      <c r="BW41" s="657"/>
      <c r="BX41" s="657"/>
      <c r="BY41" s="657"/>
      <c r="BZ41" s="657"/>
      <c r="CA41" s="657"/>
      <c r="CB41" s="666"/>
      <c r="CD41" s="653" t="s">
        <v>346</v>
      </c>
      <c r="CE41" s="654"/>
      <c r="CF41" s="654"/>
      <c r="CG41" s="654"/>
      <c r="CH41" s="654"/>
      <c r="CI41" s="654"/>
      <c r="CJ41" s="654"/>
      <c r="CK41" s="654"/>
      <c r="CL41" s="654"/>
      <c r="CM41" s="654"/>
      <c r="CN41" s="654"/>
      <c r="CO41" s="654"/>
      <c r="CP41" s="654"/>
      <c r="CQ41" s="655"/>
      <c r="CR41" s="656" t="s">
        <v>127</v>
      </c>
      <c r="CS41" s="689"/>
      <c r="CT41" s="689"/>
      <c r="CU41" s="689"/>
      <c r="CV41" s="689"/>
      <c r="CW41" s="689"/>
      <c r="CX41" s="689"/>
      <c r="CY41" s="690"/>
      <c r="CZ41" s="661" t="s">
        <v>127</v>
      </c>
      <c r="DA41" s="687"/>
      <c r="DB41" s="687"/>
      <c r="DC41" s="691"/>
      <c r="DD41" s="665" t="s">
        <v>127</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347</v>
      </c>
      <c r="C42" s="654"/>
      <c r="D42" s="654"/>
      <c r="E42" s="654"/>
      <c r="F42" s="654"/>
      <c r="G42" s="654"/>
      <c r="H42" s="654"/>
      <c r="I42" s="654"/>
      <c r="J42" s="654"/>
      <c r="K42" s="654"/>
      <c r="L42" s="654"/>
      <c r="M42" s="654"/>
      <c r="N42" s="654"/>
      <c r="O42" s="654"/>
      <c r="P42" s="654"/>
      <c r="Q42" s="655"/>
      <c r="R42" s="656" t="s">
        <v>127</v>
      </c>
      <c r="S42" s="657"/>
      <c r="T42" s="657"/>
      <c r="U42" s="657"/>
      <c r="V42" s="657"/>
      <c r="W42" s="657"/>
      <c r="X42" s="657"/>
      <c r="Y42" s="658"/>
      <c r="Z42" s="659" t="s">
        <v>127</v>
      </c>
      <c r="AA42" s="659"/>
      <c r="AB42" s="659"/>
      <c r="AC42" s="659"/>
      <c r="AD42" s="660" t="s">
        <v>127</v>
      </c>
      <c r="AE42" s="660"/>
      <c r="AF42" s="660"/>
      <c r="AG42" s="660"/>
      <c r="AH42" s="660"/>
      <c r="AI42" s="660"/>
      <c r="AJ42" s="660"/>
      <c r="AK42" s="660"/>
      <c r="AL42" s="661" t="s">
        <v>127</v>
      </c>
      <c r="AM42" s="662"/>
      <c r="AN42" s="662"/>
      <c r="AO42" s="663"/>
      <c r="AQ42" s="725" t="s">
        <v>348</v>
      </c>
      <c r="AR42" s="726"/>
      <c r="AS42" s="726"/>
      <c r="AT42" s="726"/>
      <c r="AU42" s="726"/>
      <c r="AV42" s="726"/>
      <c r="AW42" s="726"/>
      <c r="AX42" s="726"/>
      <c r="AY42" s="727"/>
      <c r="AZ42" s="734">
        <v>156934</v>
      </c>
      <c r="BA42" s="735"/>
      <c r="BB42" s="735"/>
      <c r="BC42" s="735"/>
      <c r="BD42" s="715"/>
      <c r="BE42" s="715"/>
      <c r="BF42" s="717"/>
      <c r="BG42" s="706"/>
      <c r="BH42" s="707"/>
      <c r="BI42" s="707"/>
      <c r="BJ42" s="707"/>
      <c r="BK42" s="707"/>
      <c r="BL42" s="357"/>
      <c r="BM42" s="675" t="s">
        <v>349</v>
      </c>
      <c r="BN42" s="675"/>
      <c r="BO42" s="675"/>
      <c r="BP42" s="675"/>
      <c r="BQ42" s="675"/>
      <c r="BR42" s="675"/>
      <c r="BS42" s="675"/>
      <c r="BT42" s="675"/>
      <c r="BU42" s="676"/>
      <c r="BV42" s="734">
        <v>334</v>
      </c>
      <c r="BW42" s="735"/>
      <c r="BX42" s="735"/>
      <c r="BY42" s="735"/>
      <c r="BZ42" s="735"/>
      <c r="CA42" s="735"/>
      <c r="CB42" s="741"/>
      <c r="CD42" s="653" t="s">
        <v>350</v>
      </c>
      <c r="CE42" s="654"/>
      <c r="CF42" s="654"/>
      <c r="CG42" s="654"/>
      <c r="CH42" s="654"/>
      <c r="CI42" s="654"/>
      <c r="CJ42" s="654"/>
      <c r="CK42" s="654"/>
      <c r="CL42" s="654"/>
      <c r="CM42" s="654"/>
      <c r="CN42" s="654"/>
      <c r="CO42" s="654"/>
      <c r="CP42" s="654"/>
      <c r="CQ42" s="655"/>
      <c r="CR42" s="656">
        <v>2578460</v>
      </c>
      <c r="CS42" s="689"/>
      <c r="CT42" s="689"/>
      <c r="CU42" s="689"/>
      <c r="CV42" s="689"/>
      <c r="CW42" s="689"/>
      <c r="CX42" s="689"/>
      <c r="CY42" s="690"/>
      <c r="CZ42" s="661">
        <v>21.7</v>
      </c>
      <c r="DA42" s="687"/>
      <c r="DB42" s="687"/>
      <c r="DC42" s="691"/>
      <c r="DD42" s="665">
        <v>526350</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351</v>
      </c>
      <c r="C43" s="654"/>
      <c r="D43" s="654"/>
      <c r="E43" s="654"/>
      <c r="F43" s="654"/>
      <c r="G43" s="654"/>
      <c r="H43" s="654"/>
      <c r="I43" s="654"/>
      <c r="J43" s="654"/>
      <c r="K43" s="654"/>
      <c r="L43" s="654"/>
      <c r="M43" s="654"/>
      <c r="N43" s="654"/>
      <c r="O43" s="654"/>
      <c r="P43" s="654"/>
      <c r="Q43" s="655"/>
      <c r="R43" s="656">
        <v>175936</v>
      </c>
      <c r="S43" s="657"/>
      <c r="T43" s="657"/>
      <c r="U43" s="657"/>
      <c r="V43" s="657"/>
      <c r="W43" s="657"/>
      <c r="X43" s="657"/>
      <c r="Y43" s="658"/>
      <c r="Z43" s="659">
        <v>1.4</v>
      </c>
      <c r="AA43" s="659"/>
      <c r="AB43" s="659"/>
      <c r="AC43" s="659"/>
      <c r="AD43" s="660" t="s">
        <v>127</v>
      </c>
      <c r="AE43" s="660"/>
      <c r="AF43" s="660"/>
      <c r="AG43" s="660"/>
      <c r="AH43" s="660"/>
      <c r="AI43" s="660"/>
      <c r="AJ43" s="660"/>
      <c r="AK43" s="660"/>
      <c r="AL43" s="661" t="s">
        <v>127</v>
      </c>
      <c r="AM43" s="662"/>
      <c r="AN43" s="662"/>
      <c r="AO43" s="663"/>
      <c r="CD43" s="653" t="s">
        <v>352</v>
      </c>
      <c r="CE43" s="654"/>
      <c r="CF43" s="654"/>
      <c r="CG43" s="654"/>
      <c r="CH43" s="654"/>
      <c r="CI43" s="654"/>
      <c r="CJ43" s="654"/>
      <c r="CK43" s="654"/>
      <c r="CL43" s="654"/>
      <c r="CM43" s="654"/>
      <c r="CN43" s="654"/>
      <c r="CO43" s="654"/>
      <c r="CP43" s="654"/>
      <c r="CQ43" s="655"/>
      <c r="CR43" s="656" t="s">
        <v>127</v>
      </c>
      <c r="CS43" s="689"/>
      <c r="CT43" s="689"/>
      <c r="CU43" s="689"/>
      <c r="CV43" s="689"/>
      <c r="CW43" s="689"/>
      <c r="CX43" s="689"/>
      <c r="CY43" s="690"/>
      <c r="CZ43" s="661" t="s">
        <v>127</v>
      </c>
      <c r="DA43" s="687"/>
      <c r="DB43" s="687"/>
      <c r="DC43" s="691"/>
      <c r="DD43" s="665" t="s">
        <v>127</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4" t="s">
        <v>353</v>
      </c>
      <c r="C44" s="675"/>
      <c r="D44" s="675"/>
      <c r="E44" s="675"/>
      <c r="F44" s="675"/>
      <c r="G44" s="675"/>
      <c r="H44" s="675"/>
      <c r="I44" s="675"/>
      <c r="J44" s="675"/>
      <c r="K44" s="675"/>
      <c r="L44" s="675"/>
      <c r="M44" s="675"/>
      <c r="N44" s="675"/>
      <c r="O44" s="675"/>
      <c r="P44" s="675"/>
      <c r="Q44" s="676"/>
      <c r="R44" s="734">
        <v>12198365</v>
      </c>
      <c r="S44" s="735"/>
      <c r="T44" s="735"/>
      <c r="U44" s="735"/>
      <c r="V44" s="735"/>
      <c r="W44" s="735"/>
      <c r="X44" s="735"/>
      <c r="Y44" s="736"/>
      <c r="Z44" s="737">
        <v>100</v>
      </c>
      <c r="AA44" s="737"/>
      <c r="AB44" s="737"/>
      <c r="AC44" s="737"/>
      <c r="AD44" s="738">
        <v>5599588</v>
      </c>
      <c r="AE44" s="738"/>
      <c r="AF44" s="738"/>
      <c r="AG44" s="738"/>
      <c r="AH44" s="738"/>
      <c r="AI44" s="738"/>
      <c r="AJ44" s="738"/>
      <c r="AK44" s="738"/>
      <c r="AL44" s="739">
        <v>100</v>
      </c>
      <c r="AM44" s="716"/>
      <c r="AN44" s="716"/>
      <c r="AO44" s="740"/>
      <c r="CD44" s="692" t="s">
        <v>300</v>
      </c>
      <c r="CE44" s="693"/>
      <c r="CF44" s="653" t="s">
        <v>354</v>
      </c>
      <c r="CG44" s="654"/>
      <c r="CH44" s="654"/>
      <c r="CI44" s="654"/>
      <c r="CJ44" s="654"/>
      <c r="CK44" s="654"/>
      <c r="CL44" s="654"/>
      <c r="CM44" s="654"/>
      <c r="CN44" s="654"/>
      <c r="CO44" s="654"/>
      <c r="CP44" s="654"/>
      <c r="CQ44" s="655"/>
      <c r="CR44" s="656">
        <v>2573455</v>
      </c>
      <c r="CS44" s="657"/>
      <c r="CT44" s="657"/>
      <c r="CU44" s="657"/>
      <c r="CV44" s="657"/>
      <c r="CW44" s="657"/>
      <c r="CX44" s="657"/>
      <c r="CY44" s="658"/>
      <c r="CZ44" s="661">
        <v>21.6</v>
      </c>
      <c r="DA44" s="662"/>
      <c r="DB44" s="662"/>
      <c r="DC44" s="668"/>
      <c r="DD44" s="665">
        <v>526350</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4"/>
      <c r="CE45" s="695"/>
      <c r="CF45" s="653" t="s">
        <v>355</v>
      </c>
      <c r="CG45" s="654"/>
      <c r="CH45" s="654"/>
      <c r="CI45" s="654"/>
      <c r="CJ45" s="654"/>
      <c r="CK45" s="654"/>
      <c r="CL45" s="654"/>
      <c r="CM45" s="654"/>
      <c r="CN45" s="654"/>
      <c r="CO45" s="654"/>
      <c r="CP45" s="654"/>
      <c r="CQ45" s="655"/>
      <c r="CR45" s="656">
        <v>2269039</v>
      </c>
      <c r="CS45" s="689"/>
      <c r="CT45" s="689"/>
      <c r="CU45" s="689"/>
      <c r="CV45" s="689"/>
      <c r="CW45" s="689"/>
      <c r="CX45" s="689"/>
      <c r="CY45" s="690"/>
      <c r="CZ45" s="661">
        <v>19.100000000000001</v>
      </c>
      <c r="DA45" s="687"/>
      <c r="DB45" s="687"/>
      <c r="DC45" s="691"/>
      <c r="DD45" s="665">
        <v>245582</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11" t="s">
        <v>356</v>
      </c>
      <c r="CD46" s="694"/>
      <c r="CE46" s="695"/>
      <c r="CF46" s="653" t="s">
        <v>357</v>
      </c>
      <c r="CG46" s="654"/>
      <c r="CH46" s="654"/>
      <c r="CI46" s="654"/>
      <c r="CJ46" s="654"/>
      <c r="CK46" s="654"/>
      <c r="CL46" s="654"/>
      <c r="CM46" s="654"/>
      <c r="CN46" s="654"/>
      <c r="CO46" s="654"/>
      <c r="CP46" s="654"/>
      <c r="CQ46" s="655"/>
      <c r="CR46" s="656">
        <v>304416</v>
      </c>
      <c r="CS46" s="657"/>
      <c r="CT46" s="657"/>
      <c r="CU46" s="657"/>
      <c r="CV46" s="657"/>
      <c r="CW46" s="657"/>
      <c r="CX46" s="657"/>
      <c r="CY46" s="658"/>
      <c r="CZ46" s="661">
        <v>2.6</v>
      </c>
      <c r="DA46" s="662"/>
      <c r="DB46" s="662"/>
      <c r="DC46" s="668"/>
      <c r="DD46" s="665">
        <v>280768</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358</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4"/>
      <c r="CE47" s="695"/>
      <c r="CF47" s="653" t="s">
        <v>359</v>
      </c>
      <c r="CG47" s="654"/>
      <c r="CH47" s="654"/>
      <c r="CI47" s="654"/>
      <c r="CJ47" s="654"/>
      <c r="CK47" s="654"/>
      <c r="CL47" s="654"/>
      <c r="CM47" s="654"/>
      <c r="CN47" s="654"/>
      <c r="CO47" s="654"/>
      <c r="CP47" s="654"/>
      <c r="CQ47" s="655"/>
      <c r="CR47" s="656">
        <v>5005</v>
      </c>
      <c r="CS47" s="689"/>
      <c r="CT47" s="689"/>
      <c r="CU47" s="689"/>
      <c r="CV47" s="689"/>
      <c r="CW47" s="689"/>
      <c r="CX47" s="689"/>
      <c r="CY47" s="690"/>
      <c r="CZ47" s="661">
        <v>0</v>
      </c>
      <c r="DA47" s="687"/>
      <c r="DB47" s="687"/>
      <c r="DC47" s="691"/>
      <c r="DD47" s="665" t="s">
        <v>127</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360</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6"/>
      <c r="CE48" s="697"/>
      <c r="CF48" s="653" t="s">
        <v>361</v>
      </c>
      <c r="CG48" s="654"/>
      <c r="CH48" s="654"/>
      <c r="CI48" s="654"/>
      <c r="CJ48" s="654"/>
      <c r="CK48" s="654"/>
      <c r="CL48" s="654"/>
      <c r="CM48" s="654"/>
      <c r="CN48" s="654"/>
      <c r="CO48" s="654"/>
      <c r="CP48" s="654"/>
      <c r="CQ48" s="655"/>
      <c r="CR48" s="656" t="s">
        <v>127</v>
      </c>
      <c r="CS48" s="657"/>
      <c r="CT48" s="657"/>
      <c r="CU48" s="657"/>
      <c r="CV48" s="657"/>
      <c r="CW48" s="657"/>
      <c r="CX48" s="657"/>
      <c r="CY48" s="658"/>
      <c r="CZ48" s="661" t="s">
        <v>127</v>
      </c>
      <c r="DA48" s="662"/>
      <c r="DB48" s="662"/>
      <c r="DC48" s="668"/>
      <c r="DD48" s="665" t="s">
        <v>127</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4" t="s">
        <v>362</v>
      </c>
      <c r="CE49" s="675"/>
      <c r="CF49" s="675"/>
      <c r="CG49" s="675"/>
      <c r="CH49" s="675"/>
      <c r="CI49" s="675"/>
      <c r="CJ49" s="675"/>
      <c r="CK49" s="675"/>
      <c r="CL49" s="675"/>
      <c r="CM49" s="675"/>
      <c r="CN49" s="675"/>
      <c r="CO49" s="675"/>
      <c r="CP49" s="675"/>
      <c r="CQ49" s="676"/>
      <c r="CR49" s="734">
        <v>11897857</v>
      </c>
      <c r="CS49" s="715"/>
      <c r="CT49" s="715"/>
      <c r="CU49" s="715"/>
      <c r="CV49" s="715"/>
      <c r="CW49" s="715"/>
      <c r="CX49" s="715"/>
      <c r="CY49" s="742"/>
      <c r="CZ49" s="739">
        <v>100</v>
      </c>
      <c r="DA49" s="743"/>
      <c r="DB49" s="743"/>
      <c r="DC49" s="744"/>
      <c r="DD49" s="745">
        <v>5937007</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RgR70ZF4gG3HiyyZ70iRiOnNUyctaFPGSEQqpsynmuurTO+lXf6zlvMH3MtIeYSmS2nAencpuGKfTKh6N+kkOA==" saltValue="kslEbas6blmveeCVJg4z0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AF63" sqref="AF63:AJ6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364</v>
      </c>
      <c r="DK2" s="755"/>
      <c r="DL2" s="755"/>
      <c r="DM2" s="755"/>
      <c r="DN2" s="755"/>
      <c r="DO2" s="756"/>
      <c r="DP2" s="219"/>
      <c r="DQ2" s="754" t="s">
        <v>365</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366</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368</v>
      </c>
      <c r="B5" s="760"/>
      <c r="C5" s="760"/>
      <c r="D5" s="760"/>
      <c r="E5" s="760"/>
      <c r="F5" s="760"/>
      <c r="G5" s="760"/>
      <c r="H5" s="760"/>
      <c r="I5" s="760"/>
      <c r="J5" s="760"/>
      <c r="K5" s="760"/>
      <c r="L5" s="760"/>
      <c r="M5" s="760"/>
      <c r="N5" s="760"/>
      <c r="O5" s="760"/>
      <c r="P5" s="761"/>
      <c r="Q5" s="765" t="s">
        <v>369</v>
      </c>
      <c r="R5" s="766"/>
      <c r="S5" s="766"/>
      <c r="T5" s="766"/>
      <c r="U5" s="767"/>
      <c r="V5" s="765" t="s">
        <v>370</v>
      </c>
      <c r="W5" s="766"/>
      <c r="X5" s="766"/>
      <c r="Y5" s="766"/>
      <c r="Z5" s="767"/>
      <c r="AA5" s="765" t="s">
        <v>371</v>
      </c>
      <c r="AB5" s="766"/>
      <c r="AC5" s="766"/>
      <c r="AD5" s="766"/>
      <c r="AE5" s="766"/>
      <c r="AF5" s="771" t="s">
        <v>372</v>
      </c>
      <c r="AG5" s="766"/>
      <c r="AH5" s="766"/>
      <c r="AI5" s="766"/>
      <c r="AJ5" s="772"/>
      <c r="AK5" s="766" t="s">
        <v>373</v>
      </c>
      <c r="AL5" s="766"/>
      <c r="AM5" s="766"/>
      <c r="AN5" s="766"/>
      <c r="AO5" s="767"/>
      <c r="AP5" s="765" t="s">
        <v>374</v>
      </c>
      <c r="AQ5" s="766"/>
      <c r="AR5" s="766"/>
      <c r="AS5" s="766"/>
      <c r="AT5" s="767"/>
      <c r="AU5" s="765" t="s">
        <v>375</v>
      </c>
      <c r="AV5" s="766"/>
      <c r="AW5" s="766"/>
      <c r="AX5" s="766"/>
      <c r="AY5" s="772"/>
      <c r="AZ5" s="223"/>
      <c r="BA5" s="223"/>
      <c r="BB5" s="223"/>
      <c r="BC5" s="223"/>
      <c r="BD5" s="223"/>
      <c r="BE5" s="224"/>
      <c r="BF5" s="224"/>
      <c r="BG5" s="224"/>
      <c r="BH5" s="224"/>
      <c r="BI5" s="224"/>
      <c r="BJ5" s="224"/>
      <c r="BK5" s="224"/>
      <c r="BL5" s="224"/>
      <c r="BM5" s="224"/>
      <c r="BN5" s="224"/>
      <c r="BO5" s="224"/>
      <c r="BP5" s="224"/>
      <c r="BQ5" s="759" t="s">
        <v>376</v>
      </c>
      <c r="BR5" s="760"/>
      <c r="BS5" s="760"/>
      <c r="BT5" s="760"/>
      <c r="BU5" s="760"/>
      <c r="BV5" s="760"/>
      <c r="BW5" s="760"/>
      <c r="BX5" s="760"/>
      <c r="BY5" s="760"/>
      <c r="BZ5" s="760"/>
      <c r="CA5" s="760"/>
      <c r="CB5" s="760"/>
      <c r="CC5" s="760"/>
      <c r="CD5" s="760"/>
      <c r="CE5" s="760"/>
      <c r="CF5" s="760"/>
      <c r="CG5" s="761"/>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95" t="s">
        <v>382</v>
      </c>
      <c r="DH5" s="796"/>
      <c r="DI5" s="796"/>
      <c r="DJ5" s="796"/>
      <c r="DK5" s="797"/>
      <c r="DL5" s="795" t="s">
        <v>383</v>
      </c>
      <c r="DM5" s="796"/>
      <c r="DN5" s="796"/>
      <c r="DO5" s="796"/>
      <c r="DP5" s="797"/>
      <c r="DQ5" s="765" t="s">
        <v>384</v>
      </c>
      <c r="DR5" s="766"/>
      <c r="DS5" s="766"/>
      <c r="DT5" s="766"/>
      <c r="DU5" s="767"/>
      <c r="DV5" s="765" t="s">
        <v>375</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385</v>
      </c>
      <c r="C7" s="782"/>
      <c r="D7" s="782"/>
      <c r="E7" s="782"/>
      <c r="F7" s="782"/>
      <c r="G7" s="782"/>
      <c r="H7" s="782"/>
      <c r="I7" s="782"/>
      <c r="J7" s="782"/>
      <c r="K7" s="782"/>
      <c r="L7" s="782"/>
      <c r="M7" s="782"/>
      <c r="N7" s="782"/>
      <c r="O7" s="782"/>
      <c r="P7" s="783"/>
      <c r="Q7" s="784">
        <v>12181</v>
      </c>
      <c r="R7" s="785"/>
      <c r="S7" s="785"/>
      <c r="T7" s="785"/>
      <c r="U7" s="785"/>
      <c r="V7" s="785">
        <v>11883</v>
      </c>
      <c r="W7" s="785"/>
      <c r="X7" s="785"/>
      <c r="Y7" s="785"/>
      <c r="Z7" s="785"/>
      <c r="AA7" s="785">
        <v>298</v>
      </c>
      <c r="AB7" s="785"/>
      <c r="AC7" s="785"/>
      <c r="AD7" s="785"/>
      <c r="AE7" s="786"/>
      <c r="AF7" s="787">
        <v>81</v>
      </c>
      <c r="AG7" s="788"/>
      <c r="AH7" s="788"/>
      <c r="AI7" s="788"/>
      <c r="AJ7" s="789"/>
      <c r="AK7" s="790">
        <v>211</v>
      </c>
      <c r="AL7" s="791"/>
      <c r="AM7" s="791"/>
      <c r="AN7" s="791"/>
      <c r="AO7" s="791"/>
      <c r="AP7" s="791">
        <v>3714</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588</v>
      </c>
      <c r="BT7" s="779"/>
      <c r="BU7" s="779"/>
      <c r="BV7" s="779"/>
      <c r="BW7" s="779"/>
      <c r="BX7" s="779"/>
      <c r="BY7" s="779"/>
      <c r="BZ7" s="779"/>
      <c r="CA7" s="779"/>
      <c r="CB7" s="779"/>
      <c r="CC7" s="779"/>
      <c r="CD7" s="779"/>
      <c r="CE7" s="779"/>
      <c r="CF7" s="779"/>
      <c r="CG7" s="794"/>
      <c r="CH7" s="775">
        <v>-61</v>
      </c>
      <c r="CI7" s="776"/>
      <c r="CJ7" s="776"/>
      <c r="CK7" s="776"/>
      <c r="CL7" s="777"/>
      <c r="CM7" s="775">
        <v>-58</v>
      </c>
      <c r="CN7" s="776"/>
      <c r="CO7" s="776"/>
      <c r="CP7" s="776"/>
      <c r="CQ7" s="777"/>
      <c r="CR7" s="775">
        <v>5</v>
      </c>
      <c r="CS7" s="776"/>
      <c r="CT7" s="776"/>
      <c r="CU7" s="776"/>
      <c r="CV7" s="777"/>
      <c r="CW7" s="775">
        <v>0</v>
      </c>
      <c r="CX7" s="776"/>
      <c r="CY7" s="776"/>
      <c r="CZ7" s="776"/>
      <c r="DA7" s="777"/>
      <c r="DB7" s="775">
        <v>0</v>
      </c>
      <c r="DC7" s="776"/>
      <c r="DD7" s="776"/>
      <c r="DE7" s="776"/>
      <c r="DF7" s="777"/>
      <c r="DG7" s="775">
        <v>0</v>
      </c>
      <c r="DH7" s="776"/>
      <c r="DI7" s="776"/>
      <c r="DJ7" s="776"/>
      <c r="DK7" s="777"/>
      <c r="DL7" s="775">
        <v>0</v>
      </c>
      <c r="DM7" s="776"/>
      <c r="DN7" s="776"/>
      <c r="DO7" s="776"/>
      <c r="DP7" s="777"/>
      <c r="DQ7" s="775">
        <v>0</v>
      </c>
      <c r="DR7" s="776"/>
      <c r="DS7" s="776"/>
      <c r="DT7" s="776"/>
      <c r="DU7" s="777"/>
      <c r="DV7" s="778"/>
      <c r="DW7" s="779"/>
      <c r="DX7" s="779"/>
      <c r="DY7" s="779"/>
      <c r="DZ7" s="780"/>
      <c r="EA7" s="225"/>
    </row>
    <row r="8" spans="1:131" s="226" customFormat="1" ht="26.25" customHeight="1" x14ac:dyDescent="0.15">
      <c r="A8" s="229">
        <v>2</v>
      </c>
      <c r="B8" s="812" t="s">
        <v>386</v>
      </c>
      <c r="C8" s="813"/>
      <c r="D8" s="813"/>
      <c r="E8" s="813"/>
      <c r="F8" s="813"/>
      <c r="G8" s="813"/>
      <c r="H8" s="813"/>
      <c r="I8" s="813"/>
      <c r="J8" s="813"/>
      <c r="K8" s="813"/>
      <c r="L8" s="813"/>
      <c r="M8" s="813"/>
      <c r="N8" s="813"/>
      <c r="O8" s="813"/>
      <c r="P8" s="814"/>
      <c r="Q8" s="815">
        <v>22</v>
      </c>
      <c r="R8" s="816"/>
      <c r="S8" s="816"/>
      <c r="T8" s="816"/>
      <c r="U8" s="816"/>
      <c r="V8" s="816">
        <v>19</v>
      </c>
      <c r="W8" s="816"/>
      <c r="X8" s="816"/>
      <c r="Y8" s="816"/>
      <c r="Z8" s="816"/>
      <c r="AA8" s="816">
        <v>3</v>
      </c>
      <c r="AB8" s="816"/>
      <c r="AC8" s="816"/>
      <c r="AD8" s="816"/>
      <c r="AE8" s="817"/>
      <c r="AF8" s="818">
        <v>3</v>
      </c>
      <c r="AG8" s="819"/>
      <c r="AH8" s="819"/>
      <c r="AI8" s="819"/>
      <c r="AJ8" s="820"/>
      <c r="AK8" s="801">
        <v>6</v>
      </c>
      <c r="AL8" s="802"/>
      <c r="AM8" s="802"/>
      <c r="AN8" s="802"/>
      <c r="AO8" s="802"/>
      <c r="AP8" s="802">
        <v>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589</v>
      </c>
      <c r="BT8" s="806"/>
      <c r="BU8" s="806"/>
      <c r="BV8" s="806"/>
      <c r="BW8" s="806"/>
      <c r="BX8" s="806"/>
      <c r="BY8" s="806"/>
      <c r="BZ8" s="806"/>
      <c r="CA8" s="806"/>
      <c r="CB8" s="806"/>
      <c r="CC8" s="806"/>
      <c r="CD8" s="806"/>
      <c r="CE8" s="806"/>
      <c r="CF8" s="806"/>
      <c r="CG8" s="807"/>
      <c r="CH8" s="808">
        <v>1</v>
      </c>
      <c r="CI8" s="809"/>
      <c r="CJ8" s="809"/>
      <c r="CK8" s="809"/>
      <c r="CL8" s="810"/>
      <c r="CM8" s="808">
        <v>14</v>
      </c>
      <c r="CN8" s="809"/>
      <c r="CO8" s="809"/>
      <c r="CP8" s="809"/>
      <c r="CQ8" s="810"/>
      <c r="CR8" s="808">
        <v>2</v>
      </c>
      <c r="CS8" s="809"/>
      <c r="CT8" s="809"/>
      <c r="CU8" s="809"/>
      <c r="CV8" s="810"/>
      <c r="CW8" s="808">
        <v>0</v>
      </c>
      <c r="CX8" s="809"/>
      <c r="CY8" s="809"/>
      <c r="CZ8" s="809"/>
      <c r="DA8" s="810"/>
      <c r="DB8" s="808">
        <v>0</v>
      </c>
      <c r="DC8" s="809"/>
      <c r="DD8" s="809"/>
      <c r="DE8" s="809"/>
      <c r="DF8" s="810"/>
      <c r="DG8" s="808">
        <v>0</v>
      </c>
      <c r="DH8" s="809"/>
      <c r="DI8" s="809"/>
      <c r="DJ8" s="809"/>
      <c r="DK8" s="810"/>
      <c r="DL8" s="808">
        <v>0</v>
      </c>
      <c r="DM8" s="809"/>
      <c r="DN8" s="809"/>
      <c r="DO8" s="809"/>
      <c r="DP8" s="810"/>
      <c r="DQ8" s="808">
        <v>0</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590</v>
      </c>
      <c r="BT9" s="806"/>
      <c r="BU9" s="806"/>
      <c r="BV9" s="806"/>
      <c r="BW9" s="806"/>
      <c r="BX9" s="806"/>
      <c r="BY9" s="806"/>
      <c r="BZ9" s="806"/>
      <c r="CA9" s="806"/>
      <c r="CB9" s="806"/>
      <c r="CC9" s="806"/>
      <c r="CD9" s="806"/>
      <c r="CE9" s="806"/>
      <c r="CF9" s="806"/>
      <c r="CG9" s="807"/>
      <c r="CH9" s="808">
        <v>2</v>
      </c>
      <c r="CI9" s="809"/>
      <c r="CJ9" s="809"/>
      <c r="CK9" s="809"/>
      <c r="CL9" s="810"/>
      <c r="CM9" s="808">
        <v>13</v>
      </c>
      <c r="CN9" s="809"/>
      <c r="CO9" s="809"/>
      <c r="CP9" s="809"/>
      <c r="CQ9" s="810"/>
      <c r="CR9" s="808">
        <v>5</v>
      </c>
      <c r="CS9" s="809"/>
      <c r="CT9" s="809"/>
      <c r="CU9" s="809"/>
      <c r="CV9" s="810"/>
      <c r="CW9" s="808">
        <v>0</v>
      </c>
      <c r="CX9" s="809"/>
      <c r="CY9" s="809"/>
      <c r="CZ9" s="809"/>
      <c r="DA9" s="810"/>
      <c r="DB9" s="808">
        <v>0</v>
      </c>
      <c r="DC9" s="809"/>
      <c r="DD9" s="809"/>
      <c r="DE9" s="809"/>
      <c r="DF9" s="810"/>
      <c r="DG9" s="808">
        <v>0</v>
      </c>
      <c r="DH9" s="809"/>
      <c r="DI9" s="809"/>
      <c r="DJ9" s="809"/>
      <c r="DK9" s="810"/>
      <c r="DL9" s="808">
        <v>0</v>
      </c>
      <c r="DM9" s="809"/>
      <c r="DN9" s="809"/>
      <c r="DO9" s="809"/>
      <c r="DP9" s="810"/>
      <c r="DQ9" s="808">
        <v>0</v>
      </c>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387</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388</v>
      </c>
      <c r="B23" s="821" t="s">
        <v>389</v>
      </c>
      <c r="C23" s="822"/>
      <c r="D23" s="822"/>
      <c r="E23" s="822"/>
      <c r="F23" s="822"/>
      <c r="G23" s="822"/>
      <c r="H23" s="822"/>
      <c r="I23" s="822"/>
      <c r="J23" s="822"/>
      <c r="K23" s="822"/>
      <c r="L23" s="822"/>
      <c r="M23" s="822"/>
      <c r="N23" s="822"/>
      <c r="O23" s="822"/>
      <c r="P23" s="823"/>
      <c r="Q23" s="824">
        <v>12198</v>
      </c>
      <c r="R23" s="825"/>
      <c r="S23" s="825"/>
      <c r="T23" s="825"/>
      <c r="U23" s="825"/>
      <c r="V23" s="825">
        <v>11898</v>
      </c>
      <c r="W23" s="825"/>
      <c r="X23" s="825"/>
      <c r="Y23" s="825"/>
      <c r="Z23" s="825"/>
      <c r="AA23" s="825">
        <v>300</v>
      </c>
      <c r="AB23" s="825"/>
      <c r="AC23" s="825"/>
      <c r="AD23" s="825"/>
      <c r="AE23" s="826"/>
      <c r="AF23" s="827">
        <v>84</v>
      </c>
      <c r="AG23" s="825"/>
      <c r="AH23" s="825"/>
      <c r="AI23" s="825"/>
      <c r="AJ23" s="828"/>
      <c r="AK23" s="829"/>
      <c r="AL23" s="830"/>
      <c r="AM23" s="830"/>
      <c r="AN23" s="830"/>
      <c r="AO23" s="830"/>
      <c r="AP23" s="825">
        <v>3714</v>
      </c>
      <c r="AQ23" s="825"/>
      <c r="AR23" s="825"/>
      <c r="AS23" s="825"/>
      <c r="AT23" s="825"/>
      <c r="AU23" s="841"/>
      <c r="AV23" s="841"/>
      <c r="AW23" s="841"/>
      <c r="AX23" s="841"/>
      <c r="AY23" s="842"/>
      <c r="AZ23" s="843" t="s">
        <v>390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391</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392</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368</v>
      </c>
      <c r="B26" s="760"/>
      <c r="C26" s="760"/>
      <c r="D26" s="760"/>
      <c r="E26" s="760"/>
      <c r="F26" s="760"/>
      <c r="G26" s="760"/>
      <c r="H26" s="760"/>
      <c r="I26" s="760"/>
      <c r="J26" s="760"/>
      <c r="K26" s="760"/>
      <c r="L26" s="760"/>
      <c r="M26" s="760"/>
      <c r="N26" s="760"/>
      <c r="O26" s="760"/>
      <c r="P26" s="761"/>
      <c r="Q26" s="765" t="s">
        <v>393</v>
      </c>
      <c r="R26" s="766"/>
      <c r="S26" s="766"/>
      <c r="T26" s="766"/>
      <c r="U26" s="767"/>
      <c r="V26" s="765" t="s">
        <v>394</v>
      </c>
      <c r="W26" s="766"/>
      <c r="X26" s="766"/>
      <c r="Y26" s="766"/>
      <c r="Z26" s="767"/>
      <c r="AA26" s="765" t="s">
        <v>395</v>
      </c>
      <c r="AB26" s="766"/>
      <c r="AC26" s="766"/>
      <c r="AD26" s="766"/>
      <c r="AE26" s="766"/>
      <c r="AF26" s="846" t="s">
        <v>396</v>
      </c>
      <c r="AG26" s="847"/>
      <c r="AH26" s="847"/>
      <c r="AI26" s="847"/>
      <c r="AJ26" s="848"/>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375</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401</v>
      </c>
      <c r="C28" s="782"/>
      <c r="D28" s="782"/>
      <c r="E28" s="782"/>
      <c r="F28" s="782"/>
      <c r="G28" s="782"/>
      <c r="H28" s="782"/>
      <c r="I28" s="782"/>
      <c r="J28" s="782"/>
      <c r="K28" s="782"/>
      <c r="L28" s="782"/>
      <c r="M28" s="782"/>
      <c r="N28" s="782"/>
      <c r="O28" s="782"/>
      <c r="P28" s="783"/>
      <c r="Q28" s="854">
        <v>1760</v>
      </c>
      <c r="R28" s="855"/>
      <c r="S28" s="855"/>
      <c r="T28" s="855"/>
      <c r="U28" s="855"/>
      <c r="V28" s="855">
        <v>1728</v>
      </c>
      <c r="W28" s="855"/>
      <c r="X28" s="855"/>
      <c r="Y28" s="855"/>
      <c r="Z28" s="855"/>
      <c r="AA28" s="855">
        <v>32</v>
      </c>
      <c r="AB28" s="855"/>
      <c r="AC28" s="855"/>
      <c r="AD28" s="855"/>
      <c r="AE28" s="856"/>
      <c r="AF28" s="857">
        <v>32</v>
      </c>
      <c r="AG28" s="855"/>
      <c r="AH28" s="855"/>
      <c r="AI28" s="855"/>
      <c r="AJ28" s="858"/>
      <c r="AK28" s="859">
        <v>246</v>
      </c>
      <c r="AL28" s="860"/>
      <c r="AM28" s="860"/>
      <c r="AN28" s="860"/>
      <c r="AO28" s="860"/>
      <c r="AP28" s="860">
        <v>0</v>
      </c>
      <c r="AQ28" s="860"/>
      <c r="AR28" s="860"/>
      <c r="AS28" s="860"/>
      <c r="AT28" s="860"/>
      <c r="AU28" s="860">
        <v>0</v>
      </c>
      <c r="AV28" s="860"/>
      <c r="AW28" s="860"/>
      <c r="AX28" s="860"/>
      <c r="AY28" s="860"/>
      <c r="AZ28" s="861"/>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402</v>
      </c>
      <c r="C29" s="813"/>
      <c r="D29" s="813"/>
      <c r="E29" s="813"/>
      <c r="F29" s="813"/>
      <c r="G29" s="813"/>
      <c r="H29" s="813"/>
      <c r="I29" s="813"/>
      <c r="J29" s="813"/>
      <c r="K29" s="813"/>
      <c r="L29" s="813"/>
      <c r="M29" s="813"/>
      <c r="N29" s="813"/>
      <c r="O29" s="813"/>
      <c r="P29" s="814"/>
      <c r="Q29" s="815">
        <v>162</v>
      </c>
      <c r="R29" s="816"/>
      <c r="S29" s="816"/>
      <c r="T29" s="816"/>
      <c r="U29" s="816"/>
      <c r="V29" s="816">
        <v>161</v>
      </c>
      <c r="W29" s="816"/>
      <c r="X29" s="816"/>
      <c r="Y29" s="816"/>
      <c r="Z29" s="816"/>
      <c r="AA29" s="816">
        <v>1</v>
      </c>
      <c r="AB29" s="816"/>
      <c r="AC29" s="816"/>
      <c r="AD29" s="816"/>
      <c r="AE29" s="817"/>
      <c r="AF29" s="818">
        <v>1</v>
      </c>
      <c r="AG29" s="819"/>
      <c r="AH29" s="819"/>
      <c r="AI29" s="819"/>
      <c r="AJ29" s="820"/>
      <c r="AK29" s="866">
        <v>39</v>
      </c>
      <c r="AL29" s="862"/>
      <c r="AM29" s="862"/>
      <c r="AN29" s="862"/>
      <c r="AO29" s="862"/>
      <c r="AP29" s="862">
        <v>0</v>
      </c>
      <c r="AQ29" s="862"/>
      <c r="AR29" s="862"/>
      <c r="AS29" s="862"/>
      <c r="AT29" s="862"/>
      <c r="AU29" s="862">
        <v>0</v>
      </c>
      <c r="AV29" s="862"/>
      <c r="AW29" s="862"/>
      <c r="AX29" s="862"/>
      <c r="AY29" s="862"/>
      <c r="AZ29" s="863"/>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403</v>
      </c>
      <c r="C30" s="813"/>
      <c r="D30" s="813"/>
      <c r="E30" s="813"/>
      <c r="F30" s="813"/>
      <c r="G30" s="813"/>
      <c r="H30" s="813"/>
      <c r="I30" s="813"/>
      <c r="J30" s="813"/>
      <c r="K30" s="813"/>
      <c r="L30" s="813"/>
      <c r="M30" s="813"/>
      <c r="N30" s="813"/>
      <c r="O30" s="813"/>
      <c r="P30" s="814"/>
      <c r="Q30" s="815">
        <v>608</v>
      </c>
      <c r="R30" s="816"/>
      <c r="S30" s="816"/>
      <c r="T30" s="816"/>
      <c r="U30" s="816"/>
      <c r="V30" s="816">
        <v>86</v>
      </c>
      <c r="W30" s="816"/>
      <c r="X30" s="816"/>
      <c r="Y30" s="816"/>
      <c r="Z30" s="816"/>
      <c r="AA30" s="816">
        <v>522</v>
      </c>
      <c r="AB30" s="816"/>
      <c r="AC30" s="816"/>
      <c r="AD30" s="816"/>
      <c r="AE30" s="817"/>
      <c r="AF30" s="818">
        <v>522</v>
      </c>
      <c r="AG30" s="819"/>
      <c r="AH30" s="819"/>
      <c r="AI30" s="819"/>
      <c r="AJ30" s="820"/>
      <c r="AK30" s="866">
        <v>33</v>
      </c>
      <c r="AL30" s="862"/>
      <c r="AM30" s="862"/>
      <c r="AN30" s="862"/>
      <c r="AO30" s="862"/>
      <c r="AP30" s="862">
        <v>0</v>
      </c>
      <c r="AQ30" s="862"/>
      <c r="AR30" s="862"/>
      <c r="AS30" s="862"/>
      <c r="AT30" s="862"/>
      <c r="AU30" s="862">
        <v>0</v>
      </c>
      <c r="AV30" s="862"/>
      <c r="AW30" s="862"/>
      <c r="AX30" s="862"/>
      <c r="AY30" s="862"/>
      <c r="AZ30" s="863" t="s">
        <v>591</v>
      </c>
      <c r="BA30" s="863"/>
      <c r="BB30" s="863"/>
      <c r="BC30" s="863"/>
      <c r="BD30" s="863"/>
      <c r="BE30" s="864" t="s">
        <v>404</v>
      </c>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405</v>
      </c>
      <c r="C31" s="813"/>
      <c r="D31" s="813"/>
      <c r="E31" s="813"/>
      <c r="F31" s="813"/>
      <c r="G31" s="813"/>
      <c r="H31" s="813"/>
      <c r="I31" s="813"/>
      <c r="J31" s="813"/>
      <c r="K31" s="813"/>
      <c r="L31" s="813"/>
      <c r="M31" s="813"/>
      <c r="N31" s="813"/>
      <c r="O31" s="813"/>
      <c r="P31" s="814"/>
      <c r="Q31" s="815">
        <v>120</v>
      </c>
      <c r="R31" s="816"/>
      <c r="S31" s="816"/>
      <c r="T31" s="816"/>
      <c r="U31" s="816"/>
      <c r="V31" s="816">
        <v>116</v>
      </c>
      <c r="W31" s="816"/>
      <c r="X31" s="816"/>
      <c r="Y31" s="816"/>
      <c r="Z31" s="816"/>
      <c r="AA31" s="816">
        <v>4</v>
      </c>
      <c r="AB31" s="816"/>
      <c r="AC31" s="816"/>
      <c r="AD31" s="816"/>
      <c r="AE31" s="817"/>
      <c r="AF31" s="818">
        <v>4</v>
      </c>
      <c r="AG31" s="819"/>
      <c r="AH31" s="819"/>
      <c r="AI31" s="819"/>
      <c r="AJ31" s="820"/>
      <c r="AK31" s="866">
        <v>85</v>
      </c>
      <c r="AL31" s="862"/>
      <c r="AM31" s="862"/>
      <c r="AN31" s="862"/>
      <c r="AO31" s="862"/>
      <c r="AP31" s="862">
        <v>0</v>
      </c>
      <c r="AQ31" s="862"/>
      <c r="AR31" s="862"/>
      <c r="AS31" s="862"/>
      <c r="AT31" s="862"/>
      <c r="AU31" s="862">
        <v>0</v>
      </c>
      <c r="AV31" s="862"/>
      <c r="AW31" s="862"/>
      <c r="AX31" s="862"/>
      <c r="AY31" s="862"/>
      <c r="AZ31" s="863" t="s">
        <v>591</v>
      </c>
      <c r="BA31" s="863"/>
      <c r="BB31" s="863"/>
      <c r="BC31" s="863"/>
      <c r="BD31" s="863"/>
      <c r="BE31" s="864" t="s">
        <v>406</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c r="C32" s="813"/>
      <c r="D32" s="813"/>
      <c r="E32" s="813"/>
      <c r="F32" s="813"/>
      <c r="G32" s="813"/>
      <c r="H32" s="813"/>
      <c r="I32" s="813"/>
      <c r="J32" s="813"/>
      <c r="K32" s="813"/>
      <c r="L32" s="813"/>
      <c r="M32" s="813"/>
      <c r="N32" s="813"/>
      <c r="O32" s="813"/>
      <c r="P32" s="814"/>
      <c r="Q32" s="815"/>
      <c r="R32" s="816"/>
      <c r="S32" s="816"/>
      <c r="T32" s="816"/>
      <c r="U32" s="816"/>
      <c r="V32" s="816"/>
      <c r="W32" s="816"/>
      <c r="X32" s="816"/>
      <c r="Y32" s="816"/>
      <c r="Z32" s="816"/>
      <c r="AA32" s="816"/>
      <c r="AB32" s="816"/>
      <c r="AC32" s="816"/>
      <c r="AD32" s="816"/>
      <c r="AE32" s="817"/>
      <c r="AF32" s="818"/>
      <c r="AG32" s="819"/>
      <c r="AH32" s="819"/>
      <c r="AI32" s="819"/>
      <c r="AJ32" s="820"/>
      <c r="AK32" s="866"/>
      <c r="AL32" s="862"/>
      <c r="AM32" s="862"/>
      <c r="AN32" s="862"/>
      <c r="AO32" s="862"/>
      <c r="AP32" s="862"/>
      <c r="AQ32" s="862"/>
      <c r="AR32" s="862"/>
      <c r="AS32" s="862"/>
      <c r="AT32" s="862"/>
      <c r="AU32" s="862"/>
      <c r="AV32" s="862"/>
      <c r="AW32" s="862"/>
      <c r="AX32" s="862"/>
      <c r="AY32" s="862"/>
      <c r="AZ32" s="863"/>
      <c r="BA32" s="863"/>
      <c r="BB32" s="863"/>
      <c r="BC32" s="863"/>
      <c r="BD32" s="863"/>
      <c r="BE32" s="864"/>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407</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388</v>
      </c>
      <c r="B63" s="821" t="s">
        <v>408</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558</v>
      </c>
      <c r="AG63" s="876"/>
      <c r="AH63" s="876"/>
      <c r="AI63" s="876"/>
      <c r="AJ63" s="877"/>
      <c r="AK63" s="878"/>
      <c r="AL63" s="873"/>
      <c r="AM63" s="873"/>
      <c r="AN63" s="873"/>
      <c r="AO63" s="873"/>
      <c r="AP63" s="876">
        <f t="shared" ref="AP63" si="0">SUM(AP28:AT31)</f>
        <v>0</v>
      </c>
      <c r="AQ63" s="876"/>
      <c r="AR63" s="876"/>
      <c r="AS63" s="876"/>
      <c r="AT63" s="876"/>
      <c r="AU63" s="876">
        <f t="shared" ref="AU63" si="1">SUM(AU28:AY31)</f>
        <v>0</v>
      </c>
      <c r="AV63" s="876"/>
      <c r="AW63" s="876"/>
      <c r="AX63" s="876"/>
      <c r="AY63" s="876"/>
      <c r="AZ63" s="880"/>
      <c r="BA63" s="880"/>
      <c r="BB63" s="880"/>
      <c r="BC63" s="880"/>
      <c r="BD63" s="880"/>
      <c r="BE63" s="881"/>
      <c r="BF63" s="881"/>
      <c r="BG63" s="881"/>
      <c r="BH63" s="881"/>
      <c r="BI63" s="882"/>
      <c r="BJ63" s="883" t="s">
        <v>409</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411</v>
      </c>
      <c r="B66" s="760"/>
      <c r="C66" s="760"/>
      <c r="D66" s="760"/>
      <c r="E66" s="760"/>
      <c r="F66" s="760"/>
      <c r="G66" s="760"/>
      <c r="H66" s="760"/>
      <c r="I66" s="760"/>
      <c r="J66" s="760"/>
      <c r="K66" s="760"/>
      <c r="L66" s="760"/>
      <c r="M66" s="760"/>
      <c r="N66" s="760"/>
      <c r="O66" s="760"/>
      <c r="P66" s="761"/>
      <c r="Q66" s="765" t="s">
        <v>412</v>
      </c>
      <c r="R66" s="766"/>
      <c r="S66" s="766"/>
      <c r="T66" s="766"/>
      <c r="U66" s="767"/>
      <c r="V66" s="765" t="s">
        <v>413</v>
      </c>
      <c r="W66" s="766"/>
      <c r="X66" s="766"/>
      <c r="Y66" s="766"/>
      <c r="Z66" s="767"/>
      <c r="AA66" s="765" t="s">
        <v>414</v>
      </c>
      <c r="AB66" s="766"/>
      <c r="AC66" s="766"/>
      <c r="AD66" s="766"/>
      <c r="AE66" s="767"/>
      <c r="AF66" s="886" t="s">
        <v>415</v>
      </c>
      <c r="AG66" s="847"/>
      <c r="AH66" s="847"/>
      <c r="AI66" s="847"/>
      <c r="AJ66" s="887"/>
      <c r="AK66" s="765" t="s">
        <v>397</v>
      </c>
      <c r="AL66" s="760"/>
      <c r="AM66" s="760"/>
      <c r="AN66" s="760"/>
      <c r="AO66" s="761"/>
      <c r="AP66" s="765" t="s">
        <v>416</v>
      </c>
      <c r="AQ66" s="766"/>
      <c r="AR66" s="766"/>
      <c r="AS66" s="766"/>
      <c r="AT66" s="767"/>
      <c r="AU66" s="765" t="s">
        <v>417</v>
      </c>
      <c r="AV66" s="766"/>
      <c r="AW66" s="766"/>
      <c r="AX66" s="766"/>
      <c r="AY66" s="767"/>
      <c r="AZ66" s="765" t="s">
        <v>375</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579</v>
      </c>
      <c r="C68" s="902"/>
      <c r="D68" s="902"/>
      <c r="E68" s="902"/>
      <c r="F68" s="902"/>
      <c r="G68" s="902"/>
      <c r="H68" s="902"/>
      <c r="I68" s="902"/>
      <c r="J68" s="902"/>
      <c r="K68" s="902"/>
      <c r="L68" s="902"/>
      <c r="M68" s="902"/>
      <c r="N68" s="902"/>
      <c r="O68" s="902"/>
      <c r="P68" s="903"/>
      <c r="Q68" s="904">
        <v>968</v>
      </c>
      <c r="R68" s="898"/>
      <c r="S68" s="898"/>
      <c r="T68" s="898"/>
      <c r="U68" s="898"/>
      <c r="V68" s="898">
        <v>932</v>
      </c>
      <c r="W68" s="898"/>
      <c r="X68" s="898"/>
      <c r="Y68" s="898"/>
      <c r="Z68" s="898"/>
      <c r="AA68" s="898">
        <v>36</v>
      </c>
      <c r="AB68" s="898"/>
      <c r="AC68" s="898"/>
      <c r="AD68" s="898"/>
      <c r="AE68" s="898"/>
      <c r="AF68" s="898">
        <v>36</v>
      </c>
      <c r="AG68" s="898"/>
      <c r="AH68" s="898"/>
      <c r="AI68" s="898"/>
      <c r="AJ68" s="898"/>
      <c r="AK68" s="898"/>
      <c r="AL68" s="898"/>
      <c r="AM68" s="898"/>
      <c r="AN68" s="898"/>
      <c r="AO68" s="898"/>
      <c r="AP68" s="898">
        <v>1689</v>
      </c>
      <c r="AQ68" s="898"/>
      <c r="AR68" s="898"/>
      <c r="AS68" s="898"/>
      <c r="AT68" s="898"/>
      <c r="AU68" s="898"/>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580</v>
      </c>
      <c r="C69" s="906"/>
      <c r="D69" s="906"/>
      <c r="E69" s="906"/>
      <c r="F69" s="906"/>
      <c r="G69" s="906"/>
      <c r="H69" s="906"/>
      <c r="I69" s="906"/>
      <c r="J69" s="906"/>
      <c r="K69" s="906"/>
      <c r="L69" s="906"/>
      <c r="M69" s="906"/>
      <c r="N69" s="906"/>
      <c r="O69" s="906"/>
      <c r="P69" s="907"/>
      <c r="Q69" s="908">
        <v>2722</v>
      </c>
      <c r="R69" s="862"/>
      <c r="S69" s="862"/>
      <c r="T69" s="862"/>
      <c r="U69" s="862"/>
      <c r="V69" s="862">
        <v>2710</v>
      </c>
      <c r="W69" s="862"/>
      <c r="X69" s="862"/>
      <c r="Y69" s="862"/>
      <c r="Z69" s="862"/>
      <c r="AA69" s="862">
        <v>12</v>
      </c>
      <c r="AB69" s="862"/>
      <c r="AC69" s="862"/>
      <c r="AD69" s="862"/>
      <c r="AE69" s="862"/>
      <c r="AF69" s="862">
        <v>9</v>
      </c>
      <c r="AG69" s="862"/>
      <c r="AH69" s="862"/>
      <c r="AI69" s="862"/>
      <c r="AJ69" s="862"/>
      <c r="AK69" s="862">
        <v>62</v>
      </c>
      <c r="AL69" s="862"/>
      <c r="AM69" s="862"/>
      <c r="AN69" s="862"/>
      <c r="AO69" s="862"/>
      <c r="AP69" s="862">
        <v>73</v>
      </c>
      <c r="AQ69" s="862"/>
      <c r="AR69" s="862"/>
      <c r="AS69" s="862"/>
      <c r="AT69" s="862"/>
      <c r="AU69" s="862"/>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581</v>
      </c>
      <c r="C70" s="906"/>
      <c r="D70" s="906"/>
      <c r="E70" s="906"/>
      <c r="F70" s="906"/>
      <c r="G70" s="906"/>
      <c r="H70" s="906"/>
      <c r="I70" s="906"/>
      <c r="J70" s="906"/>
      <c r="K70" s="906"/>
      <c r="L70" s="906"/>
      <c r="M70" s="906"/>
      <c r="N70" s="906"/>
      <c r="O70" s="906"/>
      <c r="P70" s="907"/>
      <c r="Q70" s="908">
        <v>7670</v>
      </c>
      <c r="R70" s="862"/>
      <c r="S70" s="862"/>
      <c r="T70" s="862"/>
      <c r="U70" s="862"/>
      <c r="V70" s="862">
        <v>7159</v>
      </c>
      <c r="W70" s="862"/>
      <c r="X70" s="862"/>
      <c r="Y70" s="862"/>
      <c r="Z70" s="862"/>
      <c r="AA70" s="862">
        <v>511</v>
      </c>
      <c r="AB70" s="862"/>
      <c r="AC70" s="862"/>
      <c r="AD70" s="862"/>
      <c r="AE70" s="862"/>
      <c r="AF70" s="862">
        <v>511</v>
      </c>
      <c r="AG70" s="862"/>
      <c r="AH70" s="862"/>
      <c r="AI70" s="862"/>
      <c r="AJ70" s="862"/>
      <c r="AK70" s="862"/>
      <c r="AL70" s="862"/>
      <c r="AM70" s="862"/>
      <c r="AN70" s="862"/>
      <c r="AO70" s="862"/>
      <c r="AP70" s="862"/>
      <c r="AQ70" s="862"/>
      <c r="AR70" s="862"/>
      <c r="AS70" s="862"/>
      <c r="AT70" s="862"/>
      <c r="AU70" s="862"/>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582</v>
      </c>
      <c r="C71" s="906"/>
      <c r="D71" s="906"/>
      <c r="E71" s="906"/>
      <c r="F71" s="906"/>
      <c r="G71" s="906"/>
      <c r="H71" s="906"/>
      <c r="I71" s="906"/>
      <c r="J71" s="906"/>
      <c r="K71" s="906"/>
      <c r="L71" s="906"/>
      <c r="M71" s="906"/>
      <c r="N71" s="906"/>
      <c r="O71" s="906"/>
      <c r="P71" s="907"/>
      <c r="Q71" s="908">
        <v>1168</v>
      </c>
      <c r="R71" s="862"/>
      <c r="S71" s="862"/>
      <c r="T71" s="862"/>
      <c r="U71" s="862"/>
      <c r="V71" s="862">
        <v>1125</v>
      </c>
      <c r="W71" s="862"/>
      <c r="X71" s="862"/>
      <c r="Y71" s="862"/>
      <c r="Z71" s="862"/>
      <c r="AA71" s="862">
        <v>43</v>
      </c>
      <c r="AB71" s="862"/>
      <c r="AC71" s="862"/>
      <c r="AD71" s="862"/>
      <c r="AE71" s="862"/>
      <c r="AF71" s="862">
        <v>43</v>
      </c>
      <c r="AG71" s="862"/>
      <c r="AH71" s="862"/>
      <c r="AI71" s="862"/>
      <c r="AJ71" s="862"/>
      <c r="AK71" s="862"/>
      <c r="AL71" s="862"/>
      <c r="AM71" s="862"/>
      <c r="AN71" s="862"/>
      <c r="AO71" s="862"/>
      <c r="AP71" s="862"/>
      <c r="AQ71" s="862"/>
      <c r="AR71" s="862"/>
      <c r="AS71" s="862"/>
      <c r="AT71" s="862"/>
      <c r="AU71" s="862"/>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583</v>
      </c>
      <c r="C72" s="906"/>
      <c r="D72" s="906"/>
      <c r="E72" s="906"/>
      <c r="F72" s="906"/>
      <c r="G72" s="906"/>
      <c r="H72" s="906"/>
      <c r="I72" s="906"/>
      <c r="J72" s="906"/>
      <c r="K72" s="906"/>
      <c r="L72" s="906"/>
      <c r="M72" s="906"/>
      <c r="N72" s="906"/>
      <c r="O72" s="906"/>
      <c r="P72" s="907"/>
      <c r="Q72" s="908">
        <v>36418</v>
      </c>
      <c r="R72" s="862"/>
      <c r="S72" s="862"/>
      <c r="T72" s="862"/>
      <c r="U72" s="862"/>
      <c r="V72" s="862">
        <v>35257</v>
      </c>
      <c r="W72" s="862"/>
      <c r="X72" s="862"/>
      <c r="Y72" s="862"/>
      <c r="Z72" s="862"/>
      <c r="AA72" s="862">
        <v>1161</v>
      </c>
      <c r="AB72" s="862"/>
      <c r="AC72" s="862"/>
      <c r="AD72" s="862"/>
      <c r="AE72" s="862"/>
      <c r="AF72" s="862">
        <v>1161</v>
      </c>
      <c r="AG72" s="862"/>
      <c r="AH72" s="862"/>
      <c r="AI72" s="862"/>
      <c r="AJ72" s="862"/>
      <c r="AK72" s="862"/>
      <c r="AL72" s="862"/>
      <c r="AM72" s="862"/>
      <c r="AN72" s="862"/>
      <c r="AO72" s="862"/>
      <c r="AP72" s="862"/>
      <c r="AQ72" s="862"/>
      <c r="AR72" s="862"/>
      <c r="AS72" s="862"/>
      <c r="AT72" s="862"/>
      <c r="AU72" s="862"/>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584</v>
      </c>
      <c r="C73" s="906"/>
      <c r="D73" s="906"/>
      <c r="E73" s="906"/>
      <c r="F73" s="906"/>
      <c r="G73" s="906"/>
      <c r="H73" s="906"/>
      <c r="I73" s="906"/>
      <c r="J73" s="906"/>
      <c r="K73" s="906"/>
      <c r="L73" s="906"/>
      <c r="M73" s="906"/>
      <c r="N73" s="906"/>
      <c r="O73" s="906"/>
      <c r="P73" s="907"/>
      <c r="Q73" s="908">
        <v>313</v>
      </c>
      <c r="R73" s="862"/>
      <c r="S73" s="862"/>
      <c r="T73" s="862"/>
      <c r="U73" s="862"/>
      <c r="V73" s="862">
        <v>278</v>
      </c>
      <c r="W73" s="862"/>
      <c r="X73" s="862"/>
      <c r="Y73" s="862"/>
      <c r="Z73" s="862"/>
      <c r="AA73" s="862">
        <v>35</v>
      </c>
      <c r="AB73" s="862"/>
      <c r="AC73" s="862"/>
      <c r="AD73" s="862"/>
      <c r="AE73" s="862"/>
      <c r="AF73" s="862">
        <v>35</v>
      </c>
      <c r="AG73" s="862"/>
      <c r="AH73" s="862"/>
      <c r="AI73" s="862"/>
      <c r="AJ73" s="862"/>
      <c r="AK73" s="862"/>
      <c r="AL73" s="862"/>
      <c r="AM73" s="862"/>
      <c r="AN73" s="862"/>
      <c r="AO73" s="862"/>
      <c r="AP73" s="862"/>
      <c r="AQ73" s="862"/>
      <c r="AR73" s="862"/>
      <c r="AS73" s="862"/>
      <c r="AT73" s="862"/>
      <c r="AU73" s="862"/>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585</v>
      </c>
      <c r="C74" s="906"/>
      <c r="D74" s="906"/>
      <c r="E74" s="906"/>
      <c r="F74" s="906"/>
      <c r="G74" s="906"/>
      <c r="H74" s="906"/>
      <c r="I74" s="906"/>
      <c r="J74" s="906"/>
      <c r="K74" s="906"/>
      <c r="L74" s="906"/>
      <c r="M74" s="906"/>
      <c r="N74" s="906"/>
      <c r="O74" s="906"/>
      <c r="P74" s="907"/>
      <c r="Q74" s="908">
        <v>147699</v>
      </c>
      <c r="R74" s="862"/>
      <c r="S74" s="862"/>
      <c r="T74" s="862"/>
      <c r="U74" s="862"/>
      <c r="V74" s="862">
        <v>142954</v>
      </c>
      <c r="W74" s="862"/>
      <c r="X74" s="862"/>
      <c r="Y74" s="862"/>
      <c r="Z74" s="862"/>
      <c r="AA74" s="862">
        <v>4745</v>
      </c>
      <c r="AB74" s="862"/>
      <c r="AC74" s="862"/>
      <c r="AD74" s="862"/>
      <c r="AE74" s="862"/>
      <c r="AF74" s="862">
        <v>4745</v>
      </c>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586</v>
      </c>
      <c r="C75" s="906"/>
      <c r="D75" s="906"/>
      <c r="E75" s="906"/>
      <c r="F75" s="906"/>
      <c r="G75" s="906"/>
      <c r="H75" s="906"/>
      <c r="I75" s="906"/>
      <c r="J75" s="906"/>
      <c r="K75" s="906"/>
      <c r="L75" s="906"/>
      <c r="M75" s="906"/>
      <c r="N75" s="906"/>
      <c r="O75" s="906"/>
      <c r="P75" s="907"/>
      <c r="Q75" s="909">
        <v>10</v>
      </c>
      <c r="R75" s="910"/>
      <c r="S75" s="910"/>
      <c r="T75" s="910"/>
      <c r="U75" s="866"/>
      <c r="V75" s="911">
        <v>4</v>
      </c>
      <c r="W75" s="910"/>
      <c r="X75" s="910"/>
      <c r="Y75" s="910"/>
      <c r="Z75" s="866"/>
      <c r="AA75" s="911">
        <v>6</v>
      </c>
      <c r="AB75" s="910"/>
      <c r="AC75" s="910"/>
      <c r="AD75" s="910"/>
      <c r="AE75" s="866"/>
      <c r="AF75" s="911">
        <v>6</v>
      </c>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587</v>
      </c>
      <c r="C76" s="906"/>
      <c r="D76" s="906"/>
      <c r="E76" s="906"/>
      <c r="F76" s="906"/>
      <c r="G76" s="906"/>
      <c r="H76" s="906"/>
      <c r="I76" s="906"/>
      <c r="J76" s="906"/>
      <c r="K76" s="906"/>
      <c r="L76" s="906"/>
      <c r="M76" s="906"/>
      <c r="N76" s="906"/>
      <c r="O76" s="906"/>
      <c r="P76" s="907"/>
      <c r="Q76" s="909">
        <v>171</v>
      </c>
      <c r="R76" s="910"/>
      <c r="S76" s="910"/>
      <c r="T76" s="910"/>
      <c r="U76" s="866"/>
      <c r="V76" s="911">
        <v>151</v>
      </c>
      <c r="W76" s="910"/>
      <c r="X76" s="910"/>
      <c r="Y76" s="910"/>
      <c r="Z76" s="866"/>
      <c r="AA76" s="911">
        <v>20</v>
      </c>
      <c r="AB76" s="910"/>
      <c r="AC76" s="910"/>
      <c r="AD76" s="910"/>
      <c r="AE76" s="866"/>
      <c r="AF76" s="911">
        <v>20</v>
      </c>
      <c r="AG76" s="910"/>
      <c r="AH76" s="910"/>
      <c r="AI76" s="910"/>
      <c r="AJ76" s="866"/>
      <c r="AK76" s="911">
        <v>27</v>
      </c>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388</v>
      </c>
      <c r="B88" s="821" t="s">
        <v>418</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f>SUM(AF68:AJ87)</f>
        <v>6566</v>
      </c>
      <c r="AG88" s="876"/>
      <c r="AH88" s="876"/>
      <c r="AI88" s="876"/>
      <c r="AJ88" s="876"/>
      <c r="AK88" s="873"/>
      <c r="AL88" s="873"/>
      <c r="AM88" s="873"/>
      <c r="AN88" s="873"/>
      <c r="AO88" s="873"/>
      <c r="AP88" s="876">
        <f>SUM(AP68:AT87)</f>
        <v>1762</v>
      </c>
      <c r="AQ88" s="876"/>
      <c r="AR88" s="876"/>
      <c r="AS88" s="876"/>
      <c r="AT88" s="876"/>
      <c r="AU88" s="876">
        <f>SUM(AU68:AY87)</f>
        <v>0</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821" t="s">
        <v>419</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f>SUM(CR7:CV9)</f>
        <v>12</v>
      </c>
      <c r="CS102" s="884"/>
      <c r="CT102" s="884"/>
      <c r="CU102" s="884"/>
      <c r="CV102" s="923"/>
      <c r="CW102" s="922">
        <f t="shared" ref="CW102" si="2">SUM(CW7:DA9)</f>
        <v>0</v>
      </c>
      <c r="CX102" s="884"/>
      <c r="CY102" s="884"/>
      <c r="CZ102" s="884"/>
      <c r="DA102" s="923"/>
      <c r="DB102" s="922">
        <f t="shared" ref="DB102" si="3">SUM(DB7:DF9)</f>
        <v>0</v>
      </c>
      <c r="DC102" s="884"/>
      <c r="DD102" s="884"/>
      <c r="DE102" s="884"/>
      <c r="DF102" s="923"/>
      <c r="DG102" s="922">
        <f t="shared" ref="DG102" si="4">SUM(DG7:DK9)</f>
        <v>0</v>
      </c>
      <c r="DH102" s="884"/>
      <c r="DI102" s="884"/>
      <c r="DJ102" s="884"/>
      <c r="DK102" s="923"/>
      <c r="DL102" s="922">
        <f t="shared" ref="DL102" si="5">SUM(DL7:DP9)</f>
        <v>0</v>
      </c>
      <c r="DM102" s="884"/>
      <c r="DN102" s="884"/>
      <c r="DO102" s="884"/>
      <c r="DP102" s="923"/>
      <c r="DQ102" s="922">
        <f t="shared" ref="DQ102" si="6">SUM(DQ7:DU9)</f>
        <v>0</v>
      </c>
      <c r="DR102" s="884"/>
      <c r="DS102" s="884"/>
      <c r="DT102" s="884"/>
      <c r="DU102" s="923"/>
      <c r="DV102" s="922"/>
      <c r="DW102" s="884"/>
      <c r="DX102" s="884"/>
      <c r="DY102" s="884"/>
      <c r="DZ102" s="92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6" t="s">
        <v>420</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7" t="s">
        <v>421</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8" t="s">
        <v>424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1" customFormat="1" ht="26.25" customHeight="1" x14ac:dyDescent="0.15">
      <c r="A109" s="94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427</v>
      </c>
      <c r="AB109" s="925"/>
      <c r="AC109" s="925"/>
      <c r="AD109" s="925"/>
      <c r="AE109" s="926"/>
      <c r="AF109" s="924" t="s">
        <v>428</v>
      </c>
      <c r="AG109" s="925"/>
      <c r="AH109" s="925"/>
      <c r="AI109" s="925"/>
      <c r="AJ109" s="926"/>
      <c r="AK109" s="924" t="s">
        <v>302</v>
      </c>
      <c r="AL109" s="925"/>
      <c r="AM109" s="925"/>
      <c r="AN109" s="925"/>
      <c r="AO109" s="926"/>
      <c r="AP109" s="924" t="s">
        <v>429</v>
      </c>
      <c r="AQ109" s="925"/>
      <c r="AR109" s="925"/>
      <c r="AS109" s="925"/>
      <c r="AT109" s="927"/>
      <c r="AU109" s="94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427</v>
      </c>
      <c r="BR109" s="925"/>
      <c r="BS109" s="925"/>
      <c r="BT109" s="925"/>
      <c r="BU109" s="926"/>
      <c r="BV109" s="924" t="s">
        <v>428</v>
      </c>
      <c r="BW109" s="925"/>
      <c r="BX109" s="925"/>
      <c r="BY109" s="925"/>
      <c r="BZ109" s="926"/>
      <c r="CA109" s="924" t="s">
        <v>302</v>
      </c>
      <c r="CB109" s="925"/>
      <c r="CC109" s="925"/>
      <c r="CD109" s="925"/>
      <c r="CE109" s="926"/>
      <c r="CF109" s="945" t="s">
        <v>429</v>
      </c>
      <c r="CG109" s="945"/>
      <c r="CH109" s="945"/>
      <c r="CI109" s="945"/>
      <c r="CJ109" s="945"/>
      <c r="CK109" s="924"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427</v>
      </c>
      <c r="DH109" s="925"/>
      <c r="DI109" s="925"/>
      <c r="DJ109" s="925"/>
      <c r="DK109" s="926"/>
      <c r="DL109" s="924" t="s">
        <v>428</v>
      </c>
      <c r="DM109" s="925"/>
      <c r="DN109" s="925"/>
      <c r="DO109" s="925"/>
      <c r="DP109" s="926"/>
      <c r="DQ109" s="924" t="s">
        <v>302</v>
      </c>
      <c r="DR109" s="925"/>
      <c r="DS109" s="925"/>
      <c r="DT109" s="925"/>
      <c r="DU109" s="926"/>
      <c r="DV109" s="924" t="s">
        <v>429</v>
      </c>
      <c r="DW109" s="925"/>
      <c r="DX109" s="925"/>
      <c r="DY109" s="925"/>
      <c r="DZ109" s="927"/>
    </row>
    <row r="110" spans="1:131" s="221" customFormat="1" ht="26.25" customHeight="1" x14ac:dyDescent="0.15">
      <c r="A110" s="928" t="s">
        <v>431</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389711</v>
      </c>
      <c r="AB110" s="932"/>
      <c r="AC110" s="932"/>
      <c r="AD110" s="932"/>
      <c r="AE110" s="933"/>
      <c r="AF110" s="934">
        <v>387774</v>
      </c>
      <c r="AG110" s="932"/>
      <c r="AH110" s="932"/>
      <c r="AI110" s="932"/>
      <c r="AJ110" s="933"/>
      <c r="AK110" s="934">
        <v>389807</v>
      </c>
      <c r="AL110" s="932"/>
      <c r="AM110" s="932"/>
      <c r="AN110" s="932"/>
      <c r="AO110" s="933"/>
      <c r="AP110" s="935">
        <v>10.3</v>
      </c>
      <c r="AQ110" s="936"/>
      <c r="AR110" s="936"/>
      <c r="AS110" s="936"/>
      <c r="AT110" s="937"/>
      <c r="AU110" s="938" t="s">
        <v>73</v>
      </c>
      <c r="AV110" s="939"/>
      <c r="AW110" s="939"/>
      <c r="AX110" s="939"/>
      <c r="AY110" s="939"/>
      <c r="AZ110" s="960" t="s">
        <v>432</v>
      </c>
      <c r="BA110" s="929"/>
      <c r="BB110" s="929"/>
      <c r="BC110" s="929"/>
      <c r="BD110" s="929"/>
      <c r="BE110" s="929"/>
      <c r="BF110" s="929"/>
      <c r="BG110" s="929"/>
      <c r="BH110" s="929"/>
      <c r="BI110" s="929"/>
      <c r="BJ110" s="929"/>
      <c r="BK110" s="929"/>
      <c r="BL110" s="929"/>
      <c r="BM110" s="929"/>
      <c r="BN110" s="929"/>
      <c r="BO110" s="929"/>
      <c r="BP110" s="930"/>
      <c r="BQ110" s="961">
        <v>3612586</v>
      </c>
      <c r="BR110" s="962"/>
      <c r="BS110" s="962"/>
      <c r="BT110" s="962"/>
      <c r="BU110" s="962"/>
      <c r="BV110" s="962">
        <v>3488803</v>
      </c>
      <c r="BW110" s="962"/>
      <c r="BX110" s="962"/>
      <c r="BY110" s="962"/>
      <c r="BZ110" s="962"/>
      <c r="CA110" s="962">
        <v>3714041</v>
      </c>
      <c r="CB110" s="962"/>
      <c r="CC110" s="962"/>
      <c r="CD110" s="962"/>
      <c r="CE110" s="962"/>
      <c r="CF110" s="975">
        <v>98.6</v>
      </c>
      <c r="CG110" s="976"/>
      <c r="CH110" s="976"/>
      <c r="CI110" s="976"/>
      <c r="CJ110" s="976"/>
      <c r="CK110" s="977" t="s">
        <v>433</v>
      </c>
      <c r="CL110" s="978"/>
      <c r="CM110" s="960" t="s">
        <v>434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1" t="s">
        <v>127</v>
      </c>
      <c r="DH110" s="962"/>
      <c r="DI110" s="962"/>
      <c r="DJ110" s="962"/>
      <c r="DK110" s="962"/>
      <c r="DL110" s="962" t="s">
        <v>127</v>
      </c>
      <c r="DM110" s="962"/>
      <c r="DN110" s="962"/>
      <c r="DO110" s="962"/>
      <c r="DP110" s="962"/>
      <c r="DQ110" s="962" t="s">
        <v>127</v>
      </c>
      <c r="DR110" s="962"/>
      <c r="DS110" s="962"/>
      <c r="DT110" s="962"/>
      <c r="DU110" s="962"/>
      <c r="DV110" s="963" t="s">
        <v>127</v>
      </c>
      <c r="DW110" s="963"/>
      <c r="DX110" s="963"/>
      <c r="DY110" s="963"/>
      <c r="DZ110" s="964"/>
    </row>
    <row r="111" spans="1:131" s="221" customFormat="1" ht="26.25" customHeight="1" x14ac:dyDescent="0.15">
      <c r="A111" s="965" t="s">
        <v>435</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127</v>
      </c>
      <c r="AB111" s="969"/>
      <c r="AC111" s="969"/>
      <c r="AD111" s="969"/>
      <c r="AE111" s="970"/>
      <c r="AF111" s="971" t="s">
        <v>127</v>
      </c>
      <c r="AG111" s="969"/>
      <c r="AH111" s="969"/>
      <c r="AI111" s="969"/>
      <c r="AJ111" s="970"/>
      <c r="AK111" s="971" t="s">
        <v>127</v>
      </c>
      <c r="AL111" s="969"/>
      <c r="AM111" s="969"/>
      <c r="AN111" s="969"/>
      <c r="AO111" s="970"/>
      <c r="AP111" s="972" t="s">
        <v>127</v>
      </c>
      <c r="AQ111" s="973"/>
      <c r="AR111" s="973"/>
      <c r="AS111" s="973"/>
      <c r="AT111" s="974"/>
      <c r="AU111" s="940"/>
      <c r="AV111" s="941"/>
      <c r="AW111" s="941"/>
      <c r="AX111" s="941"/>
      <c r="AY111" s="941"/>
      <c r="AZ111" s="953" t="s">
        <v>436</v>
      </c>
      <c r="BA111" s="954"/>
      <c r="BB111" s="954"/>
      <c r="BC111" s="954"/>
      <c r="BD111" s="954"/>
      <c r="BE111" s="954"/>
      <c r="BF111" s="954"/>
      <c r="BG111" s="954"/>
      <c r="BH111" s="954"/>
      <c r="BI111" s="954"/>
      <c r="BJ111" s="954"/>
      <c r="BK111" s="954"/>
      <c r="BL111" s="954"/>
      <c r="BM111" s="954"/>
      <c r="BN111" s="954"/>
      <c r="BO111" s="954"/>
      <c r="BP111" s="955"/>
      <c r="BQ111" s="956" t="s">
        <v>127</v>
      </c>
      <c r="BR111" s="957"/>
      <c r="BS111" s="957"/>
      <c r="BT111" s="957"/>
      <c r="BU111" s="957"/>
      <c r="BV111" s="957" t="s">
        <v>127</v>
      </c>
      <c r="BW111" s="957"/>
      <c r="BX111" s="957"/>
      <c r="BY111" s="957"/>
      <c r="BZ111" s="957"/>
      <c r="CA111" s="957" t="s">
        <v>127</v>
      </c>
      <c r="CB111" s="957"/>
      <c r="CC111" s="957"/>
      <c r="CD111" s="957"/>
      <c r="CE111" s="957"/>
      <c r="CF111" s="951" t="s">
        <v>127</v>
      </c>
      <c r="CG111" s="952"/>
      <c r="CH111" s="952"/>
      <c r="CI111" s="952"/>
      <c r="CJ111" s="952"/>
      <c r="CK111" s="979"/>
      <c r="CL111" s="980"/>
      <c r="CM111" s="953" t="s">
        <v>437</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127</v>
      </c>
      <c r="DH111" s="957"/>
      <c r="DI111" s="957"/>
      <c r="DJ111" s="957"/>
      <c r="DK111" s="957"/>
      <c r="DL111" s="957" t="s">
        <v>127</v>
      </c>
      <c r="DM111" s="957"/>
      <c r="DN111" s="957"/>
      <c r="DO111" s="957"/>
      <c r="DP111" s="957"/>
      <c r="DQ111" s="957" t="s">
        <v>127</v>
      </c>
      <c r="DR111" s="957"/>
      <c r="DS111" s="957"/>
      <c r="DT111" s="957"/>
      <c r="DU111" s="957"/>
      <c r="DV111" s="958" t="s">
        <v>127</v>
      </c>
      <c r="DW111" s="958"/>
      <c r="DX111" s="958"/>
      <c r="DY111" s="958"/>
      <c r="DZ111" s="959"/>
    </row>
    <row r="112" spans="1:131" s="221" customFormat="1" ht="26.25" customHeight="1" x14ac:dyDescent="0.15">
      <c r="A112" s="983" t="s">
        <v>438</v>
      </c>
      <c r="B112" s="984"/>
      <c r="C112" s="954" t="s">
        <v>439</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127</v>
      </c>
      <c r="AB112" s="990"/>
      <c r="AC112" s="990"/>
      <c r="AD112" s="990"/>
      <c r="AE112" s="991"/>
      <c r="AF112" s="992" t="s">
        <v>127</v>
      </c>
      <c r="AG112" s="990"/>
      <c r="AH112" s="990"/>
      <c r="AI112" s="990"/>
      <c r="AJ112" s="991"/>
      <c r="AK112" s="992" t="s">
        <v>127</v>
      </c>
      <c r="AL112" s="990"/>
      <c r="AM112" s="990"/>
      <c r="AN112" s="990"/>
      <c r="AO112" s="991"/>
      <c r="AP112" s="993" t="s">
        <v>127</v>
      </c>
      <c r="AQ112" s="994"/>
      <c r="AR112" s="994"/>
      <c r="AS112" s="994"/>
      <c r="AT112" s="995"/>
      <c r="AU112" s="940"/>
      <c r="AV112" s="941"/>
      <c r="AW112" s="941"/>
      <c r="AX112" s="941"/>
      <c r="AY112" s="941"/>
      <c r="AZ112" s="953" t="s">
        <v>440</v>
      </c>
      <c r="BA112" s="954"/>
      <c r="BB112" s="954"/>
      <c r="BC112" s="954"/>
      <c r="BD112" s="954"/>
      <c r="BE112" s="954"/>
      <c r="BF112" s="954"/>
      <c r="BG112" s="954"/>
      <c r="BH112" s="954"/>
      <c r="BI112" s="954"/>
      <c r="BJ112" s="954"/>
      <c r="BK112" s="954"/>
      <c r="BL112" s="954"/>
      <c r="BM112" s="954"/>
      <c r="BN112" s="954"/>
      <c r="BO112" s="954"/>
      <c r="BP112" s="955"/>
      <c r="BQ112" s="956">
        <v>33679</v>
      </c>
      <c r="BR112" s="957"/>
      <c r="BS112" s="957"/>
      <c r="BT112" s="957"/>
      <c r="BU112" s="957"/>
      <c r="BV112" s="957">
        <v>17301</v>
      </c>
      <c r="BW112" s="957"/>
      <c r="BX112" s="957"/>
      <c r="BY112" s="957"/>
      <c r="BZ112" s="957"/>
      <c r="CA112" s="957">
        <v>6364</v>
      </c>
      <c r="CB112" s="957"/>
      <c r="CC112" s="957"/>
      <c r="CD112" s="957"/>
      <c r="CE112" s="957"/>
      <c r="CF112" s="951">
        <v>0.2</v>
      </c>
      <c r="CG112" s="952"/>
      <c r="CH112" s="952"/>
      <c r="CI112" s="952"/>
      <c r="CJ112" s="952"/>
      <c r="CK112" s="979"/>
      <c r="CL112" s="980"/>
      <c r="CM112" s="953" t="s">
        <v>441</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127</v>
      </c>
      <c r="DH112" s="957"/>
      <c r="DI112" s="957"/>
      <c r="DJ112" s="957"/>
      <c r="DK112" s="957"/>
      <c r="DL112" s="957" t="s">
        <v>127</v>
      </c>
      <c r="DM112" s="957"/>
      <c r="DN112" s="957"/>
      <c r="DO112" s="957"/>
      <c r="DP112" s="957"/>
      <c r="DQ112" s="957" t="s">
        <v>127</v>
      </c>
      <c r="DR112" s="957"/>
      <c r="DS112" s="957"/>
      <c r="DT112" s="957"/>
      <c r="DU112" s="957"/>
      <c r="DV112" s="958" t="s">
        <v>127</v>
      </c>
      <c r="DW112" s="958"/>
      <c r="DX112" s="958"/>
      <c r="DY112" s="958"/>
      <c r="DZ112" s="959"/>
    </row>
    <row r="113" spans="1:130" s="221" customFormat="1" ht="26.25" customHeight="1" x14ac:dyDescent="0.15">
      <c r="A113" s="985"/>
      <c r="B113" s="986"/>
      <c r="C113" s="954" t="s">
        <v>442</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571</v>
      </c>
      <c r="AB113" s="969"/>
      <c r="AC113" s="969"/>
      <c r="AD113" s="969"/>
      <c r="AE113" s="970"/>
      <c r="AF113" s="971" t="s">
        <v>127</v>
      </c>
      <c r="AG113" s="969"/>
      <c r="AH113" s="969"/>
      <c r="AI113" s="969"/>
      <c r="AJ113" s="970"/>
      <c r="AK113" s="971" t="s">
        <v>127</v>
      </c>
      <c r="AL113" s="969"/>
      <c r="AM113" s="969"/>
      <c r="AN113" s="969"/>
      <c r="AO113" s="970"/>
      <c r="AP113" s="972" t="s">
        <v>127</v>
      </c>
      <c r="AQ113" s="973"/>
      <c r="AR113" s="973"/>
      <c r="AS113" s="973"/>
      <c r="AT113" s="974"/>
      <c r="AU113" s="940"/>
      <c r="AV113" s="941"/>
      <c r="AW113" s="941"/>
      <c r="AX113" s="941"/>
      <c r="AY113" s="941"/>
      <c r="AZ113" s="953" t="s">
        <v>443</v>
      </c>
      <c r="BA113" s="954"/>
      <c r="BB113" s="954"/>
      <c r="BC113" s="954"/>
      <c r="BD113" s="954"/>
      <c r="BE113" s="954"/>
      <c r="BF113" s="954"/>
      <c r="BG113" s="954"/>
      <c r="BH113" s="954"/>
      <c r="BI113" s="954"/>
      <c r="BJ113" s="954"/>
      <c r="BK113" s="954"/>
      <c r="BL113" s="954"/>
      <c r="BM113" s="954"/>
      <c r="BN113" s="954"/>
      <c r="BO113" s="954"/>
      <c r="BP113" s="955"/>
      <c r="BQ113" s="956">
        <v>801446</v>
      </c>
      <c r="BR113" s="957"/>
      <c r="BS113" s="957"/>
      <c r="BT113" s="957"/>
      <c r="BU113" s="957"/>
      <c r="BV113" s="957">
        <v>954059</v>
      </c>
      <c r="BW113" s="957"/>
      <c r="BX113" s="957"/>
      <c r="BY113" s="957"/>
      <c r="BZ113" s="957"/>
      <c r="CA113" s="957">
        <v>947171</v>
      </c>
      <c r="CB113" s="957"/>
      <c r="CC113" s="957"/>
      <c r="CD113" s="957"/>
      <c r="CE113" s="957"/>
      <c r="CF113" s="951">
        <v>25.1</v>
      </c>
      <c r="CG113" s="952"/>
      <c r="CH113" s="952"/>
      <c r="CI113" s="952"/>
      <c r="CJ113" s="952"/>
      <c r="CK113" s="979"/>
      <c r="CL113" s="980"/>
      <c r="CM113" s="953" t="s">
        <v>444</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127</v>
      </c>
      <c r="DH113" s="990"/>
      <c r="DI113" s="990"/>
      <c r="DJ113" s="990"/>
      <c r="DK113" s="991"/>
      <c r="DL113" s="992" t="s">
        <v>127</v>
      </c>
      <c r="DM113" s="990"/>
      <c r="DN113" s="990"/>
      <c r="DO113" s="990"/>
      <c r="DP113" s="991"/>
      <c r="DQ113" s="992" t="s">
        <v>127</v>
      </c>
      <c r="DR113" s="990"/>
      <c r="DS113" s="990"/>
      <c r="DT113" s="990"/>
      <c r="DU113" s="991"/>
      <c r="DV113" s="993" t="s">
        <v>127</v>
      </c>
      <c r="DW113" s="994"/>
      <c r="DX113" s="994"/>
      <c r="DY113" s="994"/>
      <c r="DZ113" s="995"/>
    </row>
    <row r="114" spans="1:130" s="221" customFormat="1" ht="26.25" customHeight="1" x14ac:dyDescent="0.15">
      <c r="A114" s="985"/>
      <c r="B114" s="986"/>
      <c r="C114" s="954" t="s">
        <v>445</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31717</v>
      </c>
      <c r="AB114" s="990"/>
      <c r="AC114" s="990"/>
      <c r="AD114" s="990"/>
      <c r="AE114" s="991"/>
      <c r="AF114" s="992">
        <v>37011</v>
      </c>
      <c r="AG114" s="990"/>
      <c r="AH114" s="990"/>
      <c r="AI114" s="990"/>
      <c r="AJ114" s="991"/>
      <c r="AK114" s="992">
        <v>37383</v>
      </c>
      <c r="AL114" s="990"/>
      <c r="AM114" s="990"/>
      <c r="AN114" s="990"/>
      <c r="AO114" s="991"/>
      <c r="AP114" s="993">
        <v>1</v>
      </c>
      <c r="AQ114" s="994"/>
      <c r="AR114" s="994"/>
      <c r="AS114" s="994"/>
      <c r="AT114" s="995"/>
      <c r="AU114" s="940"/>
      <c r="AV114" s="941"/>
      <c r="AW114" s="941"/>
      <c r="AX114" s="941"/>
      <c r="AY114" s="941"/>
      <c r="AZ114" s="953" t="s">
        <v>446</v>
      </c>
      <c r="BA114" s="954"/>
      <c r="BB114" s="954"/>
      <c r="BC114" s="954"/>
      <c r="BD114" s="954"/>
      <c r="BE114" s="954"/>
      <c r="BF114" s="954"/>
      <c r="BG114" s="954"/>
      <c r="BH114" s="954"/>
      <c r="BI114" s="954"/>
      <c r="BJ114" s="954"/>
      <c r="BK114" s="954"/>
      <c r="BL114" s="954"/>
      <c r="BM114" s="954"/>
      <c r="BN114" s="954"/>
      <c r="BO114" s="954"/>
      <c r="BP114" s="955"/>
      <c r="BQ114" s="956">
        <v>65400</v>
      </c>
      <c r="BR114" s="957"/>
      <c r="BS114" s="957"/>
      <c r="BT114" s="957"/>
      <c r="BU114" s="957"/>
      <c r="BV114" s="957">
        <v>87389</v>
      </c>
      <c r="BW114" s="957"/>
      <c r="BX114" s="957"/>
      <c r="BY114" s="957"/>
      <c r="BZ114" s="957"/>
      <c r="CA114" s="957">
        <v>67712</v>
      </c>
      <c r="CB114" s="957"/>
      <c r="CC114" s="957"/>
      <c r="CD114" s="957"/>
      <c r="CE114" s="957"/>
      <c r="CF114" s="951">
        <v>1.8</v>
      </c>
      <c r="CG114" s="952"/>
      <c r="CH114" s="952"/>
      <c r="CI114" s="952"/>
      <c r="CJ114" s="952"/>
      <c r="CK114" s="979"/>
      <c r="CL114" s="980"/>
      <c r="CM114" s="953" t="s">
        <v>447</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127</v>
      </c>
      <c r="DH114" s="990"/>
      <c r="DI114" s="990"/>
      <c r="DJ114" s="990"/>
      <c r="DK114" s="991"/>
      <c r="DL114" s="992" t="s">
        <v>127</v>
      </c>
      <c r="DM114" s="990"/>
      <c r="DN114" s="990"/>
      <c r="DO114" s="990"/>
      <c r="DP114" s="991"/>
      <c r="DQ114" s="992" t="s">
        <v>127</v>
      </c>
      <c r="DR114" s="990"/>
      <c r="DS114" s="990"/>
      <c r="DT114" s="990"/>
      <c r="DU114" s="991"/>
      <c r="DV114" s="993" t="s">
        <v>127</v>
      </c>
      <c r="DW114" s="994"/>
      <c r="DX114" s="994"/>
      <c r="DY114" s="994"/>
      <c r="DZ114" s="995"/>
    </row>
    <row r="115" spans="1:130" s="221" customFormat="1" ht="26.25" customHeight="1" x14ac:dyDescent="0.15">
      <c r="A115" s="985"/>
      <c r="B115" s="986"/>
      <c r="C115" s="954" t="s">
        <v>448</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t="s">
        <v>127</v>
      </c>
      <c r="AB115" s="969"/>
      <c r="AC115" s="969"/>
      <c r="AD115" s="969"/>
      <c r="AE115" s="970"/>
      <c r="AF115" s="971" t="s">
        <v>127</v>
      </c>
      <c r="AG115" s="969"/>
      <c r="AH115" s="969"/>
      <c r="AI115" s="969"/>
      <c r="AJ115" s="970"/>
      <c r="AK115" s="971" t="s">
        <v>127</v>
      </c>
      <c r="AL115" s="969"/>
      <c r="AM115" s="969"/>
      <c r="AN115" s="969"/>
      <c r="AO115" s="970"/>
      <c r="AP115" s="972" t="s">
        <v>127</v>
      </c>
      <c r="AQ115" s="973"/>
      <c r="AR115" s="973"/>
      <c r="AS115" s="973"/>
      <c r="AT115" s="974"/>
      <c r="AU115" s="940"/>
      <c r="AV115" s="941"/>
      <c r="AW115" s="941"/>
      <c r="AX115" s="941"/>
      <c r="AY115" s="941"/>
      <c r="AZ115" s="953" t="s">
        <v>449</v>
      </c>
      <c r="BA115" s="954"/>
      <c r="BB115" s="954"/>
      <c r="BC115" s="954"/>
      <c r="BD115" s="954"/>
      <c r="BE115" s="954"/>
      <c r="BF115" s="954"/>
      <c r="BG115" s="954"/>
      <c r="BH115" s="954"/>
      <c r="BI115" s="954"/>
      <c r="BJ115" s="954"/>
      <c r="BK115" s="954"/>
      <c r="BL115" s="954"/>
      <c r="BM115" s="954"/>
      <c r="BN115" s="954"/>
      <c r="BO115" s="954"/>
      <c r="BP115" s="955"/>
      <c r="BQ115" s="956" t="s">
        <v>127</v>
      </c>
      <c r="BR115" s="957"/>
      <c r="BS115" s="957"/>
      <c r="BT115" s="957"/>
      <c r="BU115" s="957"/>
      <c r="BV115" s="957" t="s">
        <v>127</v>
      </c>
      <c r="BW115" s="957"/>
      <c r="BX115" s="957"/>
      <c r="BY115" s="957"/>
      <c r="BZ115" s="957"/>
      <c r="CA115" s="957" t="s">
        <v>127</v>
      </c>
      <c r="CB115" s="957"/>
      <c r="CC115" s="957"/>
      <c r="CD115" s="957"/>
      <c r="CE115" s="957"/>
      <c r="CF115" s="951" t="s">
        <v>127</v>
      </c>
      <c r="CG115" s="952"/>
      <c r="CH115" s="952"/>
      <c r="CI115" s="952"/>
      <c r="CJ115" s="952"/>
      <c r="CK115" s="979"/>
      <c r="CL115" s="980"/>
      <c r="CM115" s="953" t="s">
        <v>450</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127</v>
      </c>
      <c r="DH115" s="990"/>
      <c r="DI115" s="990"/>
      <c r="DJ115" s="990"/>
      <c r="DK115" s="991"/>
      <c r="DL115" s="992" t="s">
        <v>127</v>
      </c>
      <c r="DM115" s="990"/>
      <c r="DN115" s="990"/>
      <c r="DO115" s="990"/>
      <c r="DP115" s="991"/>
      <c r="DQ115" s="992" t="s">
        <v>127</v>
      </c>
      <c r="DR115" s="990"/>
      <c r="DS115" s="990"/>
      <c r="DT115" s="990"/>
      <c r="DU115" s="991"/>
      <c r="DV115" s="993" t="s">
        <v>127</v>
      </c>
      <c r="DW115" s="994"/>
      <c r="DX115" s="994"/>
      <c r="DY115" s="994"/>
      <c r="DZ115" s="995"/>
    </row>
    <row r="116" spans="1:130" s="221" customFormat="1" ht="26.25" customHeight="1" x14ac:dyDescent="0.15">
      <c r="A116" s="987"/>
      <c r="B116" s="988"/>
      <c r="C116" s="996" t="s">
        <v>451</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127</v>
      </c>
      <c r="AB116" s="990"/>
      <c r="AC116" s="990"/>
      <c r="AD116" s="990"/>
      <c r="AE116" s="991"/>
      <c r="AF116" s="992" t="s">
        <v>127</v>
      </c>
      <c r="AG116" s="990"/>
      <c r="AH116" s="990"/>
      <c r="AI116" s="990"/>
      <c r="AJ116" s="991"/>
      <c r="AK116" s="992" t="s">
        <v>127</v>
      </c>
      <c r="AL116" s="990"/>
      <c r="AM116" s="990"/>
      <c r="AN116" s="990"/>
      <c r="AO116" s="991"/>
      <c r="AP116" s="993" t="s">
        <v>127</v>
      </c>
      <c r="AQ116" s="994"/>
      <c r="AR116" s="994"/>
      <c r="AS116" s="994"/>
      <c r="AT116" s="995"/>
      <c r="AU116" s="940"/>
      <c r="AV116" s="941"/>
      <c r="AW116" s="941"/>
      <c r="AX116" s="941"/>
      <c r="AY116" s="941"/>
      <c r="AZ116" s="998" t="s">
        <v>452</v>
      </c>
      <c r="BA116" s="999"/>
      <c r="BB116" s="999"/>
      <c r="BC116" s="999"/>
      <c r="BD116" s="999"/>
      <c r="BE116" s="999"/>
      <c r="BF116" s="999"/>
      <c r="BG116" s="999"/>
      <c r="BH116" s="999"/>
      <c r="BI116" s="999"/>
      <c r="BJ116" s="999"/>
      <c r="BK116" s="999"/>
      <c r="BL116" s="999"/>
      <c r="BM116" s="999"/>
      <c r="BN116" s="999"/>
      <c r="BO116" s="999"/>
      <c r="BP116" s="1000"/>
      <c r="BQ116" s="956" t="s">
        <v>127</v>
      </c>
      <c r="BR116" s="957"/>
      <c r="BS116" s="957"/>
      <c r="BT116" s="957"/>
      <c r="BU116" s="957"/>
      <c r="BV116" s="957" t="s">
        <v>127</v>
      </c>
      <c r="BW116" s="957"/>
      <c r="BX116" s="957"/>
      <c r="BY116" s="957"/>
      <c r="BZ116" s="957"/>
      <c r="CA116" s="957" t="s">
        <v>127</v>
      </c>
      <c r="CB116" s="957"/>
      <c r="CC116" s="957"/>
      <c r="CD116" s="957"/>
      <c r="CE116" s="957"/>
      <c r="CF116" s="951" t="s">
        <v>127</v>
      </c>
      <c r="CG116" s="952"/>
      <c r="CH116" s="952"/>
      <c r="CI116" s="952"/>
      <c r="CJ116" s="952"/>
      <c r="CK116" s="979"/>
      <c r="CL116" s="980"/>
      <c r="CM116" s="953" t="s">
        <v>453</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127</v>
      </c>
      <c r="DH116" s="990"/>
      <c r="DI116" s="990"/>
      <c r="DJ116" s="990"/>
      <c r="DK116" s="991"/>
      <c r="DL116" s="992" t="s">
        <v>127</v>
      </c>
      <c r="DM116" s="990"/>
      <c r="DN116" s="990"/>
      <c r="DO116" s="990"/>
      <c r="DP116" s="991"/>
      <c r="DQ116" s="992" t="s">
        <v>127</v>
      </c>
      <c r="DR116" s="990"/>
      <c r="DS116" s="990"/>
      <c r="DT116" s="990"/>
      <c r="DU116" s="991"/>
      <c r="DV116" s="993" t="s">
        <v>127</v>
      </c>
      <c r="DW116" s="994"/>
      <c r="DX116" s="994"/>
      <c r="DY116" s="994"/>
      <c r="DZ116" s="995"/>
    </row>
    <row r="117" spans="1:130" s="221" customFormat="1" ht="26.25" customHeight="1" x14ac:dyDescent="0.15">
      <c r="A117" s="94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8" t="s">
        <v>454</v>
      </c>
      <c r="Z117" s="926"/>
      <c r="AA117" s="1009">
        <v>421999</v>
      </c>
      <c r="AB117" s="1010"/>
      <c r="AC117" s="1010"/>
      <c r="AD117" s="1010"/>
      <c r="AE117" s="1011"/>
      <c r="AF117" s="1012">
        <v>424785</v>
      </c>
      <c r="AG117" s="1010"/>
      <c r="AH117" s="1010"/>
      <c r="AI117" s="1010"/>
      <c r="AJ117" s="1011"/>
      <c r="AK117" s="1012">
        <v>427190</v>
      </c>
      <c r="AL117" s="1010"/>
      <c r="AM117" s="1010"/>
      <c r="AN117" s="1010"/>
      <c r="AO117" s="1011"/>
      <c r="AP117" s="1013"/>
      <c r="AQ117" s="1014"/>
      <c r="AR117" s="1014"/>
      <c r="AS117" s="1014"/>
      <c r="AT117" s="1015"/>
      <c r="AU117" s="940"/>
      <c r="AV117" s="941"/>
      <c r="AW117" s="941"/>
      <c r="AX117" s="941"/>
      <c r="AY117" s="941"/>
      <c r="AZ117" s="1005" t="s">
        <v>455</v>
      </c>
      <c r="BA117" s="1006"/>
      <c r="BB117" s="1006"/>
      <c r="BC117" s="1006"/>
      <c r="BD117" s="1006"/>
      <c r="BE117" s="1006"/>
      <c r="BF117" s="1006"/>
      <c r="BG117" s="1006"/>
      <c r="BH117" s="1006"/>
      <c r="BI117" s="1006"/>
      <c r="BJ117" s="1006"/>
      <c r="BK117" s="1006"/>
      <c r="BL117" s="1006"/>
      <c r="BM117" s="1006"/>
      <c r="BN117" s="1006"/>
      <c r="BO117" s="1006"/>
      <c r="BP117" s="1007"/>
      <c r="BQ117" s="956" t="s">
        <v>456</v>
      </c>
      <c r="BR117" s="957"/>
      <c r="BS117" s="957"/>
      <c r="BT117" s="957"/>
      <c r="BU117" s="957"/>
      <c r="BV117" s="957" t="s">
        <v>127</v>
      </c>
      <c r="BW117" s="957"/>
      <c r="BX117" s="957"/>
      <c r="BY117" s="957"/>
      <c r="BZ117" s="957"/>
      <c r="CA117" s="957" t="s">
        <v>457</v>
      </c>
      <c r="CB117" s="957"/>
      <c r="CC117" s="957"/>
      <c r="CD117" s="957"/>
      <c r="CE117" s="957"/>
      <c r="CF117" s="951" t="s">
        <v>458</v>
      </c>
      <c r="CG117" s="952"/>
      <c r="CH117" s="952"/>
      <c r="CI117" s="952"/>
      <c r="CJ117" s="952"/>
      <c r="CK117" s="979"/>
      <c r="CL117" s="980"/>
      <c r="CM117" s="953" t="s">
        <v>459</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456</v>
      </c>
      <c r="DH117" s="990"/>
      <c r="DI117" s="990"/>
      <c r="DJ117" s="990"/>
      <c r="DK117" s="991"/>
      <c r="DL117" s="992" t="s">
        <v>127</v>
      </c>
      <c r="DM117" s="990"/>
      <c r="DN117" s="990"/>
      <c r="DO117" s="990"/>
      <c r="DP117" s="991"/>
      <c r="DQ117" s="992" t="s">
        <v>458</v>
      </c>
      <c r="DR117" s="990"/>
      <c r="DS117" s="990"/>
      <c r="DT117" s="990"/>
      <c r="DU117" s="991"/>
      <c r="DV117" s="993" t="s">
        <v>460</v>
      </c>
      <c r="DW117" s="994"/>
      <c r="DX117" s="994"/>
      <c r="DY117" s="994"/>
      <c r="DZ117" s="995"/>
    </row>
    <row r="118" spans="1:130" s="221" customFormat="1" ht="26.25" customHeight="1" x14ac:dyDescent="0.15">
      <c r="A118" s="94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427</v>
      </c>
      <c r="AB118" s="925"/>
      <c r="AC118" s="925"/>
      <c r="AD118" s="925"/>
      <c r="AE118" s="926"/>
      <c r="AF118" s="924" t="s">
        <v>428</v>
      </c>
      <c r="AG118" s="925"/>
      <c r="AH118" s="925"/>
      <c r="AI118" s="925"/>
      <c r="AJ118" s="926"/>
      <c r="AK118" s="924" t="s">
        <v>302</v>
      </c>
      <c r="AL118" s="925"/>
      <c r="AM118" s="925"/>
      <c r="AN118" s="925"/>
      <c r="AO118" s="926"/>
      <c r="AP118" s="1001" t="s">
        <v>429</v>
      </c>
      <c r="AQ118" s="1002"/>
      <c r="AR118" s="1002"/>
      <c r="AS118" s="1002"/>
      <c r="AT118" s="1003"/>
      <c r="AU118" s="940"/>
      <c r="AV118" s="941"/>
      <c r="AW118" s="941"/>
      <c r="AX118" s="941"/>
      <c r="AY118" s="941"/>
      <c r="AZ118" s="1004" t="s">
        <v>461</v>
      </c>
      <c r="BA118" s="996"/>
      <c r="BB118" s="996"/>
      <c r="BC118" s="996"/>
      <c r="BD118" s="996"/>
      <c r="BE118" s="996"/>
      <c r="BF118" s="996"/>
      <c r="BG118" s="996"/>
      <c r="BH118" s="996"/>
      <c r="BI118" s="996"/>
      <c r="BJ118" s="996"/>
      <c r="BK118" s="996"/>
      <c r="BL118" s="996"/>
      <c r="BM118" s="996"/>
      <c r="BN118" s="996"/>
      <c r="BO118" s="996"/>
      <c r="BP118" s="997"/>
      <c r="BQ118" s="1030" t="s">
        <v>127</v>
      </c>
      <c r="BR118" s="1031"/>
      <c r="BS118" s="1031"/>
      <c r="BT118" s="1031"/>
      <c r="BU118" s="1031"/>
      <c r="BV118" s="1031" t="s">
        <v>458</v>
      </c>
      <c r="BW118" s="1031"/>
      <c r="BX118" s="1031"/>
      <c r="BY118" s="1031"/>
      <c r="BZ118" s="1031"/>
      <c r="CA118" s="1031" t="s">
        <v>462</v>
      </c>
      <c r="CB118" s="1031"/>
      <c r="CC118" s="1031"/>
      <c r="CD118" s="1031"/>
      <c r="CE118" s="1031"/>
      <c r="CF118" s="951" t="s">
        <v>462</v>
      </c>
      <c r="CG118" s="952"/>
      <c r="CH118" s="952"/>
      <c r="CI118" s="952"/>
      <c r="CJ118" s="952"/>
      <c r="CK118" s="979"/>
      <c r="CL118" s="980"/>
      <c r="CM118" s="953" t="s">
        <v>463</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462</v>
      </c>
      <c r="DH118" s="990"/>
      <c r="DI118" s="990"/>
      <c r="DJ118" s="990"/>
      <c r="DK118" s="991"/>
      <c r="DL118" s="992" t="s">
        <v>464</v>
      </c>
      <c r="DM118" s="990"/>
      <c r="DN118" s="990"/>
      <c r="DO118" s="990"/>
      <c r="DP118" s="991"/>
      <c r="DQ118" s="992" t="s">
        <v>456</v>
      </c>
      <c r="DR118" s="990"/>
      <c r="DS118" s="990"/>
      <c r="DT118" s="990"/>
      <c r="DU118" s="991"/>
      <c r="DV118" s="993" t="s">
        <v>127</v>
      </c>
      <c r="DW118" s="994"/>
      <c r="DX118" s="994"/>
      <c r="DY118" s="994"/>
      <c r="DZ118" s="995"/>
    </row>
    <row r="119" spans="1:130" s="221" customFormat="1" ht="26.25" customHeight="1" x14ac:dyDescent="0.15">
      <c r="A119" s="1087" t="s">
        <v>433</v>
      </c>
      <c r="B119" s="978"/>
      <c r="C119" s="960" t="s">
        <v>434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127</v>
      </c>
      <c r="AB119" s="932"/>
      <c r="AC119" s="932"/>
      <c r="AD119" s="932"/>
      <c r="AE119" s="933"/>
      <c r="AF119" s="934" t="s">
        <v>456</v>
      </c>
      <c r="AG119" s="932"/>
      <c r="AH119" s="932"/>
      <c r="AI119" s="932"/>
      <c r="AJ119" s="933"/>
      <c r="AK119" s="934" t="s">
        <v>462</v>
      </c>
      <c r="AL119" s="932"/>
      <c r="AM119" s="932"/>
      <c r="AN119" s="932"/>
      <c r="AO119" s="933"/>
      <c r="AP119" s="935" t="s">
        <v>127</v>
      </c>
      <c r="AQ119" s="936"/>
      <c r="AR119" s="936"/>
      <c r="AS119" s="936"/>
      <c r="AT119" s="937"/>
      <c r="AU119" s="942"/>
      <c r="AV119" s="943"/>
      <c r="AW119" s="943"/>
      <c r="AX119" s="943"/>
      <c r="AY119" s="943"/>
      <c r="AZ119" s="242" t="s">
        <v>186</v>
      </c>
      <c r="BA119" s="242"/>
      <c r="BB119" s="242"/>
      <c r="BC119" s="242"/>
      <c r="BD119" s="242"/>
      <c r="BE119" s="242"/>
      <c r="BF119" s="242"/>
      <c r="BG119" s="242"/>
      <c r="BH119" s="242"/>
      <c r="BI119" s="242"/>
      <c r="BJ119" s="242"/>
      <c r="BK119" s="242"/>
      <c r="BL119" s="242"/>
      <c r="BM119" s="242"/>
      <c r="BN119" s="242"/>
      <c r="BO119" s="1008" t="s">
        <v>465</v>
      </c>
      <c r="BP119" s="1036"/>
      <c r="BQ119" s="1030">
        <v>4513111</v>
      </c>
      <c r="BR119" s="1031"/>
      <c r="BS119" s="1031"/>
      <c r="BT119" s="1031"/>
      <c r="BU119" s="1031"/>
      <c r="BV119" s="1031">
        <v>4547552</v>
      </c>
      <c r="BW119" s="1031"/>
      <c r="BX119" s="1031"/>
      <c r="BY119" s="1031"/>
      <c r="BZ119" s="1031"/>
      <c r="CA119" s="1031">
        <v>4735288</v>
      </c>
      <c r="CB119" s="1031"/>
      <c r="CC119" s="1031"/>
      <c r="CD119" s="1031"/>
      <c r="CE119" s="1031"/>
      <c r="CF119" s="1032"/>
      <c r="CG119" s="1033"/>
      <c r="CH119" s="1033"/>
      <c r="CI119" s="1033"/>
      <c r="CJ119" s="1034"/>
      <c r="CK119" s="981"/>
      <c r="CL119" s="982"/>
      <c r="CM119" s="1004" t="s">
        <v>466</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127</v>
      </c>
      <c r="DH119" s="1017"/>
      <c r="DI119" s="1017"/>
      <c r="DJ119" s="1017"/>
      <c r="DK119" s="1018"/>
      <c r="DL119" s="1016" t="s">
        <v>127</v>
      </c>
      <c r="DM119" s="1017"/>
      <c r="DN119" s="1017"/>
      <c r="DO119" s="1017"/>
      <c r="DP119" s="1018"/>
      <c r="DQ119" s="1016" t="s">
        <v>127</v>
      </c>
      <c r="DR119" s="1017"/>
      <c r="DS119" s="1017"/>
      <c r="DT119" s="1017"/>
      <c r="DU119" s="1018"/>
      <c r="DV119" s="1019" t="s">
        <v>456</v>
      </c>
      <c r="DW119" s="1020"/>
      <c r="DX119" s="1020"/>
      <c r="DY119" s="1020"/>
      <c r="DZ119" s="1021"/>
    </row>
    <row r="120" spans="1:130" s="221" customFormat="1" ht="26.25" customHeight="1" x14ac:dyDescent="0.15">
      <c r="A120" s="1088"/>
      <c r="B120" s="980"/>
      <c r="C120" s="953" t="s">
        <v>437</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127</v>
      </c>
      <c r="AB120" s="990"/>
      <c r="AC120" s="990"/>
      <c r="AD120" s="990"/>
      <c r="AE120" s="991"/>
      <c r="AF120" s="992" t="s">
        <v>456</v>
      </c>
      <c r="AG120" s="990"/>
      <c r="AH120" s="990"/>
      <c r="AI120" s="990"/>
      <c r="AJ120" s="991"/>
      <c r="AK120" s="992" t="s">
        <v>460</v>
      </c>
      <c r="AL120" s="990"/>
      <c r="AM120" s="990"/>
      <c r="AN120" s="990"/>
      <c r="AO120" s="991"/>
      <c r="AP120" s="993" t="s">
        <v>127</v>
      </c>
      <c r="AQ120" s="994"/>
      <c r="AR120" s="994"/>
      <c r="AS120" s="994"/>
      <c r="AT120" s="995"/>
      <c r="AU120" s="1022" t="s">
        <v>467</v>
      </c>
      <c r="AV120" s="1023"/>
      <c r="AW120" s="1023"/>
      <c r="AX120" s="1023"/>
      <c r="AY120" s="1024"/>
      <c r="AZ120" s="960" t="s">
        <v>468</v>
      </c>
      <c r="BA120" s="929"/>
      <c r="BB120" s="929"/>
      <c r="BC120" s="929"/>
      <c r="BD120" s="929"/>
      <c r="BE120" s="929"/>
      <c r="BF120" s="929"/>
      <c r="BG120" s="929"/>
      <c r="BH120" s="929"/>
      <c r="BI120" s="929"/>
      <c r="BJ120" s="929"/>
      <c r="BK120" s="929"/>
      <c r="BL120" s="929"/>
      <c r="BM120" s="929"/>
      <c r="BN120" s="929"/>
      <c r="BO120" s="929"/>
      <c r="BP120" s="930"/>
      <c r="BQ120" s="961">
        <v>2576921</v>
      </c>
      <c r="BR120" s="962"/>
      <c r="BS120" s="962"/>
      <c r="BT120" s="962"/>
      <c r="BU120" s="962"/>
      <c r="BV120" s="962">
        <v>3043303</v>
      </c>
      <c r="BW120" s="962"/>
      <c r="BX120" s="962"/>
      <c r="BY120" s="962"/>
      <c r="BZ120" s="962"/>
      <c r="CA120" s="962">
        <v>3626074</v>
      </c>
      <c r="CB120" s="962"/>
      <c r="CC120" s="962"/>
      <c r="CD120" s="962"/>
      <c r="CE120" s="962"/>
      <c r="CF120" s="975">
        <v>96.2</v>
      </c>
      <c r="CG120" s="976"/>
      <c r="CH120" s="976"/>
      <c r="CI120" s="976"/>
      <c r="CJ120" s="976"/>
      <c r="CK120" s="1037" t="s">
        <v>469</v>
      </c>
      <c r="CL120" s="1038"/>
      <c r="CM120" s="1038"/>
      <c r="CN120" s="1038"/>
      <c r="CO120" s="1039"/>
      <c r="CP120" s="1045" t="s">
        <v>470</v>
      </c>
      <c r="CQ120" s="1046"/>
      <c r="CR120" s="1046"/>
      <c r="CS120" s="1046"/>
      <c r="CT120" s="1046"/>
      <c r="CU120" s="1046"/>
      <c r="CV120" s="1046"/>
      <c r="CW120" s="1046"/>
      <c r="CX120" s="1046"/>
      <c r="CY120" s="1046"/>
      <c r="CZ120" s="1046"/>
      <c r="DA120" s="1046"/>
      <c r="DB120" s="1046"/>
      <c r="DC120" s="1046"/>
      <c r="DD120" s="1046"/>
      <c r="DE120" s="1046"/>
      <c r="DF120" s="1047"/>
      <c r="DG120" s="961">
        <v>33679</v>
      </c>
      <c r="DH120" s="962"/>
      <c r="DI120" s="962"/>
      <c r="DJ120" s="962"/>
      <c r="DK120" s="962"/>
      <c r="DL120" s="962">
        <v>17301</v>
      </c>
      <c r="DM120" s="962"/>
      <c r="DN120" s="962"/>
      <c r="DO120" s="962"/>
      <c r="DP120" s="962"/>
      <c r="DQ120" s="962">
        <v>6364</v>
      </c>
      <c r="DR120" s="962"/>
      <c r="DS120" s="962"/>
      <c r="DT120" s="962"/>
      <c r="DU120" s="962"/>
      <c r="DV120" s="963">
        <v>0.2</v>
      </c>
      <c r="DW120" s="963"/>
      <c r="DX120" s="963"/>
      <c r="DY120" s="963"/>
      <c r="DZ120" s="964"/>
    </row>
    <row r="121" spans="1:130" s="221" customFormat="1" ht="26.25" customHeight="1" x14ac:dyDescent="0.15">
      <c r="A121" s="1088"/>
      <c r="B121" s="980"/>
      <c r="C121" s="1005" t="s">
        <v>471</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462</v>
      </c>
      <c r="AB121" s="990"/>
      <c r="AC121" s="990"/>
      <c r="AD121" s="990"/>
      <c r="AE121" s="991"/>
      <c r="AF121" s="992" t="s">
        <v>460</v>
      </c>
      <c r="AG121" s="990"/>
      <c r="AH121" s="990"/>
      <c r="AI121" s="990"/>
      <c r="AJ121" s="991"/>
      <c r="AK121" s="992" t="s">
        <v>457</v>
      </c>
      <c r="AL121" s="990"/>
      <c r="AM121" s="990"/>
      <c r="AN121" s="990"/>
      <c r="AO121" s="991"/>
      <c r="AP121" s="993" t="s">
        <v>462</v>
      </c>
      <c r="AQ121" s="994"/>
      <c r="AR121" s="994"/>
      <c r="AS121" s="994"/>
      <c r="AT121" s="995"/>
      <c r="AU121" s="1025"/>
      <c r="AV121" s="1026"/>
      <c r="AW121" s="1026"/>
      <c r="AX121" s="1026"/>
      <c r="AY121" s="1027"/>
      <c r="AZ121" s="953" t="s">
        <v>472</v>
      </c>
      <c r="BA121" s="954"/>
      <c r="BB121" s="954"/>
      <c r="BC121" s="954"/>
      <c r="BD121" s="954"/>
      <c r="BE121" s="954"/>
      <c r="BF121" s="954"/>
      <c r="BG121" s="954"/>
      <c r="BH121" s="954"/>
      <c r="BI121" s="954"/>
      <c r="BJ121" s="954"/>
      <c r="BK121" s="954"/>
      <c r="BL121" s="954"/>
      <c r="BM121" s="954"/>
      <c r="BN121" s="954"/>
      <c r="BO121" s="954"/>
      <c r="BP121" s="955"/>
      <c r="BQ121" s="956">
        <v>19578</v>
      </c>
      <c r="BR121" s="957"/>
      <c r="BS121" s="957"/>
      <c r="BT121" s="957"/>
      <c r="BU121" s="957"/>
      <c r="BV121" s="957">
        <v>13345</v>
      </c>
      <c r="BW121" s="957"/>
      <c r="BX121" s="957"/>
      <c r="BY121" s="957"/>
      <c r="BZ121" s="957"/>
      <c r="CA121" s="957">
        <v>6979</v>
      </c>
      <c r="CB121" s="957"/>
      <c r="CC121" s="957"/>
      <c r="CD121" s="957"/>
      <c r="CE121" s="957"/>
      <c r="CF121" s="951">
        <v>0.2</v>
      </c>
      <c r="CG121" s="952"/>
      <c r="CH121" s="952"/>
      <c r="CI121" s="952"/>
      <c r="CJ121" s="952"/>
      <c r="CK121" s="1040"/>
      <c r="CL121" s="1041"/>
      <c r="CM121" s="1041"/>
      <c r="CN121" s="1041"/>
      <c r="CO121" s="1042"/>
      <c r="CP121" s="1050" t="s">
        <v>473</v>
      </c>
      <c r="CQ121" s="1051"/>
      <c r="CR121" s="1051"/>
      <c r="CS121" s="1051"/>
      <c r="CT121" s="1051"/>
      <c r="CU121" s="1051"/>
      <c r="CV121" s="1051"/>
      <c r="CW121" s="1051"/>
      <c r="CX121" s="1051"/>
      <c r="CY121" s="1051"/>
      <c r="CZ121" s="1051"/>
      <c r="DA121" s="1051"/>
      <c r="DB121" s="1051"/>
      <c r="DC121" s="1051"/>
      <c r="DD121" s="1051"/>
      <c r="DE121" s="1051"/>
      <c r="DF121" s="1052"/>
      <c r="DG121" s="956" t="s">
        <v>456</v>
      </c>
      <c r="DH121" s="957"/>
      <c r="DI121" s="957"/>
      <c r="DJ121" s="957"/>
      <c r="DK121" s="957"/>
      <c r="DL121" s="957" t="s">
        <v>127</v>
      </c>
      <c r="DM121" s="957"/>
      <c r="DN121" s="957"/>
      <c r="DO121" s="957"/>
      <c r="DP121" s="957"/>
      <c r="DQ121" s="957" t="s">
        <v>127</v>
      </c>
      <c r="DR121" s="957"/>
      <c r="DS121" s="957"/>
      <c r="DT121" s="957"/>
      <c r="DU121" s="957"/>
      <c r="DV121" s="958" t="s">
        <v>458</v>
      </c>
      <c r="DW121" s="958"/>
      <c r="DX121" s="958"/>
      <c r="DY121" s="958"/>
      <c r="DZ121" s="959"/>
    </row>
    <row r="122" spans="1:130" s="221" customFormat="1" ht="26.25" customHeight="1" x14ac:dyDescent="0.15">
      <c r="A122" s="1088"/>
      <c r="B122" s="980"/>
      <c r="C122" s="953" t="s">
        <v>447</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127</v>
      </c>
      <c r="AB122" s="990"/>
      <c r="AC122" s="990"/>
      <c r="AD122" s="990"/>
      <c r="AE122" s="991"/>
      <c r="AF122" s="992" t="s">
        <v>462</v>
      </c>
      <c r="AG122" s="990"/>
      <c r="AH122" s="990"/>
      <c r="AI122" s="990"/>
      <c r="AJ122" s="991"/>
      <c r="AK122" s="992" t="s">
        <v>127</v>
      </c>
      <c r="AL122" s="990"/>
      <c r="AM122" s="990"/>
      <c r="AN122" s="990"/>
      <c r="AO122" s="991"/>
      <c r="AP122" s="993" t="s">
        <v>127</v>
      </c>
      <c r="AQ122" s="994"/>
      <c r="AR122" s="994"/>
      <c r="AS122" s="994"/>
      <c r="AT122" s="995"/>
      <c r="AU122" s="1025"/>
      <c r="AV122" s="1026"/>
      <c r="AW122" s="1026"/>
      <c r="AX122" s="1026"/>
      <c r="AY122" s="1027"/>
      <c r="AZ122" s="1004" t="s">
        <v>474</v>
      </c>
      <c r="BA122" s="996"/>
      <c r="BB122" s="996"/>
      <c r="BC122" s="996"/>
      <c r="BD122" s="996"/>
      <c r="BE122" s="996"/>
      <c r="BF122" s="996"/>
      <c r="BG122" s="996"/>
      <c r="BH122" s="996"/>
      <c r="BI122" s="996"/>
      <c r="BJ122" s="996"/>
      <c r="BK122" s="996"/>
      <c r="BL122" s="996"/>
      <c r="BM122" s="996"/>
      <c r="BN122" s="996"/>
      <c r="BO122" s="996"/>
      <c r="BP122" s="997"/>
      <c r="BQ122" s="1030">
        <v>3277779</v>
      </c>
      <c r="BR122" s="1031"/>
      <c r="BS122" s="1031"/>
      <c r="BT122" s="1031"/>
      <c r="BU122" s="1031"/>
      <c r="BV122" s="1031">
        <v>3273389</v>
      </c>
      <c r="BW122" s="1031"/>
      <c r="BX122" s="1031"/>
      <c r="BY122" s="1031"/>
      <c r="BZ122" s="1031"/>
      <c r="CA122" s="1031">
        <v>3500362</v>
      </c>
      <c r="CB122" s="1031"/>
      <c r="CC122" s="1031"/>
      <c r="CD122" s="1031"/>
      <c r="CE122" s="1031"/>
      <c r="CF122" s="1048">
        <v>92.9</v>
      </c>
      <c r="CG122" s="1049"/>
      <c r="CH122" s="1049"/>
      <c r="CI122" s="1049"/>
      <c r="CJ122" s="1049"/>
      <c r="CK122" s="1040"/>
      <c r="CL122" s="1041"/>
      <c r="CM122" s="1041"/>
      <c r="CN122" s="1041"/>
      <c r="CO122" s="1042"/>
      <c r="CP122" s="1050" t="s">
        <v>475</v>
      </c>
      <c r="CQ122" s="1051"/>
      <c r="CR122" s="1051"/>
      <c r="CS122" s="1051"/>
      <c r="CT122" s="1051"/>
      <c r="CU122" s="1051"/>
      <c r="CV122" s="1051"/>
      <c r="CW122" s="1051"/>
      <c r="CX122" s="1051"/>
      <c r="CY122" s="1051"/>
      <c r="CZ122" s="1051"/>
      <c r="DA122" s="1051"/>
      <c r="DB122" s="1051"/>
      <c r="DC122" s="1051"/>
      <c r="DD122" s="1051"/>
      <c r="DE122" s="1051"/>
      <c r="DF122" s="1052"/>
      <c r="DG122" s="956" t="s">
        <v>127</v>
      </c>
      <c r="DH122" s="957"/>
      <c r="DI122" s="957"/>
      <c r="DJ122" s="957"/>
      <c r="DK122" s="957"/>
      <c r="DL122" s="957" t="s">
        <v>456</v>
      </c>
      <c r="DM122" s="957"/>
      <c r="DN122" s="957"/>
      <c r="DO122" s="957"/>
      <c r="DP122" s="957"/>
      <c r="DQ122" s="957" t="s">
        <v>127</v>
      </c>
      <c r="DR122" s="957"/>
      <c r="DS122" s="957"/>
      <c r="DT122" s="957"/>
      <c r="DU122" s="957"/>
      <c r="DV122" s="958" t="s">
        <v>127</v>
      </c>
      <c r="DW122" s="958"/>
      <c r="DX122" s="958"/>
      <c r="DY122" s="958"/>
      <c r="DZ122" s="959"/>
    </row>
    <row r="123" spans="1:130" s="221" customFormat="1" ht="26.25" customHeight="1" x14ac:dyDescent="0.15">
      <c r="A123" s="1088"/>
      <c r="B123" s="980"/>
      <c r="C123" s="953" t="s">
        <v>453</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457</v>
      </c>
      <c r="AB123" s="990"/>
      <c r="AC123" s="990"/>
      <c r="AD123" s="990"/>
      <c r="AE123" s="991"/>
      <c r="AF123" s="992" t="s">
        <v>127</v>
      </c>
      <c r="AG123" s="990"/>
      <c r="AH123" s="990"/>
      <c r="AI123" s="990"/>
      <c r="AJ123" s="991"/>
      <c r="AK123" s="992" t="s">
        <v>127</v>
      </c>
      <c r="AL123" s="990"/>
      <c r="AM123" s="990"/>
      <c r="AN123" s="990"/>
      <c r="AO123" s="991"/>
      <c r="AP123" s="993" t="s">
        <v>127</v>
      </c>
      <c r="AQ123" s="994"/>
      <c r="AR123" s="994"/>
      <c r="AS123" s="994"/>
      <c r="AT123" s="995"/>
      <c r="AU123" s="1028"/>
      <c r="AV123" s="1029"/>
      <c r="AW123" s="1029"/>
      <c r="AX123" s="1029"/>
      <c r="AY123" s="1029"/>
      <c r="AZ123" s="242" t="s">
        <v>186</v>
      </c>
      <c r="BA123" s="242"/>
      <c r="BB123" s="242"/>
      <c r="BC123" s="242"/>
      <c r="BD123" s="242"/>
      <c r="BE123" s="242"/>
      <c r="BF123" s="242"/>
      <c r="BG123" s="242"/>
      <c r="BH123" s="242"/>
      <c r="BI123" s="242"/>
      <c r="BJ123" s="242"/>
      <c r="BK123" s="242"/>
      <c r="BL123" s="242"/>
      <c r="BM123" s="242"/>
      <c r="BN123" s="242"/>
      <c r="BO123" s="1008" t="s">
        <v>476</v>
      </c>
      <c r="BP123" s="1036"/>
      <c r="BQ123" s="1094">
        <v>5874278</v>
      </c>
      <c r="BR123" s="1095"/>
      <c r="BS123" s="1095"/>
      <c r="BT123" s="1095"/>
      <c r="BU123" s="1095"/>
      <c r="BV123" s="1095">
        <v>6330037</v>
      </c>
      <c r="BW123" s="1095"/>
      <c r="BX123" s="1095"/>
      <c r="BY123" s="1095"/>
      <c r="BZ123" s="1095"/>
      <c r="CA123" s="1095">
        <v>7133415</v>
      </c>
      <c r="CB123" s="1095"/>
      <c r="CC123" s="1095"/>
      <c r="CD123" s="1095"/>
      <c r="CE123" s="1095"/>
      <c r="CF123" s="1032"/>
      <c r="CG123" s="1033"/>
      <c r="CH123" s="1033"/>
      <c r="CI123" s="1033"/>
      <c r="CJ123" s="1034"/>
      <c r="CK123" s="1040"/>
      <c r="CL123" s="1041"/>
      <c r="CM123" s="1041"/>
      <c r="CN123" s="1041"/>
      <c r="CO123" s="1042"/>
      <c r="CP123" s="1050" t="s">
        <v>477</v>
      </c>
      <c r="CQ123" s="1051"/>
      <c r="CR123" s="1051"/>
      <c r="CS123" s="1051"/>
      <c r="CT123" s="1051"/>
      <c r="CU123" s="1051"/>
      <c r="CV123" s="1051"/>
      <c r="CW123" s="1051"/>
      <c r="CX123" s="1051"/>
      <c r="CY123" s="1051"/>
      <c r="CZ123" s="1051"/>
      <c r="DA123" s="1051"/>
      <c r="DB123" s="1051"/>
      <c r="DC123" s="1051"/>
      <c r="DD123" s="1051"/>
      <c r="DE123" s="1051"/>
      <c r="DF123" s="1052"/>
      <c r="DG123" s="989" t="s">
        <v>127</v>
      </c>
      <c r="DH123" s="990"/>
      <c r="DI123" s="990"/>
      <c r="DJ123" s="990"/>
      <c r="DK123" s="991"/>
      <c r="DL123" s="992" t="s">
        <v>462</v>
      </c>
      <c r="DM123" s="990"/>
      <c r="DN123" s="990"/>
      <c r="DO123" s="990"/>
      <c r="DP123" s="991"/>
      <c r="DQ123" s="992" t="s">
        <v>458</v>
      </c>
      <c r="DR123" s="990"/>
      <c r="DS123" s="990"/>
      <c r="DT123" s="990"/>
      <c r="DU123" s="991"/>
      <c r="DV123" s="993" t="s">
        <v>127</v>
      </c>
      <c r="DW123" s="994"/>
      <c r="DX123" s="994"/>
      <c r="DY123" s="994"/>
      <c r="DZ123" s="995"/>
    </row>
    <row r="124" spans="1:130" s="221" customFormat="1" ht="26.25" customHeight="1" thickBot="1" x14ac:dyDescent="0.2">
      <c r="A124" s="1088"/>
      <c r="B124" s="980"/>
      <c r="C124" s="953" t="s">
        <v>459</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457</v>
      </c>
      <c r="AB124" s="990"/>
      <c r="AC124" s="990"/>
      <c r="AD124" s="990"/>
      <c r="AE124" s="991"/>
      <c r="AF124" s="992" t="s">
        <v>462</v>
      </c>
      <c r="AG124" s="990"/>
      <c r="AH124" s="990"/>
      <c r="AI124" s="990"/>
      <c r="AJ124" s="991"/>
      <c r="AK124" s="992" t="s">
        <v>456</v>
      </c>
      <c r="AL124" s="990"/>
      <c r="AM124" s="990"/>
      <c r="AN124" s="990"/>
      <c r="AO124" s="991"/>
      <c r="AP124" s="993" t="s">
        <v>457</v>
      </c>
      <c r="AQ124" s="994"/>
      <c r="AR124" s="994"/>
      <c r="AS124" s="994"/>
      <c r="AT124" s="995"/>
      <c r="AU124" s="1090" t="s">
        <v>478</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127</v>
      </c>
      <c r="BR124" s="1058"/>
      <c r="BS124" s="1058"/>
      <c r="BT124" s="1058"/>
      <c r="BU124" s="1058"/>
      <c r="BV124" s="1058" t="s">
        <v>460</v>
      </c>
      <c r="BW124" s="1058"/>
      <c r="BX124" s="1058"/>
      <c r="BY124" s="1058"/>
      <c r="BZ124" s="1058"/>
      <c r="CA124" s="1058" t="s">
        <v>460</v>
      </c>
      <c r="CB124" s="1058"/>
      <c r="CC124" s="1058"/>
      <c r="CD124" s="1058"/>
      <c r="CE124" s="1058"/>
      <c r="CF124" s="1059"/>
      <c r="CG124" s="1060"/>
      <c r="CH124" s="1060"/>
      <c r="CI124" s="1060"/>
      <c r="CJ124" s="1061"/>
      <c r="CK124" s="1043"/>
      <c r="CL124" s="1043"/>
      <c r="CM124" s="1043"/>
      <c r="CN124" s="1043"/>
      <c r="CO124" s="1044"/>
      <c r="CP124" s="1050" t="s">
        <v>479</v>
      </c>
      <c r="CQ124" s="1051"/>
      <c r="CR124" s="1051"/>
      <c r="CS124" s="1051"/>
      <c r="CT124" s="1051"/>
      <c r="CU124" s="1051"/>
      <c r="CV124" s="1051"/>
      <c r="CW124" s="1051"/>
      <c r="CX124" s="1051"/>
      <c r="CY124" s="1051"/>
      <c r="CZ124" s="1051"/>
      <c r="DA124" s="1051"/>
      <c r="DB124" s="1051"/>
      <c r="DC124" s="1051"/>
      <c r="DD124" s="1051"/>
      <c r="DE124" s="1051"/>
      <c r="DF124" s="1052"/>
      <c r="DG124" s="1035" t="s">
        <v>460</v>
      </c>
      <c r="DH124" s="1017"/>
      <c r="DI124" s="1017"/>
      <c r="DJ124" s="1017"/>
      <c r="DK124" s="1018"/>
      <c r="DL124" s="1016" t="s">
        <v>127</v>
      </c>
      <c r="DM124" s="1017"/>
      <c r="DN124" s="1017"/>
      <c r="DO124" s="1017"/>
      <c r="DP124" s="1018"/>
      <c r="DQ124" s="1016" t="s">
        <v>127</v>
      </c>
      <c r="DR124" s="1017"/>
      <c r="DS124" s="1017"/>
      <c r="DT124" s="1017"/>
      <c r="DU124" s="1018"/>
      <c r="DV124" s="1019" t="s">
        <v>460</v>
      </c>
      <c r="DW124" s="1020"/>
      <c r="DX124" s="1020"/>
      <c r="DY124" s="1020"/>
      <c r="DZ124" s="1021"/>
    </row>
    <row r="125" spans="1:130" s="221" customFormat="1" ht="26.25" customHeight="1" x14ac:dyDescent="0.15">
      <c r="A125" s="1088"/>
      <c r="B125" s="980"/>
      <c r="C125" s="953" t="s">
        <v>463</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460</v>
      </c>
      <c r="AB125" s="990"/>
      <c r="AC125" s="990"/>
      <c r="AD125" s="990"/>
      <c r="AE125" s="991"/>
      <c r="AF125" s="992" t="s">
        <v>127</v>
      </c>
      <c r="AG125" s="990"/>
      <c r="AH125" s="990"/>
      <c r="AI125" s="990"/>
      <c r="AJ125" s="991"/>
      <c r="AK125" s="992" t="s">
        <v>460</v>
      </c>
      <c r="AL125" s="990"/>
      <c r="AM125" s="990"/>
      <c r="AN125" s="990"/>
      <c r="AO125" s="991"/>
      <c r="AP125" s="993" t="s">
        <v>127</v>
      </c>
      <c r="AQ125" s="994"/>
      <c r="AR125" s="994"/>
      <c r="AS125" s="994"/>
      <c r="AT125" s="99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3" t="s">
        <v>480</v>
      </c>
      <c r="CL125" s="1038"/>
      <c r="CM125" s="1038"/>
      <c r="CN125" s="1038"/>
      <c r="CO125" s="1039"/>
      <c r="CP125" s="960" t="s">
        <v>481</v>
      </c>
      <c r="CQ125" s="929"/>
      <c r="CR125" s="929"/>
      <c r="CS125" s="929"/>
      <c r="CT125" s="929"/>
      <c r="CU125" s="929"/>
      <c r="CV125" s="929"/>
      <c r="CW125" s="929"/>
      <c r="CX125" s="929"/>
      <c r="CY125" s="929"/>
      <c r="CZ125" s="929"/>
      <c r="DA125" s="929"/>
      <c r="DB125" s="929"/>
      <c r="DC125" s="929"/>
      <c r="DD125" s="929"/>
      <c r="DE125" s="929"/>
      <c r="DF125" s="930"/>
      <c r="DG125" s="961" t="s">
        <v>127</v>
      </c>
      <c r="DH125" s="962"/>
      <c r="DI125" s="962"/>
      <c r="DJ125" s="962"/>
      <c r="DK125" s="962"/>
      <c r="DL125" s="962" t="s">
        <v>460</v>
      </c>
      <c r="DM125" s="962"/>
      <c r="DN125" s="962"/>
      <c r="DO125" s="962"/>
      <c r="DP125" s="962"/>
      <c r="DQ125" s="962" t="s">
        <v>127</v>
      </c>
      <c r="DR125" s="962"/>
      <c r="DS125" s="962"/>
      <c r="DT125" s="962"/>
      <c r="DU125" s="962"/>
      <c r="DV125" s="963" t="s">
        <v>127</v>
      </c>
      <c r="DW125" s="963"/>
      <c r="DX125" s="963"/>
      <c r="DY125" s="963"/>
      <c r="DZ125" s="964"/>
    </row>
    <row r="126" spans="1:130" s="221" customFormat="1" ht="26.25" customHeight="1" thickBot="1" x14ac:dyDescent="0.2">
      <c r="A126" s="1088"/>
      <c r="B126" s="980"/>
      <c r="C126" s="953" t="s">
        <v>466</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460</v>
      </c>
      <c r="AB126" s="990"/>
      <c r="AC126" s="990"/>
      <c r="AD126" s="990"/>
      <c r="AE126" s="991"/>
      <c r="AF126" s="992" t="s">
        <v>127</v>
      </c>
      <c r="AG126" s="990"/>
      <c r="AH126" s="990"/>
      <c r="AI126" s="990"/>
      <c r="AJ126" s="991"/>
      <c r="AK126" s="992" t="s">
        <v>462</v>
      </c>
      <c r="AL126" s="990"/>
      <c r="AM126" s="990"/>
      <c r="AN126" s="990"/>
      <c r="AO126" s="991"/>
      <c r="AP126" s="993" t="s">
        <v>460</v>
      </c>
      <c r="AQ126" s="994"/>
      <c r="AR126" s="994"/>
      <c r="AS126" s="994"/>
      <c r="AT126" s="99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4"/>
      <c r="CL126" s="1041"/>
      <c r="CM126" s="1041"/>
      <c r="CN126" s="1041"/>
      <c r="CO126" s="1042"/>
      <c r="CP126" s="953" t="s">
        <v>482</v>
      </c>
      <c r="CQ126" s="954"/>
      <c r="CR126" s="954"/>
      <c r="CS126" s="954"/>
      <c r="CT126" s="954"/>
      <c r="CU126" s="954"/>
      <c r="CV126" s="954"/>
      <c r="CW126" s="954"/>
      <c r="CX126" s="954"/>
      <c r="CY126" s="954"/>
      <c r="CZ126" s="954"/>
      <c r="DA126" s="954"/>
      <c r="DB126" s="954"/>
      <c r="DC126" s="954"/>
      <c r="DD126" s="954"/>
      <c r="DE126" s="954"/>
      <c r="DF126" s="955"/>
      <c r="DG126" s="956" t="s">
        <v>462</v>
      </c>
      <c r="DH126" s="957"/>
      <c r="DI126" s="957"/>
      <c r="DJ126" s="957"/>
      <c r="DK126" s="957"/>
      <c r="DL126" s="957" t="s">
        <v>460</v>
      </c>
      <c r="DM126" s="957"/>
      <c r="DN126" s="957"/>
      <c r="DO126" s="957"/>
      <c r="DP126" s="957"/>
      <c r="DQ126" s="957" t="s">
        <v>462</v>
      </c>
      <c r="DR126" s="957"/>
      <c r="DS126" s="957"/>
      <c r="DT126" s="957"/>
      <c r="DU126" s="957"/>
      <c r="DV126" s="958" t="s">
        <v>456</v>
      </c>
      <c r="DW126" s="958"/>
      <c r="DX126" s="958"/>
      <c r="DY126" s="958"/>
      <c r="DZ126" s="959"/>
    </row>
    <row r="127" spans="1:130" s="221" customFormat="1" ht="26.25" customHeight="1" x14ac:dyDescent="0.15">
      <c r="A127" s="1089"/>
      <c r="B127" s="982"/>
      <c r="C127" s="1004" t="s">
        <v>483</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127</v>
      </c>
      <c r="AB127" s="990"/>
      <c r="AC127" s="990"/>
      <c r="AD127" s="990"/>
      <c r="AE127" s="991"/>
      <c r="AF127" s="992" t="s">
        <v>127</v>
      </c>
      <c r="AG127" s="990"/>
      <c r="AH127" s="990"/>
      <c r="AI127" s="990"/>
      <c r="AJ127" s="991"/>
      <c r="AK127" s="992" t="s">
        <v>462</v>
      </c>
      <c r="AL127" s="990"/>
      <c r="AM127" s="990"/>
      <c r="AN127" s="990"/>
      <c r="AO127" s="991"/>
      <c r="AP127" s="993" t="s">
        <v>462</v>
      </c>
      <c r="AQ127" s="994"/>
      <c r="AR127" s="994"/>
      <c r="AS127" s="994"/>
      <c r="AT127" s="995"/>
      <c r="AU127" s="223"/>
      <c r="AV127" s="223"/>
      <c r="AW127" s="223"/>
      <c r="AX127" s="1062" t="s">
        <v>484</v>
      </c>
      <c r="AY127" s="1063"/>
      <c r="AZ127" s="1063"/>
      <c r="BA127" s="1063"/>
      <c r="BB127" s="1063"/>
      <c r="BC127" s="1063"/>
      <c r="BD127" s="1063"/>
      <c r="BE127" s="1064"/>
      <c r="BF127" s="1065" t="s">
        <v>485</v>
      </c>
      <c r="BG127" s="1063"/>
      <c r="BH127" s="1063"/>
      <c r="BI127" s="1063"/>
      <c r="BJ127" s="1063"/>
      <c r="BK127" s="1063"/>
      <c r="BL127" s="1064"/>
      <c r="BM127" s="1065" t="s">
        <v>486</v>
      </c>
      <c r="BN127" s="1063"/>
      <c r="BO127" s="1063"/>
      <c r="BP127" s="1063"/>
      <c r="BQ127" s="1063"/>
      <c r="BR127" s="1063"/>
      <c r="BS127" s="1064"/>
      <c r="BT127" s="1065" t="s">
        <v>487</v>
      </c>
      <c r="BU127" s="1063"/>
      <c r="BV127" s="1063"/>
      <c r="BW127" s="1063"/>
      <c r="BX127" s="1063"/>
      <c r="BY127" s="1063"/>
      <c r="BZ127" s="1086"/>
      <c r="CA127" s="223"/>
      <c r="CB127" s="223"/>
      <c r="CC127" s="223"/>
      <c r="CD127" s="246"/>
      <c r="CE127" s="246"/>
      <c r="CF127" s="246"/>
      <c r="CG127" s="223"/>
      <c r="CH127" s="223"/>
      <c r="CI127" s="223"/>
      <c r="CJ127" s="245"/>
      <c r="CK127" s="1054"/>
      <c r="CL127" s="1041"/>
      <c r="CM127" s="1041"/>
      <c r="CN127" s="1041"/>
      <c r="CO127" s="1042"/>
      <c r="CP127" s="953" t="s">
        <v>488</v>
      </c>
      <c r="CQ127" s="954"/>
      <c r="CR127" s="954"/>
      <c r="CS127" s="954"/>
      <c r="CT127" s="954"/>
      <c r="CU127" s="954"/>
      <c r="CV127" s="954"/>
      <c r="CW127" s="954"/>
      <c r="CX127" s="954"/>
      <c r="CY127" s="954"/>
      <c r="CZ127" s="954"/>
      <c r="DA127" s="954"/>
      <c r="DB127" s="954"/>
      <c r="DC127" s="954"/>
      <c r="DD127" s="954"/>
      <c r="DE127" s="954"/>
      <c r="DF127" s="955"/>
      <c r="DG127" s="956" t="s">
        <v>456</v>
      </c>
      <c r="DH127" s="957"/>
      <c r="DI127" s="957"/>
      <c r="DJ127" s="957"/>
      <c r="DK127" s="957"/>
      <c r="DL127" s="957" t="s">
        <v>127</v>
      </c>
      <c r="DM127" s="957"/>
      <c r="DN127" s="957"/>
      <c r="DO127" s="957"/>
      <c r="DP127" s="957"/>
      <c r="DQ127" s="957" t="s">
        <v>127</v>
      </c>
      <c r="DR127" s="957"/>
      <c r="DS127" s="957"/>
      <c r="DT127" s="957"/>
      <c r="DU127" s="957"/>
      <c r="DV127" s="958" t="s">
        <v>127</v>
      </c>
      <c r="DW127" s="958"/>
      <c r="DX127" s="958"/>
      <c r="DY127" s="958"/>
      <c r="DZ127" s="959"/>
    </row>
    <row r="128" spans="1:130" s="221" customFormat="1" ht="26.25" customHeight="1" thickBot="1" x14ac:dyDescent="0.2">
      <c r="A128" s="1072" t="s">
        <v>489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490</v>
      </c>
      <c r="X128" s="1074"/>
      <c r="Y128" s="1074"/>
      <c r="Z128" s="1075"/>
      <c r="AA128" s="1076">
        <v>6585</v>
      </c>
      <c r="AB128" s="1077"/>
      <c r="AC128" s="1077"/>
      <c r="AD128" s="1077"/>
      <c r="AE128" s="1078"/>
      <c r="AF128" s="1079">
        <v>6586</v>
      </c>
      <c r="AG128" s="1077"/>
      <c r="AH128" s="1077"/>
      <c r="AI128" s="1077"/>
      <c r="AJ128" s="1078"/>
      <c r="AK128" s="1079">
        <v>6586</v>
      </c>
      <c r="AL128" s="1077"/>
      <c r="AM128" s="1077"/>
      <c r="AN128" s="1077"/>
      <c r="AO128" s="1078"/>
      <c r="AP128" s="1080"/>
      <c r="AQ128" s="1081"/>
      <c r="AR128" s="1081"/>
      <c r="AS128" s="1081"/>
      <c r="AT128" s="1082"/>
      <c r="AU128" s="223"/>
      <c r="AV128" s="223"/>
      <c r="AW128" s="223"/>
      <c r="AX128" s="928" t="s">
        <v>491</v>
      </c>
      <c r="AY128" s="929"/>
      <c r="AZ128" s="929"/>
      <c r="BA128" s="929"/>
      <c r="BB128" s="929"/>
      <c r="BC128" s="929"/>
      <c r="BD128" s="929"/>
      <c r="BE128" s="930"/>
      <c r="BF128" s="1083" t="s">
        <v>456</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46"/>
      <c r="CB128" s="246"/>
      <c r="CC128" s="246"/>
      <c r="CD128" s="246"/>
      <c r="CE128" s="246"/>
      <c r="CF128" s="246"/>
      <c r="CG128" s="223"/>
      <c r="CH128" s="223"/>
      <c r="CI128" s="223"/>
      <c r="CJ128" s="245"/>
      <c r="CK128" s="1055"/>
      <c r="CL128" s="1056"/>
      <c r="CM128" s="1056"/>
      <c r="CN128" s="1056"/>
      <c r="CO128" s="1057"/>
      <c r="CP128" s="1066" t="s">
        <v>492</v>
      </c>
      <c r="CQ128" s="758"/>
      <c r="CR128" s="758"/>
      <c r="CS128" s="758"/>
      <c r="CT128" s="758"/>
      <c r="CU128" s="758"/>
      <c r="CV128" s="758"/>
      <c r="CW128" s="758"/>
      <c r="CX128" s="758"/>
      <c r="CY128" s="758"/>
      <c r="CZ128" s="758"/>
      <c r="DA128" s="758"/>
      <c r="DB128" s="758"/>
      <c r="DC128" s="758"/>
      <c r="DD128" s="758"/>
      <c r="DE128" s="758"/>
      <c r="DF128" s="1067"/>
      <c r="DG128" s="1068" t="s">
        <v>460</v>
      </c>
      <c r="DH128" s="1069"/>
      <c r="DI128" s="1069"/>
      <c r="DJ128" s="1069"/>
      <c r="DK128" s="1069"/>
      <c r="DL128" s="1069" t="s">
        <v>458</v>
      </c>
      <c r="DM128" s="1069"/>
      <c r="DN128" s="1069"/>
      <c r="DO128" s="1069"/>
      <c r="DP128" s="1069"/>
      <c r="DQ128" s="1069" t="s">
        <v>458</v>
      </c>
      <c r="DR128" s="1069"/>
      <c r="DS128" s="1069"/>
      <c r="DT128" s="1069"/>
      <c r="DU128" s="1069"/>
      <c r="DV128" s="1070" t="s">
        <v>456</v>
      </c>
      <c r="DW128" s="1070"/>
      <c r="DX128" s="1070"/>
      <c r="DY128" s="1070"/>
      <c r="DZ128" s="1071"/>
    </row>
    <row r="129" spans="1:131" s="221" customFormat="1" ht="26.25" customHeight="1" x14ac:dyDescent="0.15">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493</v>
      </c>
      <c r="X129" s="1102"/>
      <c r="Y129" s="1102"/>
      <c r="Z129" s="1103"/>
      <c r="AA129" s="989">
        <v>3703034</v>
      </c>
      <c r="AB129" s="990"/>
      <c r="AC129" s="990"/>
      <c r="AD129" s="990"/>
      <c r="AE129" s="991"/>
      <c r="AF129" s="992">
        <v>3787544</v>
      </c>
      <c r="AG129" s="990"/>
      <c r="AH129" s="990"/>
      <c r="AI129" s="990"/>
      <c r="AJ129" s="991"/>
      <c r="AK129" s="992">
        <v>4040914</v>
      </c>
      <c r="AL129" s="990"/>
      <c r="AM129" s="990"/>
      <c r="AN129" s="990"/>
      <c r="AO129" s="991"/>
      <c r="AP129" s="1104"/>
      <c r="AQ129" s="1105"/>
      <c r="AR129" s="1105"/>
      <c r="AS129" s="1105"/>
      <c r="AT129" s="1106"/>
      <c r="AU129" s="224"/>
      <c r="AV129" s="224"/>
      <c r="AW129" s="224"/>
      <c r="AX129" s="1096" t="s">
        <v>494</v>
      </c>
      <c r="AY129" s="954"/>
      <c r="AZ129" s="954"/>
      <c r="BA129" s="954"/>
      <c r="BB129" s="954"/>
      <c r="BC129" s="954"/>
      <c r="BD129" s="954"/>
      <c r="BE129" s="955"/>
      <c r="BF129" s="1097" t="s">
        <v>456</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5" t="s">
        <v>495</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496</v>
      </c>
      <c r="X130" s="1102"/>
      <c r="Y130" s="1102"/>
      <c r="Z130" s="1103"/>
      <c r="AA130" s="989">
        <v>257515</v>
      </c>
      <c r="AB130" s="990"/>
      <c r="AC130" s="990"/>
      <c r="AD130" s="990"/>
      <c r="AE130" s="991"/>
      <c r="AF130" s="992">
        <v>259514</v>
      </c>
      <c r="AG130" s="990"/>
      <c r="AH130" s="990"/>
      <c r="AI130" s="990"/>
      <c r="AJ130" s="991"/>
      <c r="AK130" s="992">
        <v>272735</v>
      </c>
      <c r="AL130" s="990"/>
      <c r="AM130" s="990"/>
      <c r="AN130" s="990"/>
      <c r="AO130" s="991"/>
      <c r="AP130" s="1104"/>
      <c r="AQ130" s="1105"/>
      <c r="AR130" s="1105"/>
      <c r="AS130" s="1105"/>
      <c r="AT130" s="1106"/>
      <c r="AU130" s="224"/>
      <c r="AV130" s="224"/>
      <c r="AW130" s="224"/>
      <c r="AX130" s="1096" t="s">
        <v>497</v>
      </c>
      <c r="AY130" s="954"/>
      <c r="AZ130" s="954"/>
      <c r="BA130" s="954"/>
      <c r="BB130" s="954"/>
      <c r="BC130" s="954"/>
      <c r="BD130" s="954"/>
      <c r="BE130" s="955"/>
      <c r="BF130" s="1132">
        <v>4.3</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498</v>
      </c>
      <c r="X131" s="1139"/>
      <c r="Y131" s="1139"/>
      <c r="Z131" s="1140"/>
      <c r="AA131" s="1035">
        <v>3445519</v>
      </c>
      <c r="AB131" s="1017"/>
      <c r="AC131" s="1017"/>
      <c r="AD131" s="1017"/>
      <c r="AE131" s="1018"/>
      <c r="AF131" s="1016">
        <v>3528030</v>
      </c>
      <c r="AG131" s="1017"/>
      <c r="AH131" s="1017"/>
      <c r="AI131" s="1017"/>
      <c r="AJ131" s="1018"/>
      <c r="AK131" s="1016">
        <v>3768179</v>
      </c>
      <c r="AL131" s="1017"/>
      <c r="AM131" s="1017"/>
      <c r="AN131" s="1017"/>
      <c r="AO131" s="1018"/>
      <c r="AP131" s="1141"/>
      <c r="AQ131" s="1142"/>
      <c r="AR131" s="1142"/>
      <c r="AS131" s="1142"/>
      <c r="AT131" s="1143"/>
      <c r="AU131" s="224"/>
      <c r="AV131" s="224"/>
      <c r="AW131" s="224"/>
      <c r="AX131" s="1114" t="s">
        <v>499</v>
      </c>
      <c r="AY131" s="758"/>
      <c r="AZ131" s="758"/>
      <c r="BA131" s="758"/>
      <c r="BB131" s="758"/>
      <c r="BC131" s="758"/>
      <c r="BD131" s="758"/>
      <c r="BE131" s="1067"/>
      <c r="BF131" s="1115" t="s">
        <v>456</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1" t="s">
        <v>500</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501</v>
      </c>
      <c r="W132" s="1125"/>
      <c r="X132" s="1125"/>
      <c r="Y132" s="1125"/>
      <c r="Z132" s="1126"/>
      <c r="AA132" s="1127">
        <v>4.5827348509999997</v>
      </c>
      <c r="AB132" s="1128"/>
      <c r="AC132" s="1128"/>
      <c r="AD132" s="1128"/>
      <c r="AE132" s="1129"/>
      <c r="AF132" s="1130">
        <v>4.4978359030000004</v>
      </c>
      <c r="AG132" s="1128"/>
      <c r="AH132" s="1128"/>
      <c r="AI132" s="1128"/>
      <c r="AJ132" s="1129"/>
      <c r="AK132" s="1130">
        <v>3.9241500999999999</v>
      </c>
      <c r="AL132" s="1128"/>
      <c r="AM132" s="1128"/>
      <c r="AN132" s="1128"/>
      <c r="AO132" s="1129"/>
      <c r="AP132" s="1032"/>
      <c r="AQ132" s="1033"/>
      <c r="AR132" s="1033"/>
      <c r="AS132" s="1033"/>
      <c r="AT132" s="1131"/>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502</v>
      </c>
      <c r="W133" s="1108"/>
      <c r="X133" s="1108"/>
      <c r="Y133" s="1108"/>
      <c r="Z133" s="1109"/>
      <c r="AA133" s="1110">
        <v>4.2</v>
      </c>
      <c r="AB133" s="1111"/>
      <c r="AC133" s="1111"/>
      <c r="AD133" s="1111"/>
      <c r="AE133" s="1112"/>
      <c r="AF133" s="1110">
        <v>4.4000000000000004</v>
      </c>
      <c r="AG133" s="1111"/>
      <c r="AH133" s="1111"/>
      <c r="AI133" s="1111"/>
      <c r="AJ133" s="1112"/>
      <c r="AK133" s="1110">
        <v>4.3</v>
      </c>
      <c r="AL133" s="1111"/>
      <c r="AM133" s="1111"/>
      <c r="AN133" s="1111"/>
      <c r="AO133" s="1112"/>
      <c r="AP133" s="1059"/>
      <c r="AQ133" s="1060"/>
      <c r="AR133" s="1060"/>
      <c r="AS133" s="1060"/>
      <c r="AT133" s="1113"/>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3RXmE9+N3y8s/NZ3TygQMaOsevsCNSslROX3P+Wd6m/1/6FvjDWpfi32ajLaQ2ZH4fb29NSNxow/AAZGgWgDA==" saltValue="6vztr2zr0HJ/h3RxnFV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70" zoomScaleNormal="85" zoomScaleSheetLayoutView="70" workbookViewId="0">
      <selection activeCell="DL27" sqref="DL27"/>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OctBZ5qZZwqHCuGvAq+NiHWyV8Bvq6b6d9Rj4FPBwKK2zn3wEETh6ypxPwLAoRqLhVXaJJt5RTqaw3vP1lQYQg==" saltValue="MxemRJ0QgnP2QPeRPBAg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FsjZ/hTshaq7fgWEdHqlVDckoPC7DYUCPRsoe7wxONlnoZxwdTeFYjeqhdJ0Bjvi4P3R3lxoc3LL035OSg==" saltValue="czrvNsrofG873w07I8Vac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90" zoomScaleSheetLayoutView="9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5"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6"/>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7" t="s">
        <v>511</v>
      </c>
      <c r="AL9" s="1148"/>
      <c r="AM9" s="1148"/>
      <c r="AN9" s="1149"/>
      <c r="AO9" s="272">
        <v>1715059</v>
      </c>
      <c r="AP9" s="272">
        <v>149304</v>
      </c>
      <c r="AQ9" s="273">
        <v>106927</v>
      </c>
      <c r="AR9" s="274">
        <v>39.6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7" t="s">
        <v>512</v>
      </c>
      <c r="AL10" s="1148"/>
      <c r="AM10" s="1148"/>
      <c r="AN10" s="1149"/>
      <c r="AO10" s="275">
        <v>216984</v>
      </c>
      <c r="AP10" s="275">
        <v>18890</v>
      </c>
      <c r="AQ10" s="276">
        <v>15145</v>
      </c>
      <c r="AR10" s="277">
        <v>24.7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7" t="s">
        <v>513</v>
      </c>
      <c r="AL11" s="1148"/>
      <c r="AM11" s="1148"/>
      <c r="AN11" s="1149"/>
      <c r="AO11" s="275" t="s">
        <v>514</v>
      </c>
      <c r="AP11" s="275" t="s">
        <v>514</v>
      </c>
      <c r="AQ11" s="276">
        <v>1510</v>
      </c>
      <c r="AR11" s="277" t="s">
        <v>514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7" t="s">
        <v>515</v>
      </c>
      <c r="AL12" s="1148"/>
      <c r="AM12" s="1148"/>
      <c r="AN12" s="1149"/>
      <c r="AO12" s="275" t="s">
        <v>514</v>
      </c>
      <c r="AP12" s="275" t="s">
        <v>514</v>
      </c>
      <c r="AQ12" s="276">
        <v>21</v>
      </c>
      <c r="AR12" s="277" t="s">
        <v>514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7" t="s">
        <v>516</v>
      </c>
      <c r="AL13" s="1148"/>
      <c r="AM13" s="1148"/>
      <c r="AN13" s="1149"/>
      <c r="AO13" s="275">
        <v>62784</v>
      </c>
      <c r="AP13" s="275">
        <v>5466</v>
      </c>
      <c r="AQ13" s="276">
        <v>4533</v>
      </c>
      <c r="AR13" s="277">
        <v>20.6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7" t="s">
        <v>517</v>
      </c>
      <c r="AL14" s="1148"/>
      <c r="AM14" s="1148"/>
      <c r="AN14" s="1149"/>
      <c r="AO14" s="275" t="s">
        <v>514</v>
      </c>
      <c r="AP14" s="275" t="s">
        <v>514</v>
      </c>
      <c r="AQ14" s="276">
        <v>2422</v>
      </c>
      <c r="AR14" s="277" t="s">
        <v>514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0" t="s">
        <v>518</v>
      </c>
      <c r="AL15" s="1151"/>
      <c r="AM15" s="1151"/>
      <c r="AN15" s="1152"/>
      <c r="AO15" s="275">
        <v>-110429</v>
      </c>
      <c r="AP15" s="275">
        <v>-9613</v>
      </c>
      <c r="AQ15" s="276">
        <v>-7979</v>
      </c>
      <c r="AR15" s="277">
        <v>20.5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0" t="s">
        <v>186</v>
      </c>
      <c r="AL16" s="1151"/>
      <c r="AM16" s="1151"/>
      <c r="AN16" s="1152"/>
      <c r="AO16" s="275">
        <v>1884398</v>
      </c>
      <c r="AP16" s="275">
        <v>164046</v>
      </c>
      <c r="AQ16" s="276">
        <v>122579</v>
      </c>
      <c r="AR16" s="277">
        <v>33.799999999999997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3" t="s">
        <v>523</v>
      </c>
      <c r="AL21" s="1154"/>
      <c r="AM21" s="1154"/>
      <c r="AN21" s="1155"/>
      <c r="AO21" s="288">
        <v>12.45</v>
      </c>
      <c r="AP21" s="289">
        <v>10.66</v>
      </c>
      <c r="AQ21" s="290">
        <v>1.79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3" t="s">
        <v>524</v>
      </c>
      <c r="AL22" s="1154"/>
      <c r="AM22" s="1154"/>
      <c r="AN22" s="1155"/>
      <c r="AO22" s="293">
        <v>96.9</v>
      </c>
      <c r="AP22" s="294">
        <v>96.3</v>
      </c>
      <c r="AQ22" s="295">
        <v>0.6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4" t="s">
        <v>525</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5"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6"/>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1" t="s">
        <v>528</v>
      </c>
      <c r="AL32" s="1162"/>
      <c r="AM32" s="1162"/>
      <c r="AN32" s="1163"/>
      <c r="AO32" s="303">
        <v>389807</v>
      </c>
      <c r="AP32" s="303">
        <v>33935</v>
      </c>
      <c r="AQ32" s="304">
        <v>59977</v>
      </c>
      <c r="AR32" s="305">
        <v>-43.4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1" t="s">
        <v>529</v>
      </c>
      <c r="AL33" s="1162"/>
      <c r="AM33" s="1162"/>
      <c r="AN33" s="1163"/>
      <c r="AO33" s="303" t="s">
        <v>514</v>
      </c>
      <c r="AP33" s="303" t="s">
        <v>514</v>
      </c>
      <c r="AQ33" s="304" t="s">
        <v>514</v>
      </c>
      <c r="AR33" s="305" t="s">
        <v>514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1" t="s">
        <v>530</v>
      </c>
      <c r="AL34" s="1162"/>
      <c r="AM34" s="1162"/>
      <c r="AN34" s="1163"/>
      <c r="AO34" s="303" t="s">
        <v>514</v>
      </c>
      <c r="AP34" s="303" t="s">
        <v>514</v>
      </c>
      <c r="AQ34" s="304" t="s">
        <v>514</v>
      </c>
      <c r="AR34" s="305" t="s">
        <v>514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1" t="s">
        <v>531</v>
      </c>
      <c r="AL35" s="1162"/>
      <c r="AM35" s="1162"/>
      <c r="AN35" s="1163"/>
      <c r="AO35" s="303" t="s">
        <v>514</v>
      </c>
      <c r="AP35" s="303" t="s">
        <v>514</v>
      </c>
      <c r="AQ35" s="304">
        <v>16053</v>
      </c>
      <c r="AR35" s="305" t="s">
        <v>514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1" t="s">
        <v>532</v>
      </c>
      <c r="AL36" s="1162"/>
      <c r="AM36" s="1162"/>
      <c r="AN36" s="1163"/>
      <c r="AO36" s="303">
        <v>37383</v>
      </c>
      <c r="AP36" s="303">
        <v>3254</v>
      </c>
      <c r="AQ36" s="304">
        <v>3449</v>
      </c>
      <c r="AR36" s="305">
        <v>-5.7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1" t="s">
        <v>533</v>
      </c>
      <c r="AL37" s="1162"/>
      <c r="AM37" s="1162"/>
      <c r="AN37" s="1163"/>
      <c r="AO37" s="303" t="s">
        <v>514</v>
      </c>
      <c r="AP37" s="303" t="s">
        <v>514</v>
      </c>
      <c r="AQ37" s="304">
        <v>404</v>
      </c>
      <c r="AR37" s="305" t="s">
        <v>514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4" t="s">
        <v>534</v>
      </c>
      <c r="AL38" s="1165"/>
      <c r="AM38" s="1165"/>
      <c r="AN38" s="1166"/>
      <c r="AO38" s="306" t="s">
        <v>514</v>
      </c>
      <c r="AP38" s="306" t="s">
        <v>514</v>
      </c>
      <c r="AQ38" s="307">
        <v>3</v>
      </c>
      <c r="AR38" s="295" t="s">
        <v>514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4" t="s">
        <v>535</v>
      </c>
      <c r="AL39" s="1165"/>
      <c r="AM39" s="1165"/>
      <c r="AN39" s="1166"/>
      <c r="AO39" s="303">
        <v>-6586</v>
      </c>
      <c r="AP39" s="303">
        <v>-573</v>
      </c>
      <c r="AQ39" s="304">
        <v>-3105</v>
      </c>
      <c r="AR39" s="305">
        <v>-81.5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1" t="s">
        <v>536</v>
      </c>
      <c r="AL40" s="1162"/>
      <c r="AM40" s="1162"/>
      <c r="AN40" s="1163"/>
      <c r="AO40" s="303">
        <v>-272735</v>
      </c>
      <c r="AP40" s="303">
        <v>-23743</v>
      </c>
      <c r="AQ40" s="304">
        <v>-51549</v>
      </c>
      <c r="AR40" s="305">
        <v>-53.9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7" t="s">
        <v>295</v>
      </c>
      <c r="AL41" s="1168"/>
      <c r="AM41" s="1168"/>
      <c r="AN41" s="1169"/>
      <c r="AO41" s="303">
        <v>147869</v>
      </c>
      <c r="AP41" s="303">
        <v>12873</v>
      </c>
      <c r="AQ41" s="304">
        <v>25231</v>
      </c>
      <c r="AR41" s="305">
        <v>-49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6" t="s">
        <v>506</v>
      </c>
      <c r="AN49" s="1158" t="s">
        <v>540</v>
      </c>
      <c r="AO49" s="1159"/>
      <c r="AP49" s="1159"/>
      <c r="AQ49" s="1159"/>
      <c r="AR49" s="116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7"/>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1201383</v>
      </c>
      <c r="AN51" s="325">
        <v>104251</v>
      </c>
      <c r="AO51" s="326">
        <v>-28.1</v>
      </c>
      <c r="AP51" s="327">
        <v>90072</v>
      </c>
      <c r="AQ51" s="328">
        <v>13.3</v>
      </c>
      <c r="AR51" s="329">
        <v>-41.4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51443</v>
      </c>
      <c r="AN52" s="333">
        <v>4464</v>
      </c>
      <c r="AO52" s="334">
        <v>-45.6</v>
      </c>
      <c r="AP52" s="335">
        <v>46083</v>
      </c>
      <c r="AQ52" s="336">
        <v>3.2</v>
      </c>
      <c r="AR52" s="337">
        <v>-48.8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1088338</v>
      </c>
      <c r="AN53" s="325">
        <v>94041</v>
      </c>
      <c r="AO53" s="326">
        <v>-9.8000000000000007</v>
      </c>
      <c r="AP53" s="327">
        <v>88328</v>
      </c>
      <c r="AQ53" s="328">
        <v>-1.9</v>
      </c>
      <c r="AR53" s="329">
        <v>-7.9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264603</v>
      </c>
      <c r="AN54" s="333">
        <v>22864</v>
      </c>
      <c r="AO54" s="334">
        <v>412.2</v>
      </c>
      <c r="AP54" s="335">
        <v>49013</v>
      </c>
      <c r="AQ54" s="336">
        <v>6.4</v>
      </c>
      <c r="AR54" s="337">
        <v>405.8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2129213</v>
      </c>
      <c r="AN55" s="325">
        <v>185876</v>
      </c>
      <c r="AO55" s="326">
        <v>97.7</v>
      </c>
      <c r="AP55" s="327">
        <v>103390</v>
      </c>
      <c r="AQ55" s="328">
        <v>17.100000000000001</v>
      </c>
      <c r="AR55" s="329">
        <v>80.599999999999994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251044</v>
      </c>
      <c r="AN56" s="333">
        <v>21916</v>
      </c>
      <c r="AO56" s="334">
        <v>-4.0999999999999996</v>
      </c>
      <c r="AP56" s="335">
        <v>51269</v>
      </c>
      <c r="AQ56" s="336">
        <v>4.5999999999999996</v>
      </c>
      <c r="AR56" s="337">
        <v>-8.6999999999999993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1470332</v>
      </c>
      <c r="AN57" s="325">
        <v>128413</v>
      </c>
      <c r="AO57" s="326">
        <v>-30.9</v>
      </c>
      <c r="AP57" s="327">
        <v>117234</v>
      </c>
      <c r="AQ57" s="328">
        <v>13.4</v>
      </c>
      <c r="AR57" s="329">
        <v>-44.3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121847</v>
      </c>
      <c r="AN58" s="333">
        <v>10642</v>
      </c>
      <c r="AO58" s="334">
        <v>-51.4</v>
      </c>
      <c r="AP58" s="335">
        <v>59796</v>
      </c>
      <c r="AQ58" s="336">
        <v>16.600000000000001</v>
      </c>
      <c r="AR58" s="337">
        <v>-68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2573455</v>
      </c>
      <c r="AN59" s="325">
        <v>224032</v>
      </c>
      <c r="AO59" s="326">
        <v>74.5</v>
      </c>
      <c r="AP59" s="327">
        <v>97758</v>
      </c>
      <c r="AQ59" s="328">
        <v>-16.600000000000001</v>
      </c>
      <c r="AR59" s="329">
        <v>91.1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304416</v>
      </c>
      <c r="AN60" s="333">
        <v>26501</v>
      </c>
      <c r="AO60" s="334">
        <v>149</v>
      </c>
      <c r="AP60" s="335">
        <v>45946</v>
      </c>
      <c r="AQ60" s="336">
        <v>-23.2</v>
      </c>
      <c r="AR60" s="337">
        <v>172.2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1692544</v>
      </c>
      <c r="AN61" s="340">
        <v>147323</v>
      </c>
      <c r="AO61" s="341">
        <v>20.7</v>
      </c>
      <c r="AP61" s="342">
        <v>99356</v>
      </c>
      <c r="AQ61" s="343">
        <v>5.0999999999999996</v>
      </c>
      <c r="AR61" s="329">
        <v>15.6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198671</v>
      </c>
      <c r="AN62" s="333">
        <v>17277</v>
      </c>
      <c r="AO62" s="334">
        <v>92</v>
      </c>
      <c r="AP62" s="335">
        <v>50421</v>
      </c>
      <c r="AQ62" s="336">
        <v>1.5</v>
      </c>
      <c r="AR62" s="337">
        <v>90.5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Xe0PYnKqVSQKILUK9NzmA8Ue9ErHzfA0gvqji/LhxxgIN77xZBtohg/RdcEDstf8Dig3E8FXPDP96odn3sSi1w==" saltValue="itqR42X/mt5oZ8VnJlHL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7"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6XfXJw9fjuwvyeklEUiPfiMSo/vUwxUO4l9xuJeXmaCWEuWC0udk1E2PnWqyY+hmSLmm+y+gDI9nPtmdRtV3ig==" saltValue="avaon2vVxrBqd+jIUKVvc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6"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vJn6QsERZyvLXRnPiJ/m8i19+i92Bln0+owTWwVhQQEQAuhWuMlcP0VxZkggJSoNtvZGP11JHr2QTC+8WcmHhA==" saltValue="1GPmq7zg8hVyEs4LZWMaO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0" t="s">
        <v>3</v>
      </c>
      <c r="D47" s="1170"/>
      <c r="E47" s="1171"/>
      <c r="F47" s="11">
        <v>19.2</v>
      </c>
      <c r="G47" s="12">
        <v>22.46</v>
      </c>
      <c r="H47" s="12">
        <v>21.58</v>
      </c>
      <c r="I47" s="12">
        <v>27.5</v>
      </c>
      <c r="J47" s="13">
        <v>30.83</v>
      </c>
    </row>
    <row r="48" spans="2:10" ht="57.75" customHeight="1" x14ac:dyDescent="0.15">
      <c r="B48" s="14"/>
      <c r="C48" s="1172" t="s">
        <v>4</v>
      </c>
      <c r="D48" s="1172"/>
      <c r="E48" s="1173"/>
      <c r="F48" s="15">
        <v>6.66</v>
      </c>
      <c r="G48" s="16">
        <v>5.55</v>
      </c>
      <c r="H48" s="16">
        <v>6.59</v>
      </c>
      <c r="I48" s="16">
        <v>5.48</v>
      </c>
      <c r="J48" s="17">
        <v>2.0699999999999998</v>
      </c>
    </row>
    <row r="49" spans="2:10" ht="57.75" customHeight="1" thickBot="1" x14ac:dyDescent="0.2">
      <c r="B49" s="18"/>
      <c r="C49" s="1174" t="s">
        <v>5</v>
      </c>
      <c r="D49" s="1174"/>
      <c r="E49" s="1175"/>
      <c r="F49" s="19">
        <v>4.38</v>
      </c>
      <c r="G49" s="20" t="s">
        <v>561</v>
      </c>
      <c r="H49" s="20" t="s">
        <v>562</v>
      </c>
      <c r="I49" s="20" t="s">
        <v>563</v>
      </c>
      <c r="J49" s="21" t="s">
        <v>564</v>
      </c>
    </row>
    <row r="50" spans="2:10" x14ac:dyDescent="0.15"/>
  </sheetData>
  <sheetProtection algorithmName="SHA-512" hashValue="sVxqMP36yF+ibLH3DAfZvygjcruegqWWS2HP6Ix5GqaWh+nr7f6ZefYbzCwM6xK1twar6I1R5DOZmCpqI/xEyA==" saltValue="M8SaOFt3IDtN2HxjuVfB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2023-03-07T07:14:49Z</cp:lastPrinted>
  <dcterms:created xsi:type="dcterms:W3CDTF">2023-02-20T07:58:53Z</dcterms:created>
  <dcterms:modified xsi:type="dcterms:W3CDTF">2023-10-02T02:30:16Z</dcterms:modified>
  <cp:category/>
</cp:coreProperties>
</file>