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PriItoman\総務部\13_財政課\11_財政係\A19_調査、事務研修等に関すること\01 調査\02_沖縄県市町村課\02 財政状況資料集★\令和3年度決算分\230907_★【9.16〆期限厳守_正式に照会】令和３年度財政状況資料集の作成等について（2回目・地⽅公会計関係）\03_市→県\"/>
    </mc:Choice>
  </mc:AlternateContent>
  <bookViews>
    <workbookView xWindow="0" yWindow="0" windowWidth="15360" windowHeight="7635" tabRatio="719" firstSheet="9"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s="1"/>
  <c r="U36" i="10" s="1"/>
  <c r="AM34" i="10" l="1"/>
  <c r="AM35" i="10" s="1"/>
  <c r="BE34" i="10"/>
  <c r="BE35" i="10" s="1"/>
  <c r="BE36" i="10" s="1"/>
</calcChain>
</file>

<file path=xl/sharedStrings.xml><?xml version="1.0" encoding="utf-8"?>
<sst xmlns="http://schemas.openxmlformats.org/spreadsheetml/2006/main" count="1114" uniqueCount="617">
  <si>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</si>
  <si>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</si>
  <si>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</si>
  <si>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</si>
  <si>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</si>
  <si>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</si>
  <si>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</si>
  <si>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</si>
  <si>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</si>
  <si>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</si>
  <si>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</si>
  <si>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</si>
  <si>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</si>
  <si>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</si>
  <si>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</si>
  <si>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</si>
  <si>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</si>
  <si>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</si>
  <si>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</si>
  <si>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</si>
  <si>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</si>
  <si>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</si>
  <si>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</si>
  <si>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</si>
  <si>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</si>
  <si>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</si>
  <si>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</si>
  <si>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</si>
  <si>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</si>
  <si>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</si>
  <si>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</si>
  <si>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</si>
  <si>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</si>
  <si>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</si>
  <si>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</si>
  <si>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</si>
  <si>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</si>
  <si>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</si>
  <si>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</si>
  <si>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</si>
  <si>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</si>
  <si>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</si>
  <si>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</si>
  <si>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</si>
  <si>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</si>
  <si>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</si>
  <si>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</si>
  <si>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</si>
  <si>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</si>
  <si>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</si>
  <si>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</si>
  <si>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</si>
  <si>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</si>
  <si>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</si>
  <si>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</si>
  <si>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</si>
  <si>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</si>
  <si>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</si>
  <si>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</si>
  <si>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</si>
  <si>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</si>
  <si>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</si>
  <si>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</si>
  <si>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</si>
  <si>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</si>
  <si>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</si>
  <si>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</si>
  <si>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</si>
  <si>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</si>
  <si>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</si>
  <si>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</si>
  <si>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</si>
  <si>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</si>
  <si>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</si>
  <si>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</si>
  <si>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</si>
  <si>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</si>
  <si>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</si>
  <si>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</si>
  <si>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</si>
  <si>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</si>
  <si>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</si>
  <si>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</si>
  <si>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</si>
  <si>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</si>
  <si>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</si>
  <si>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</si>
  <si>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</si>
  <si>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</si>
  <si>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</si>
  <si>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</si>
  <si>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</si>
  <si>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</si>
  <si>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</si>
  <si>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</si>
  <si>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</si>
  <si>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</si>
  <si>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</si>
  <si>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</si>
  <si>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</si>
  <si>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糸満市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</si>
  <si>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</si>
  <si>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</si>
  <si>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</si>
  <si>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</si>
  <si>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</si>
  <si>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</si>
  <si>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</si>
  <si>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</si>
  <si>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</si>
  <si>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</si>
  <si>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</si>
  <si>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</si>
  <si>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</si>
  <si>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</si>
  <si>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</si>
  <si>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</si>
  <si>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</si>
  <si>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</si>
  <si>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</si>
  <si>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</si>
  <si>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</si>
  <si>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</si>
  <si>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</si>
  <si>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</si>
  <si>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</si>
  <si>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</si>
  <si>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</si>
  <si>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</si>
  <si>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</si>
  <si>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</si>
  <si>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</si>
  <si>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</si>
  <si>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</si>
  <si>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</si>
  <si>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</si>
  <si>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</si>
  <si>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</si>
  <si>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</si>
  <si>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</si>
  <si>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</si>
  <si>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</si>
  <si>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</si>
  <si>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</si>
  <si>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</si>
  <si>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</si>
  <si>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</si>
  <si>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</si>
  <si>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</si>
  <si>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</si>
  <si>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</si>
  <si>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</si>
  <si>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</si>
  <si>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</si>
  <si>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</si>
  <si>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</si>
  <si>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</si>
  <si>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</si>
  <si>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</si>
  <si>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</si>
  <si>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</si>
  <si>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</si>
  <si>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</si>
  <si>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</si>
  <si>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</si>
  <si>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</si>
  <si>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</si>
  <si>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</si>
  <si>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</si>
  <si>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</si>
  <si>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</si>
  <si>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</si>
  <si>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</si>
  <si>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</si>
  <si>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</si>
  <si>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</si>
  <si>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</si>
  <si>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</si>
  <si>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</si>
  <si>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</si>
  <si>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</si>
  <si>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</si>
  <si>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</si>
  <si>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</si>
  <si>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</si>
  <si>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</si>
  <si>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</si>
  <si>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</si>
  <si>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</si>
  <si>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</si>
  <si>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</si>
  <si>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</si>
  <si>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</si>
  <si>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</si>
  <si>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</si>
  <si>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</si>
  <si>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</si>
  <si>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</si>
  <si>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</si>
  <si>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</si>
  <si>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</si>
  <si>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</si>
  <si>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</si>
  <si>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</si>
  <si>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</si>
  <si>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</si>
  <si>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</si>
  <si>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</si>
  <si>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</si>
  <si>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</si>
  <si>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</si>
  <si>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</si>
  <si>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</si>
  <si>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</si>
  <si>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</si>
  <si>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</si>
  <si>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</si>
  <si>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沖縄県糸満市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</si>
  <si>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</si>
  <si>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</si>
  <si>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</si>
  <si>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</si>
  <si>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</si>
  <si>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</si>
  <si>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</si>
  <si>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</si>
  <si>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</si>
  <si>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</si>
  <si>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</si>
  <si>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</si>
  <si>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</si>
  <si>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</si>
  <si>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</si>
  <si>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</si>
  <si>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</si>
  <si>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</si>
  <si>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</si>
  <si>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</si>
  <si>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</si>
  <si>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</si>
  <si>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</si>
  <si>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</si>
  <si>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</si>
  <si>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</si>
  <si>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</si>
  <si>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</si>
  <si>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</si>
  <si>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</si>
  <si>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</si>
  <si>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</si>
  <si>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</si>
  <si>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</si>
  <si>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</si>
  <si>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</si>
  <si>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</si>
  <si>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</si>
  <si>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</si>
  <si>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</si>
  <si>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</si>
  <si>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</si>
  <si>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</si>
  <si>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</si>
  <si>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</si>
  <si>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</si>
  <si>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</si>
  <si>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</si>
  <si>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</si>
  <si>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</si>
  <si>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</si>
  <si>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</si>
  <si>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</si>
  <si>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</si>
  <si>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</si>
  <si>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</si>
  <si>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</si>
  <si>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</si>
  <si>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</si>
  <si>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</si>
  <si>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</si>
  <si>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</si>
  <si>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</si>
  <si>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</si>
  <si>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</si>
  <si>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</si>
  <si>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</si>
  <si>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</si>
  <si>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</si>
  <si>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</si>
  <si>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</si>
  <si>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</si>
  <si>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</si>
  <si>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</si>
  <si>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</si>
  <si>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</si>
  <si>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</si>
  <si>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</si>
  <si>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</si>
  <si>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</si>
  <si>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</si>
  <si>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</si>
  <si>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</si>
  <si>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</si>
  <si>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</si>
  <si>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</si>
  <si>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</si>
  <si>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</si>
  <si>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</si>
  <si>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</si>
  <si>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</si>
  <si>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</si>
  <si>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</si>
  <si>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</si>
  <si>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</si>
  <si>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</si>
  <si>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</si>
  <si>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</si>
  <si>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</si>
  <si>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</si>
  <si>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</si>
  <si>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</si>
  <si>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</si>
  <si>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</si>
  <si>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</si>
  <si>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</si>
  <si>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</si>
  <si>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</si>
  <si>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</si>
  <si>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</si>
  <si>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</si>
  <si>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</si>
  <si>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</si>
  <si>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</si>
  <si>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</si>
  <si>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</si>
  <si>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</si>
  <si>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</si>
  <si>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</si>
  <si>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</si>
  <si>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</si>
  <si>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</si>
  <si>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</si>
  <si>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</si>
  <si>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</si>
  <si>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</si>
  <si>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</si>
  <si>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</si>
  <si>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</si>
  <si>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</si>
  <si>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</si>
  <si>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</si>
  <si>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</si>
  <si>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</si>
  <si>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</si>
  <si>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</si>
  <si>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</si>
  <si>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</si>
  <si>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</si>
  <si>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</si>
  <si>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</si>
  <si>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</si>
  <si>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</si>
  <si>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</si>
  <si>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</si>
  <si>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</si>
  <si>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</si>
  <si>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</si>
  <si>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</si>
  <si>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</si>
  <si>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</si>
  <si>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</si>
  <si>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</si>
  <si>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</si>
  <si>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</si>
  <si>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沖縄県糸満市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</si>
  <si>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</si>
  <si>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</si>
  <si>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</si>
  <si>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</si>
  <si>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</si>
  <si>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</si>
  <si>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</si>
  <si>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</si>
  <si>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</si>
  <si>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</si>
  <si>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</si>
  <si>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</si>
  <si>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</si>
  <si>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</si>
  <si>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</si>
  <si>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</si>
  <si>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</si>
  <si>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</si>
  <si>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</si>
  <si>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</si>
  <si>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人材育成事業特別会計</t>
    <phoneticPr fontId="5"/>
  </si>
  <si>
    <t>区画整理特別会計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</si>
  <si>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</si>
  <si>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</si>
  <si>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</si>
  <si>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</si>
  <si>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</si>
  <si>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</si>
  <si>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</si>
  <si>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</si>
  <si>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</si>
  <si>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</si>
  <si>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</si>
  <si>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</si>
  <si>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</si>
  <si>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</si>
  <si>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</si>
  <si>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</si>
  <si>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</si>
  <si>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</si>
  <si>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</si>
  <si>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</si>
  <si>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</si>
  <si>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</si>
  <si>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糸満漁港ふれあい公園事業特別会計</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</si>
  <si>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</si>
  <si>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</si>
  <si>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</si>
  <si>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</si>
  <si>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</si>
  <si>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</si>
  <si>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</si>
  <si>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</si>
  <si>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</si>
  <si>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</si>
  <si>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</si>
  <si>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</si>
  <si>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</si>
  <si>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</si>
  <si>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</si>
  <si>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</si>
  <si>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</si>
  <si>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</si>
  <si>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</si>
  <si>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</si>
  <si>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</si>
  <si>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</si>
  <si>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</si>
  <si>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</si>
  <si>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</si>
  <si>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</si>
  <si>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</si>
  <si>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</si>
  <si>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</si>
  <si>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</si>
  <si>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</si>
  <si>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</si>
  <si>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</si>
  <si>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</si>
  <si>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</si>
  <si>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</si>
  <si>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</si>
  <si>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</si>
  <si>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</si>
  <si>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</si>
  <si>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</si>
  <si>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</si>
  <si>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</si>
  <si>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</si>
  <si>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</si>
  <si>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</si>
  <si>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</si>
  <si>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</si>
  <si>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</si>
  <si>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</si>
  <si>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</si>
  <si>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</si>
  <si>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</si>
  <si>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</si>
  <si>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</si>
  <si>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</si>
  <si>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</si>
  <si>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</si>
  <si>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</si>
  <si>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</si>
  <si>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</si>
  <si>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</si>
  <si>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</si>
  <si>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</si>
  <si>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</si>
  <si>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</si>
  <si>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</si>
  <si>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</si>
  <si>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</si>
  <si>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</si>
  <si>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</si>
  <si>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</si>
  <si>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</si>
  <si>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</si>
  <si>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</si>
  <si>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</si>
  <si>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</si>
  <si>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</si>
  <si>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</si>
  <si>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</si>
  <si>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</si>
  <si>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</si>
  <si>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</si>
  <si>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</si>
  <si>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</si>
  <si>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</si>
  <si>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</si>
  <si>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</si>
  <si>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</si>
  <si>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</si>
  <si>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</si>
  <si>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</si>
  <si>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</si>
  <si>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</si>
  <si>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</si>
  <si>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</si>
  <si>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</si>
  <si>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</si>
  <si>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</si>
  <si>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</si>
  <si>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</si>
  <si>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</si>
  <si>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</si>
  <si>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</si>
  <si>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</si>
  <si>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</si>
  <si>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</si>
  <si>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</si>
  <si>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</si>
  <si>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</si>
  <si>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</si>
  <si>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</si>
  <si>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</si>
  <si>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</si>
  <si>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</si>
  <si>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</si>
  <si>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</si>
  <si>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</si>
  <si>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</si>
  <si>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</si>
  <si>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</si>
  <si>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</si>
  <si>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</si>
  <si>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</si>
  <si>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</si>
  <si>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</si>
  <si>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</si>
  <si>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</si>
  <si>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</si>
  <si>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</si>
  <si>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</si>
  <si>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</si>
  <si>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</si>
  <si>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</si>
  <si>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</si>
  <si>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</si>
  <si>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</si>
  <si>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</si>
  <si>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</si>
  <si>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</si>
  <si>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</si>
  <si>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</si>
  <si>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</si>
  <si>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</si>
  <si>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</si>
  <si>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</si>
  <si>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</si>
  <si>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</si>
  <si>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</si>
  <si>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</si>
  <si>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</si>
  <si>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</si>
  <si>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</si>
  <si>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</si>
  <si>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1.85</t>
  </si>
  <si>
    <t>▲ 2.61</t>
  </si>
  <si>
    <t>▲ 0.04</t>
  </si>
  <si>
    <t>水道事業会計</t>
  </si>
  <si>
    <t>一般会計</t>
  </si>
  <si>
    <t>国民健康保険事業特別会計</t>
  </si>
  <si>
    <t>▲ 7.35</t>
  </si>
  <si>
    <t>下水道事業会計</t>
  </si>
  <si>
    <t>介護保険特別会計</t>
  </si>
  <si>
    <t>農業集落排水事業特別会計</t>
  </si>
  <si>
    <t>人材育成事業特別会計</t>
  </si>
  <si>
    <t>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</si>
  <si>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</si>
  <si>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</si>
  <si>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</si>
  <si>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</si>
  <si>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</si>
  <si>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</si>
  <si>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</si>
  <si>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</si>
  <si>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</si>
  <si>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</si>
  <si>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7">
      <t>トクベツカイケイ</t>
    </rPh>
    <phoneticPr fontId="2"/>
  </si>
  <si>
    <t>南部広域市町村圏事務組合（いなんせ斎苑特別会計）</t>
    <rPh sb="0" eb="4">
      <t>ナンブコウイキ</t>
    </rPh>
    <rPh sb="4" eb="8">
      <t>シチョウソンケン</t>
    </rPh>
    <rPh sb="8" eb="12">
      <t>ジムクミアイ</t>
    </rPh>
    <rPh sb="17" eb="19">
      <t>サイエン</t>
    </rPh>
    <rPh sb="19" eb="23">
      <t>トクベツカイケイ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</si>
  <si>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20">
      <t>トクベツカイケイ</t>
    </rPh>
    <phoneticPr fontId="2"/>
  </si>
  <si>
    <t>南部広域行政組合（一般会計）</t>
    <rPh sb="0" eb="8">
      <t>ナンブコウイキギョウセイクミアイ</t>
    </rPh>
    <rPh sb="9" eb="11">
      <t>イッパン</t>
    </rPh>
    <rPh sb="11" eb="13">
      <t>カイケイ</t>
    </rPh>
    <phoneticPr fontId="2"/>
  </si>
  <si>
    <t>南部広域行政組合（公共用地先行取得事業特別会計）</t>
    <rPh sb="0" eb="8">
      <t>ナンブコウイキギョウセイクミアイ</t>
    </rPh>
    <rPh sb="9" eb="11">
      <t>コウキョウ</t>
    </rPh>
    <rPh sb="11" eb="13">
      <t>ヨウチ</t>
    </rPh>
    <rPh sb="13" eb="15">
      <t>センコウ</t>
    </rPh>
    <rPh sb="15" eb="17">
      <t>シュトク</t>
    </rPh>
    <rPh sb="17" eb="19">
      <t>ジギョウ</t>
    </rPh>
    <rPh sb="19" eb="21">
      <t>トクベツ</t>
    </rPh>
    <rPh sb="21" eb="23">
      <t>カイケイ</t>
    </rPh>
    <phoneticPr fontId="2"/>
  </si>
  <si>
    <t>南部広域行政組合（糸豊環境衛生事業特別会計）</t>
    <rPh sb="0" eb="2">
      <t>ナンブ</t>
    </rPh>
    <rPh sb="2" eb="8">
      <t>コウイキギョウセイクミアイ</t>
    </rPh>
    <rPh sb="9" eb="10">
      <t>イト</t>
    </rPh>
    <rPh sb="10" eb="11">
      <t>トヨ</t>
    </rPh>
    <rPh sb="11" eb="13">
      <t>カンキョウ</t>
    </rPh>
    <rPh sb="13" eb="15">
      <t>エイセイ</t>
    </rPh>
    <rPh sb="15" eb="21">
      <t>ジギョウトクベツカイケイ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</si>
  <si>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9">
      <t>イッパンカイケイ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</si>
  <si>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</si>
  <si>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沖縄県市町村総合事務組合</t>
    <rPh sb="0" eb="3">
      <t>オキナワケン</t>
    </rPh>
    <rPh sb="3" eb="6">
      <t>シチョウソン</t>
    </rPh>
    <rPh sb="6" eb="8">
      <t>ソウゴウ</t>
    </rPh>
    <rPh sb="8" eb="12">
      <t>ジムクミアイ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</si>
  <si>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</si>
  <si>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糸満市土地開発公社</t>
    <rPh sb="0" eb="3">
      <t>イトマンシ</t>
    </rPh>
    <rPh sb="3" eb="5">
      <t>トチ</t>
    </rPh>
    <rPh sb="5" eb="7">
      <t>カイハツ</t>
    </rPh>
    <rPh sb="7" eb="9">
      <t>コウシャ</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</si>
  <si>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</si>
  <si>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</si>
  <si>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大規模事業の地方債償還が終了した影響などにより、R2→25.9、R3→26.5とほぼ横ばいで推移している。有形固定資産減価償却率はR2→56.3、R3→53.6と減少傾向である。一般的に施設更新など投資的事業の抑制によって、将来負担比率は改善し有形固定資産減価償却率が上昇するが、本市においては、沖縄振興特別推進交付金など高率補助を活用した更新が進められていることから、今後、将来負担比率の改善とともに有形固定資産減価償却率の上昇も抑制されていくと考えられる。今後も高率補助事業を活用し施設の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</si>
  <si>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</si>
  <si>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</si>
  <si>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</si>
  <si>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</si>
  <si>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</si>
  <si>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</si>
  <si>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も将来負担比率ともに、ほぼ横ばいで推移している。これは学校建設など大規模施設整備事業の償還が終了したことが主な要因として挙げられるが、観光文化交流拠点施設が令和４年度に完成見込であることや、市内教育施設やスポーツ観光交流拠点施設（屋内運動場）などの大規模施設整備を控えているため、高率補助事業を活用することで引き続き改善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</si>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</sst>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71871</c:v>
                </c:pt>
              </c:numCache>
            </c:numRef>
          </c:val>
          <c:smooth val="0"/>
          <c:extLst>
            <c:ext xmlns:c16="http://schemas.microsoft.com/office/drawing/2014/chart" uri="{C3380CC4-5D6E-409C-BE32-E72D297353CC}">
              <c16:uniqueId val="{00000000-634C-4E91-BFA9-DCA6C6AD16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68025</c:v>
                </c:pt>
                <c:pt idx="1">
                  <c:v>46203</c:v>
                </c:pt>
                <c:pt idx="2">
                  <c:v>63782</c:v>
                </c:pt>
                <c:pt idx="3">
                  <c:v>73807</c:v>
                </c:pt>
                <c:pt idx="4">
                  <c:v>65634</c:v>
                </c:pt>
              </c:numCache>
            </c:numRef>
          </c:val>
          <c:smooth val="0"/>
          <c:extLst>
            <c:ext xmlns:c16="http://schemas.microsoft.com/office/drawing/2014/chart" uri="{C3380CC4-5D6E-409C-BE32-E72D297353CC}">
              <c16:uniqueId val="{00000001-634C-4E91-BFA9-DCA6C6AD16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3.48</c:v>
                </c:pt>
                <c:pt idx="1">
                  <c:v>4.08</c:v>
                </c:pt>
                <c:pt idx="2">
                  <c:v>3.94</c:v>
                </c:pt>
                <c:pt idx="3">
                  <c:v>3.81</c:v>
                </c:pt>
                <c:pt idx="4">
                  <c:v>6</c:v>
                </c:pt>
              </c:numCache>
            </c:numRef>
          </c:val>
          <c:extLst>
            <c:ext xmlns:c16="http://schemas.microsoft.com/office/drawing/2014/chart" uri="{C3380CC4-5D6E-409C-BE32-E72D297353CC}">
              <c16:uniqueId val="{00000000-443F-48F7-9B75-053D7D0038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6.01</c:v>
                </c:pt>
                <c:pt idx="1">
                  <c:v>5.2</c:v>
                </c:pt>
                <c:pt idx="2">
                  <c:v>9.59</c:v>
                </c:pt>
                <c:pt idx="3">
                  <c:v>12.87</c:v>
                </c:pt>
                <c:pt idx="4">
                  <c:v>15.34</c:v>
                </c:pt>
              </c:numCache>
            </c:numRef>
          </c:val>
          <c:extLst>
            <c:ext xmlns:c16="http://schemas.microsoft.com/office/drawing/2014/chart" uri="{C3380CC4-5D6E-409C-BE32-E72D297353CC}">
              <c16:uniqueId val="{00000001-443F-48F7-9B75-053D7D0038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-1.85</c:v>
                </c:pt>
                <c:pt idx="1">
                  <c:v>-2.61</c:v>
                </c:pt>
                <c:pt idx="2">
                  <c:v>0.71</c:v>
                </c:pt>
                <c:pt idx="3">
                  <c:v>-0.04</c:v>
                </c:pt>
                <c:pt idx="4">
                  <c:v>2.44</c:v>
                </c:pt>
              </c:numCache>
            </c:numRef>
          </c:val>
          <c:smooth val="0"/>
          <c:extLst>
            <c:ext xmlns:c16="http://schemas.microsoft.com/office/drawing/2014/chart" uri="{C3380CC4-5D6E-409C-BE32-E72D297353CC}">
              <c16:uniqueId val="{00000002-443F-48F7-9B75-053D7D0038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0.21</c:v>
                </c:pt>
                <c:pt idx="2">
                  <c:v>#N/A</c:v>
                </c:pt>
                <c:pt idx="3">
                  <c:v>0.09</c:v>
                </c:pt>
                <c:pt idx="4">
                  <c:v>#N/A</c:v>
                </c:pt>
                <c:pt idx="5">
                  <c:v>0.01</c:v>
                </c:pt>
                <c:pt idx="6">
                  <c:v>#N/A</c:v>
                </c:pt>
                <c:pt idx="7">
                  <c:v>0.02</c:v>
                </c:pt>
                <c:pt idx="8">
                  <c:v>#N/A</c:v>
                </c:pt>
                <c:pt idx="9">
                  <c:v>0.04</c:v>
                </c:pt>
              </c:numCache>
            </c:numRef>
          </c:val>
          <c:extLst>
            <c:ext xmlns:c16="http://schemas.microsoft.com/office/drawing/2014/chart" uri="{C3380CC4-5D6E-409C-BE32-E72D297353CC}">
              <c16:uniqueId val="{00000000-694F-4E6E-A596-C2DBD72B74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4F-4E6E-A596-C2DBD72B7467}"/>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0.25</c:v>
                </c:pt>
                <c:pt idx="2">
                  <c:v>#N/A</c:v>
                </c:pt>
                <c:pt idx="3">
                  <c:v>0.1</c:v>
                </c:pt>
                <c:pt idx="4">
                  <c:v>#N/A</c:v>
                </c:pt>
                <c:pt idx="5">
                  <c:v>0.08</c:v>
                </c:pt>
                <c:pt idx="6">
                  <c:v>#N/A</c:v>
                </c:pt>
                <c:pt idx="7">
                  <c:v>0.32</c:v>
                </c:pt>
                <c:pt idx="8">
                  <c:v>#N/A</c:v>
                </c:pt>
                <c:pt idx="9">
                  <c:v>0.03</c:v>
                </c:pt>
              </c:numCache>
            </c:numRef>
          </c:val>
          <c:extLst>
            <c:ext xmlns:c16="http://schemas.microsoft.com/office/drawing/2014/chart" uri="{C3380CC4-5D6E-409C-BE32-E72D297353CC}">
              <c16:uniqueId val="{00000002-694F-4E6E-A596-C2DBD72B7467}"/>
            </c:ext>
          </c:extLst>
        </c:ser>
        <c:ser>
          <c:idx val="3"/>
          <c:order val="3"/>
          <c:tx>
            <c:strRef>
              <c:f>データシート!$A$30</c:f>
              <c:strCache>
                <c:ptCount val="1"/>
                <c:pt idx="0">
                  <c:v>人材育成事業特別会計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0.02</c:v>
                </c:pt>
                <c:pt idx="4">
                  <c:v>#N/A</c:v>
                </c:pt>
                <c:pt idx="5">
                  <c:v>0.04</c:v>
                </c:pt>
                <c:pt idx="6">
                  <c:v>#N/A</c:v>
                </c:pt>
                <c:pt idx="7">
                  <c:v>0.11</c:v>
                </c:pt>
                <c:pt idx="8">
                  <c:v>#N/A</c:v>
                </c:pt>
                <c:pt idx="9">
                  <c:v>0.1</c:v>
                </c:pt>
              </c:numCache>
            </c:numRef>
          </c:val>
          <c:extLst>
            <c:ext xmlns:c16="http://schemas.microsoft.com/office/drawing/2014/chart" uri="{C3380CC4-5D6E-409C-BE32-E72D297353CC}">
              <c16:uniqueId val="{00000003-694F-4E6E-A596-C2DBD72B746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7.0000000000000007E-2</c:v>
                </c:pt>
                <c:pt idx="2">
                  <c:v>#N/A</c:v>
                </c:pt>
                <c:pt idx="3">
                  <c:v>0.03</c:v>
                </c:pt>
                <c:pt idx="4">
                  <c:v>#N/A</c:v>
                </c:pt>
                <c:pt idx="5">
                  <c:v>0.02</c:v>
                </c:pt>
                <c:pt idx="6">
                  <c:v>#N/A</c:v>
                </c:pt>
                <c:pt idx="7">
                  <c:v>7.0000000000000007E-2</c:v>
                </c:pt>
                <c:pt idx="8">
                  <c:v>#N/A</c:v>
                </c:pt>
                <c:pt idx="9">
                  <c:v>0.18</c:v>
                </c:pt>
              </c:numCache>
            </c:numRef>
          </c:val>
          <c:extLst>
            <c:ext xmlns:c16="http://schemas.microsoft.com/office/drawing/2014/chart" uri="{C3380CC4-5D6E-409C-BE32-E72D297353CC}">
              <c16:uniqueId val="{00000004-694F-4E6E-A596-C2DBD72B746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0.48</c:v>
                </c:pt>
                <c:pt idx="2">
                  <c:v>#N/A</c:v>
                </c:pt>
                <c:pt idx="3">
                  <c:v>0.1</c:v>
                </c:pt>
                <c:pt idx="4">
                  <c:v>#N/A</c:v>
                </c:pt>
                <c:pt idx="5">
                  <c:v>0.05</c:v>
                </c:pt>
                <c:pt idx="6">
                  <c:v>#N/A</c:v>
                </c:pt>
                <c:pt idx="7">
                  <c:v>0.52</c:v>
                </c:pt>
                <c:pt idx="8">
                  <c:v>#N/A</c:v>
                </c:pt>
                <c:pt idx="9">
                  <c:v>0.73</c:v>
                </c:pt>
              </c:numCache>
            </c:numRef>
          </c:val>
          <c:extLst>
            <c:ext xmlns:c16="http://schemas.microsoft.com/office/drawing/2014/chart" uri="{C3380CC4-5D6E-409C-BE32-E72D297353CC}">
              <c16:uniqueId val="{00000005-694F-4E6E-A596-C2DBD72B746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0.26</c:v>
                </c:pt>
                <c:pt idx="6">
                  <c:v>#N/A</c:v>
                </c:pt>
                <c:pt idx="7">
                  <c:v>0.68</c:v>
                </c:pt>
                <c:pt idx="8">
                  <c:v>#N/A</c:v>
                </c:pt>
                <c:pt idx="9">
                  <c:v>0.8</c:v>
                </c:pt>
              </c:numCache>
            </c:numRef>
          </c:val>
          <c:extLst>
            <c:ext xmlns:c16="http://schemas.microsoft.com/office/drawing/2014/chart" uri="{C3380CC4-5D6E-409C-BE32-E72D297353CC}">
              <c16:uniqueId val="{00000006-694F-4E6E-A596-C2DBD72B746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7.35</c:v>
                </c:pt>
                <c:pt idx="1">
                  <c:v>#N/A</c:v>
                </c:pt>
                <c:pt idx="2">
                  <c:v>#N/A</c:v>
                </c:pt>
                <c:pt idx="3">
                  <c:v>1.94</c:v>
                </c:pt>
                <c:pt idx="4">
                  <c:v>#N/A</c:v>
                </c:pt>
                <c:pt idx="5">
                  <c:v>2.09</c:v>
                </c:pt>
                <c:pt idx="6">
                  <c:v>#N/A</c:v>
                </c:pt>
                <c:pt idx="7">
                  <c:v>0.48</c:v>
                </c:pt>
                <c:pt idx="8">
                  <c:v>#N/A</c:v>
                </c:pt>
                <c:pt idx="9">
                  <c:v>1.82</c:v>
                </c:pt>
              </c:numCache>
            </c:numRef>
          </c:val>
          <c:extLst>
            <c:ext xmlns:c16="http://schemas.microsoft.com/office/drawing/2014/chart" uri="{C3380CC4-5D6E-409C-BE32-E72D297353CC}">
              <c16:uniqueId val="{00000007-694F-4E6E-A596-C2DBD72B746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3.39</c:v>
                </c:pt>
                <c:pt idx="2">
                  <c:v>#N/A</c:v>
                </c:pt>
                <c:pt idx="3">
                  <c:v>4.04</c:v>
                </c:pt>
                <c:pt idx="4">
                  <c:v>#N/A</c:v>
                </c:pt>
                <c:pt idx="5">
                  <c:v>3.88</c:v>
                </c:pt>
                <c:pt idx="6">
                  <c:v>#N/A</c:v>
                </c:pt>
                <c:pt idx="7">
                  <c:v>3.67</c:v>
                </c:pt>
                <c:pt idx="8">
                  <c:v>#N/A</c:v>
                </c:pt>
                <c:pt idx="9">
                  <c:v>5.88</c:v>
                </c:pt>
              </c:numCache>
            </c:numRef>
          </c:val>
          <c:extLst>
            <c:ext xmlns:c16="http://schemas.microsoft.com/office/drawing/2014/chart" uri="{C3380CC4-5D6E-409C-BE32-E72D297353CC}">
              <c16:uniqueId val="{00000008-694F-4E6E-A596-C2DBD72B746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20.12</c:v>
                </c:pt>
                <c:pt idx="2">
                  <c:v>#N/A</c:v>
                </c:pt>
                <c:pt idx="3">
                  <c:v>10.35</c:v>
                </c:pt>
                <c:pt idx="4">
                  <c:v>#N/A</c:v>
                </c:pt>
                <c:pt idx="5">
                  <c:v>10.42</c:v>
                </c:pt>
                <c:pt idx="6">
                  <c:v>#N/A</c:v>
                </c:pt>
                <c:pt idx="7">
                  <c:v>10.64</c:v>
                </c:pt>
                <c:pt idx="8">
                  <c:v>#N/A</c:v>
                </c:pt>
                <c:pt idx="9">
                  <c:v>11.99</c:v>
                </c:pt>
              </c:numCache>
            </c:numRef>
          </c:val>
          <c:extLst>
            <c:ext xmlns:c16="http://schemas.microsoft.com/office/drawing/2014/chart" uri="{C3380CC4-5D6E-409C-BE32-E72D297353CC}">
              <c16:uniqueId val="{00000009-694F-4E6E-A596-C2DBD72B746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1473</c:v>
                </c:pt>
                <c:pt idx="5">
                  <c:v>1421</c:v>
                </c:pt>
                <c:pt idx="8">
                  <c:v>1369</c:v>
                </c:pt>
                <c:pt idx="11">
                  <c:v>1338</c:v>
                </c:pt>
                <c:pt idx="14">
                  <c:v>1288</c:v>
                </c:pt>
              </c:numCache>
            </c:numRef>
          </c:val>
          <c:extLst>
            <c:ext xmlns:c16="http://schemas.microsoft.com/office/drawing/2014/chart" uri="{C3380CC4-5D6E-409C-BE32-E72D297353CC}">
              <c16:uniqueId val="{00000000-130C-41B3-A280-29A64A7746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1</c:v>
                </c:pt>
                <c:pt idx="6">
                  <c:v>0</c:v>
                </c:pt>
                <c:pt idx="9">
                  <c:v>0</c:v>
                </c:pt>
                <c:pt idx="12">
                  <c:v>1</c:v>
                </c:pt>
              </c:numCache>
            </c:numRef>
          </c:val>
          <c:extLst>
            <c:ext xmlns:c16="http://schemas.microsoft.com/office/drawing/2014/chart" uri="{C3380CC4-5D6E-409C-BE32-E72D297353CC}">
              <c16:uniqueId val="{00000001-130C-41B3-A280-29A64A7746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27</c:v>
                </c:pt>
                <c:pt idx="3">
                  <c:v>27</c:v>
                </c:pt>
                <c:pt idx="6">
                  <c:v>27</c:v>
                </c:pt>
                <c:pt idx="9">
                  <c:v>27</c:v>
                </c:pt>
                <c:pt idx="12">
                  <c:v>27</c:v>
                </c:pt>
              </c:numCache>
            </c:numRef>
          </c:val>
          <c:extLst>
            <c:ext xmlns:c16="http://schemas.microsoft.com/office/drawing/2014/chart" uri="{C3380CC4-5D6E-409C-BE32-E72D297353CC}">
              <c16:uniqueId val="{00000002-130C-41B3-A280-29A64A7746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72</c:v>
                </c:pt>
                <c:pt idx="3">
                  <c:v>67</c:v>
                </c:pt>
                <c:pt idx="6">
                  <c:v>78</c:v>
                </c:pt>
                <c:pt idx="9">
                  <c:v>97</c:v>
                </c:pt>
                <c:pt idx="12">
                  <c:v>118</c:v>
                </c:pt>
              </c:numCache>
            </c:numRef>
          </c:val>
          <c:extLst>
            <c:ext xmlns:c16="http://schemas.microsoft.com/office/drawing/2014/chart" uri="{C3380CC4-5D6E-409C-BE32-E72D297353CC}">
              <c16:uniqueId val="{00000003-130C-41B3-A280-29A64A7746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259</c:v>
                </c:pt>
                <c:pt idx="3">
                  <c:v>261</c:v>
                </c:pt>
                <c:pt idx="6">
                  <c:v>228</c:v>
                </c:pt>
                <c:pt idx="9">
                  <c:v>283</c:v>
                </c:pt>
                <c:pt idx="12">
                  <c:v>285</c:v>
                </c:pt>
              </c:numCache>
            </c:numRef>
          </c:val>
          <c:extLst>
            <c:ext xmlns:c16="http://schemas.microsoft.com/office/drawing/2014/chart" uri="{C3380CC4-5D6E-409C-BE32-E72D297353CC}">
              <c16:uniqueId val="{00000004-130C-41B3-A280-29A64A7746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0C-41B3-A280-29A64A7746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0C-41B3-A280-29A64A7746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2037</c:v>
                </c:pt>
                <c:pt idx="3">
                  <c:v>1973</c:v>
                </c:pt>
                <c:pt idx="6">
                  <c:v>1947</c:v>
                </c:pt>
                <c:pt idx="9">
                  <c:v>1859</c:v>
                </c:pt>
                <c:pt idx="12">
                  <c:v>1893</c:v>
                </c:pt>
              </c:numCache>
            </c:numRef>
          </c:val>
          <c:extLst>
            <c:ext xmlns:c16="http://schemas.microsoft.com/office/drawing/2014/chart" uri="{C3380CC4-5D6E-409C-BE32-E72D297353CC}">
              <c16:uniqueId val="{00000007-130C-41B3-A280-29A64A7746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922</c:v>
                </c:pt>
                <c:pt idx="2">
                  <c:v>#N/A</c:v>
                </c:pt>
                <c:pt idx="3">
                  <c:v>#N/A</c:v>
                </c:pt>
                <c:pt idx="4">
                  <c:v>908</c:v>
                </c:pt>
                <c:pt idx="5">
                  <c:v>#N/A</c:v>
                </c:pt>
                <c:pt idx="6">
                  <c:v>#N/A</c:v>
                </c:pt>
                <c:pt idx="7">
                  <c:v>911</c:v>
                </c:pt>
                <c:pt idx="8">
                  <c:v>#N/A</c:v>
                </c:pt>
                <c:pt idx="9">
                  <c:v>#N/A</c:v>
                </c:pt>
                <c:pt idx="10">
                  <c:v>928</c:v>
                </c:pt>
                <c:pt idx="11">
                  <c:v>#N/A</c:v>
                </c:pt>
                <c:pt idx="12">
                  <c:v>#N/A</c:v>
                </c:pt>
                <c:pt idx="13">
                  <c:v>1036</c:v>
                </c:pt>
                <c:pt idx="14">
                  <c:v>#N/A</c:v>
                </c:pt>
              </c:numCache>
            </c:numRef>
          </c:val>
          <c:smooth val="0"/>
          <c:extLst>
            <c:ext xmlns:c16="http://schemas.microsoft.com/office/drawing/2014/chart" uri="{C3380CC4-5D6E-409C-BE32-E72D297353CC}">
              <c16:uniqueId val="{00000008-130C-41B3-A280-29A64A7746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13759</c:v>
                </c:pt>
                <c:pt idx="5">
                  <c:v>13990</c:v>
                </c:pt>
                <c:pt idx="8">
                  <c:v>13723</c:v>
                </c:pt>
                <c:pt idx="11">
                  <c:v>13881</c:v>
                </c:pt>
                <c:pt idx="14">
                  <c:v>13720</c:v>
                </c:pt>
              </c:numCache>
            </c:numRef>
          </c:val>
          <c:extLst>
            <c:ext xmlns:c16="http://schemas.microsoft.com/office/drawing/2014/chart" uri="{C3380CC4-5D6E-409C-BE32-E72D297353CC}">
              <c16:uniqueId val="{00000000-3122-40B0-9F82-E70924C9D5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388</c:v>
                </c:pt>
                <c:pt idx="5">
                  <c:v>416</c:v>
                </c:pt>
                <c:pt idx="8">
                  <c:v>502</c:v>
                </c:pt>
                <c:pt idx="11">
                  <c:v>998</c:v>
                </c:pt>
                <c:pt idx="14">
                  <c:v>662</c:v>
                </c:pt>
              </c:numCache>
            </c:numRef>
          </c:val>
          <c:extLst>
            <c:ext xmlns:c16="http://schemas.microsoft.com/office/drawing/2014/chart" uri="{C3380CC4-5D6E-409C-BE32-E72D297353CC}">
              <c16:uniqueId val="{00000001-3122-40B0-9F82-E70924C9D5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2482</c:v>
                </c:pt>
                <c:pt idx="5">
                  <c:v>2283</c:v>
                </c:pt>
                <c:pt idx="8">
                  <c:v>4553</c:v>
                </c:pt>
                <c:pt idx="11">
                  <c:v>4888</c:v>
                </c:pt>
                <c:pt idx="14">
                  <c:v>5356</c:v>
                </c:pt>
              </c:numCache>
            </c:numRef>
          </c:val>
          <c:extLst>
            <c:ext xmlns:c16="http://schemas.microsoft.com/office/drawing/2014/chart" uri="{C3380CC4-5D6E-409C-BE32-E72D297353CC}">
              <c16:uniqueId val="{00000002-3122-40B0-9F82-E70924C9D5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22-40B0-9F82-E70924C9D5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22-40B0-9F82-E70924C9D5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22-40B0-9F82-E70924C9D5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1028</c:v>
                </c:pt>
                <c:pt idx="3">
                  <c:v>919</c:v>
                </c:pt>
                <c:pt idx="6">
                  <c:v>699</c:v>
                </c:pt>
                <c:pt idx="9">
                  <c:v>525</c:v>
                </c:pt>
                <c:pt idx="12">
                  <c:v>338</c:v>
                </c:pt>
              </c:numCache>
            </c:numRef>
          </c:val>
          <c:extLst>
            <c:ext xmlns:c16="http://schemas.microsoft.com/office/drawing/2014/chart" uri="{C3380CC4-5D6E-409C-BE32-E72D297353CC}">
              <c16:uniqueId val="{00000006-3122-40B0-9F82-E70924C9D5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1068</c:v>
                </c:pt>
                <c:pt idx="3">
                  <c:v>1038</c:v>
                </c:pt>
                <c:pt idx="6">
                  <c:v>1020</c:v>
                </c:pt>
                <c:pt idx="9">
                  <c:v>962</c:v>
                </c:pt>
                <c:pt idx="12">
                  <c:v>832</c:v>
                </c:pt>
              </c:numCache>
            </c:numRef>
          </c:val>
          <c:extLst>
            <c:ext xmlns:c16="http://schemas.microsoft.com/office/drawing/2014/chart" uri="{C3380CC4-5D6E-409C-BE32-E72D297353CC}">
              <c16:uniqueId val="{00000007-3122-40B0-9F82-E70924C9D5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2833</c:v>
                </c:pt>
                <c:pt idx="3">
                  <c:v>2462</c:v>
                </c:pt>
                <c:pt idx="6">
                  <c:v>2278</c:v>
                </c:pt>
                <c:pt idx="9">
                  <c:v>2347</c:v>
                </c:pt>
                <c:pt idx="12">
                  <c:v>2758</c:v>
                </c:pt>
              </c:numCache>
            </c:numRef>
          </c:val>
          <c:extLst>
            <c:ext xmlns:c16="http://schemas.microsoft.com/office/drawing/2014/chart" uri="{C3380CC4-5D6E-409C-BE32-E72D297353CC}">
              <c16:uniqueId val="{00000008-3122-40B0-9F82-E70924C9D5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137</c:v>
                </c:pt>
                <c:pt idx="3">
                  <c:v>110</c:v>
                </c:pt>
                <c:pt idx="6">
                  <c:v>82</c:v>
                </c:pt>
                <c:pt idx="9">
                  <c:v>55</c:v>
                </c:pt>
                <c:pt idx="12">
                  <c:v>27</c:v>
                </c:pt>
              </c:numCache>
            </c:numRef>
          </c:val>
          <c:extLst>
            <c:ext xmlns:c16="http://schemas.microsoft.com/office/drawing/2014/chart" uri="{C3380CC4-5D6E-409C-BE32-E72D297353CC}">
              <c16:uniqueId val="{00000009-3122-40B0-9F82-E70924C9D5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19027</c:v>
                </c:pt>
                <c:pt idx="3">
                  <c:v>18331</c:v>
                </c:pt>
                <c:pt idx="6">
                  <c:v>18417</c:v>
                </c:pt>
                <c:pt idx="9">
                  <c:v>18863</c:v>
                </c:pt>
                <c:pt idx="12">
                  <c:v>19076</c:v>
                </c:pt>
              </c:numCache>
            </c:numRef>
          </c:val>
          <c:extLst>
            <c:ext xmlns:c16="http://schemas.microsoft.com/office/drawing/2014/chart" uri="{C3380CC4-5D6E-409C-BE32-E72D297353CC}">
              <c16:uniqueId val="{0000000A-3122-40B0-9F82-E70924C9D5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7464</c:v>
                </c:pt>
                <c:pt idx="2">
                  <c:v>#N/A</c:v>
                </c:pt>
                <c:pt idx="3">
                  <c:v>#N/A</c:v>
                </c:pt>
                <c:pt idx="4">
                  <c:v>6170</c:v>
                </c:pt>
                <c:pt idx="5">
                  <c:v>#N/A</c:v>
                </c:pt>
                <c:pt idx="6">
                  <c:v>#N/A</c:v>
                </c:pt>
                <c:pt idx="7">
                  <c:v>3718</c:v>
                </c:pt>
                <c:pt idx="8">
                  <c:v>#N/A</c:v>
                </c:pt>
                <c:pt idx="9">
                  <c:v>#N/A</c:v>
                </c:pt>
                <c:pt idx="10">
                  <c:v>2984</c:v>
                </c:pt>
                <c:pt idx="11">
                  <c:v>#N/A</c:v>
                </c:pt>
                <c:pt idx="12">
                  <c:v>#N/A</c:v>
                </c:pt>
                <c:pt idx="13">
                  <c:v>3293</c:v>
                </c:pt>
                <c:pt idx="14">
                  <c:v>#N/A</c:v>
                </c:pt>
              </c:numCache>
            </c:numRef>
          </c:val>
          <c:smooth val="0"/>
          <c:extLst>
            <c:ext xmlns:c16="http://schemas.microsoft.com/office/drawing/2014/chart" uri="{C3380CC4-5D6E-409C-BE32-E72D297353CC}">
              <c16:uniqueId val="{0000000B-3122-40B0-9F82-E70924C9D5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1200</c:v>
                </c:pt>
                <c:pt idx="1">
                  <c:v>1650</c:v>
                </c:pt>
                <c:pt idx="2">
                  <c:v>2100</c:v>
                </c:pt>
              </c:numCache>
            </c:numRef>
          </c:val>
          <c:extLst>
            <c:ext xmlns:c16="http://schemas.microsoft.com/office/drawing/2014/chart" uri="{C3380CC4-5D6E-409C-BE32-E72D297353CC}">
              <c16:uniqueId val="{00000000-758E-45DC-80E4-1AF9BCE0A8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307</c:v>
                </c:pt>
                <c:pt idx="1">
                  <c:v>307</c:v>
                </c:pt>
                <c:pt idx="2">
                  <c:v>506</c:v>
                </c:pt>
              </c:numCache>
            </c:numRef>
          </c:val>
          <c:extLst>
            <c:ext xmlns:c16="http://schemas.microsoft.com/office/drawing/2014/chart" uri="{C3380CC4-5D6E-409C-BE32-E72D297353CC}">
              <c16:uniqueId val="{00000001-758E-45DC-80E4-1AF9BCE0A8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3020</c:v>
                </c:pt>
                <c:pt idx="1">
                  <c:v>2904</c:v>
                </c:pt>
                <c:pt idx="2">
                  <c:v>2724</c:v>
                </c:pt>
              </c:numCache>
            </c:numRef>
          </c:val>
          <c:extLst>
            <c:ext xmlns:c16="http://schemas.microsoft.com/office/drawing/2014/chart" uri="{C3380CC4-5D6E-409C-BE32-E72D297353CC}">
              <c16:uniqueId val="{00000002-758E-45DC-80E4-1AF9BCE0A8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{2D99C7A5-1604-47F0-AFC4-EF05853A6F69}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861-4D25-A655-3ADC696DAF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{B6952745-C1EC-4565-A627-CBA33F6CF555}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61-4D25-A655-3ADC696DAF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{8DC1EADF-1B28-4DB1-9CE4-C8F18A04F284}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61-4D25-A655-3ADC696DAF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{13EE5323-AEF2-469E-AC1D-454529CE3E20}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61-4D25-A655-3ADC696DAF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{EF701276-A92E-4CC3-A25E-ED057405966A}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61-4D25-A655-3ADC696DAFB2}"/>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{732AEE4C-827E-445C-B92C-6F56E20C4664}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861-4D25-A655-3ADC696DAFB2}"/>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{DF8D262B-BB85-4160-9840-8972708CFD5C}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861-4D25-A655-3ADC696DAFB2}"/>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{55CCBDDF-A4AE-4BCA-AF04-C02ABBFEA9F7}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861-4D25-A655-3ADC696DAFB2}"/>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{8FFDB4EF-A2D1-4E06-AB8C-FBA6E11D6755}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861-4D25-A655-3ADC696DAF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51.2</c:v>
                </c:pt>
                <c:pt idx="8">
                  <c:v>52</c:v>
                </c:pt>
                <c:pt idx="16">
                  <c:v>55.3</c:v>
                </c:pt>
                <c:pt idx="24">
                  <c:v>56.3</c:v>
                </c:pt>
                <c:pt idx="32">
                  <c:v>53.6</c:v>
                </c:pt>
              </c:numCache>
            </c:numRef>
          </c:xVal>
          <c:yVal>
            <c:numRef>
              <c:f>公会計指標分析・財政指標組合せ分析表!$BP$51:$DC$51</c:f>
              <c:numCache>
                <c:formatCode>#,##0.0;"▲ "#,##0.0</c:formatCode>
                <c:ptCount val="40"/>
                <c:pt idx="0">
                  <c:v>68.099999999999994</c:v>
                </c:pt>
                <c:pt idx="8">
                  <c:v>55.9</c:v>
                </c:pt>
                <c:pt idx="16">
                  <c:v>33.299999999999997</c:v>
                </c:pt>
                <c:pt idx="24">
                  <c:v>25.9</c:v>
                </c:pt>
                <c:pt idx="32">
                  <c:v>26.5</c:v>
                </c:pt>
              </c:numCache>
            </c:numRef>
          </c:yVal>
          <c:smooth val="0"/>
          <c:extLst>
            <c:ext xmlns:c16="http://schemas.microsoft.com/office/drawing/2014/chart" uri="{C3380CC4-5D6E-409C-BE32-E72D297353CC}">
              <c16:uniqueId val="{00000009-3861-4D25-A655-3ADC696DAF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{2578398F-2224-4F71-80D2-5AD80C198346}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861-4D25-A655-3ADC696DAF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{22135F1D-8CB8-4418-BF9E-226D4E6416E6}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61-4D25-A655-3ADC696DAF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{9562B5AB-D5D4-4ACA-8414-CA201EDC45B1}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61-4D25-A655-3ADC696DAF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{6AD5A1C6-ABA8-4D55-97F0-6073F79CA9CE}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61-4D25-A655-3ADC696DAF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{83727746-54DA-47A5-8539-8FB697A8183B}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61-4D25-A655-3ADC696DAFB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{1171A0CF-AB0C-45B8-8C32-69B4F8EF1E1B}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861-4D25-A655-3ADC696DAFB2}"/>
                </c:ext>
              </c:extLst>
            </c:dLbl>
            <c:dLbl>
              <c:idx val="16"/>
              <c:layout>
                <c:manualLayout>
                  <c:x val="-2.7070447203257766E-2"/>
                  <c:y val="-5.924415405508422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{D3B95145-9741-4273-85BB-B507AFBE5F09}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861-4D25-A655-3ADC696DAFB2}"/>
                </c:ext>
              </c:extLst>
            </c:dLbl>
            <c:dLbl>
              <c:idx val="24"/>
              <c:layout>
                <c:manualLayout>
                  <c:x val="-3.3715270972399701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{3917FD9A-AF94-42B2-A37B-C44BC03D9EFD}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861-4D25-A655-3ADC696DAFB2}"/>
                </c:ext>
              </c:extLst>
            </c:dLbl>
            <c:dLbl>
              <c:idx val="32"/>
              <c:layout>
                <c:manualLayout>
                  <c:x val="-3.5261533775045116E-2"/>
                  <c:y val="-7.02339301566461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{065356B9-EEF3-43C9-9BF0-E9E9F43F179C}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861-4D25-A655-3ADC696DAF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62.1</c:v>
                </c:pt>
              </c:numCache>
            </c:numRef>
          </c:xVal>
          <c:yVal>
            <c:numRef>
              <c:f>公会計指標分析・財政指標組合せ分析表!$BP$55:$DC$55</c:f>
              <c:numCache>
                <c:formatCode>#,##0.0;"▲ "#,##0.0</c:formatCode>
                <c:ptCount val="40"/>
                <c:pt idx="0">
                  <c:v>31.9</c:v>
                </c:pt>
                <c:pt idx="8">
                  <c:v>24.2</c:v>
                </c:pt>
                <c:pt idx="16">
                  <c:v>22.1</c:v>
                </c:pt>
                <c:pt idx="24">
                  <c:v>20.399999999999999</c:v>
                </c:pt>
                <c:pt idx="32">
                  <c:v>19.2</c:v>
                </c:pt>
              </c:numCache>
            </c:numRef>
          </c:yVal>
          <c:smooth val="0"/>
          <c:extLst>
            <c:ext xmlns:c16="http://schemas.microsoft.com/office/drawing/2014/chart" uri="{C3380CC4-5D6E-409C-BE32-E72D297353CC}">
              <c16:uniqueId val="{00000013-3861-4D25-A655-3ADC696DAFB2}"/>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{36747EEA-C90A-4E79-A83B-AAE6788D2C1F}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6BB-4316-A7BA-0B29BE43ED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{D3FDA26B-3AC1-4961-855B-A26E66F959E5}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BB-4316-A7BA-0B29BE43ED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{A11D0656-793B-48CF-9291-3F7F4B58E635}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BB-4316-A7BA-0B29BE43ED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{4481D015-91BF-4949-AD58-B0977CB1691F}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BB-4316-A7BA-0B29BE43ED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{14EF4D5E-3831-413A-92CC-7C6C9B1E7DFA}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BB-4316-A7BA-0B29BE43ED6A}"/>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{BD2FEC84-2E6C-4481-94ED-059BE808FD23}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6BB-4316-A7BA-0B29BE43ED6A}"/>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{B61F3965-F763-4B21-AEC2-9F45BA61C764}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6BB-4316-A7BA-0B29BE43ED6A}"/>
                </c:ext>
              </c:extLst>
            </c:dLbl>
            <c:dLbl>
              <c:idx val="24"/>
              <c:layout>
                <c:manualLayout>
                  <c:x val="0"/>
                  <c:y val="-1.599896431759009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{EBB40EBC-30D4-41CA-B060-3CFA1CF81362}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6BB-4316-A7BA-0B29BE43ED6A}"/>
                </c:ext>
              </c:extLst>
            </c:dLbl>
            <c:dLbl>
              <c:idx val="32"/>
              <c:layout>
                <c:manualLayout>
                  <c:x val="0"/>
                  <c:y val="1.5998964317590052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{6019689E-67B3-4810-A15D-C17D988EAC73}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6BB-4316-A7BA-0B29BE43ED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8.3000000000000007</c:v>
                </c:pt>
                <c:pt idx="16">
                  <c:v>8.1999999999999993</c:v>
                </c:pt>
                <c:pt idx="24">
                  <c:v>8.1</c:v>
                </c:pt>
                <c:pt idx="32">
                  <c:v>8.1999999999999993</c:v>
                </c:pt>
              </c:numCache>
            </c:numRef>
          </c:xVal>
          <c:yVal>
            <c:numRef>
              <c:f>公会計指標分析・財政指標組合せ分析表!$BP$73:$DC$73</c:f>
              <c:numCache>
                <c:formatCode>#,##0.0;"▲ "#,##0.0</c:formatCode>
                <c:ptCount val="40"/>
                <c:pt idx="0">
                  <c:v>68.099999999999994</c:v>
                </c:pt>
                <c:pt idx="8">
                  <c:v>55.9</c:v>
                </c:pt>
                <c:pt idx="16">
                  <c:v>33.299999999999997</c:v>
                </c:pt>
                <c:pt idx="24">
                  <c:v>25.9</c:v>
                </c:pt>
                <c:pt idx="32">
                  <c:v>26.5</c:v>
                </c:pt>
              </c:numCache>
            </c:numRef>
          </c:yVal>
          <c:smooth val="0"/>
          <c:extLst>
            <c:ext xmlns:c16="http://schemas.microsoft.com/office/drawing/2014/chart" uri="{C3380CC4-5D6E-409C-BE32-E72D297353CC}">
              <c16:uniqueId val="{00000009-B6BB-4316-A7BA-0B29BE43ED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{8A2A1620-0C1D-4A8D-A176-8983338BB7A5}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6BB-4316-A7BA-0B29BE43ED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{4A716B64-174E-45C6-96ED-39BC2F19D78D}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BB-4316-A7BA-0B29BE43ED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{5543B2C8-6804-453B-879A-3B6525250098}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BB-4316-A7BA-0B29BE43ED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{48598D75-58AF-4624-8D28-ABE4267805A2}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BB-4316-A7BA-0B29BE43ED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{B8673C5C-0131-424F-BCEF-D12E17E46245}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BB-4316-A7BA-0B29BE43ED6A}"/>
                </c:ext>
              </c:extLst>
            </c:dLbl>
            <c:dLbl>
              <c:idx val="8"/>
              <c:layout>
                <c:manualLayout>
                  <c:x val="-3.4502318643803015E-2"/>
                  <c:y val="-4.840085704089370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{FE85590C-1752-4CC0-B0F0-78E17995334B}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6BB-4316-A7BA-0B29BE43ED6A}"/>
                </c:ext>
              </c:extLst>
            </c:dLbl>
            <c:dLbl>
              <c:idx val="16"/>
              <c:layout>
                <c:manualLayout>
                  <c:x val="-2.8766015700383205E-2"/>
                  <c:y val="-5.878199775739141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{E23B2D95-4939-4DD6-A691-96F5319880FE}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6BB-4316-A7BA-0B29BE43ED6A}"/>
                </c:ext>
              </c:extLst>
            </c:dLbl>
            <c:dLbl>
              <c:idx val="24"/>
              <c:layout>
                <c:manualLayout>
                  <c:x val="-3.1570342725075584E-2"/>
                  <c:y val="-8.006691522131206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{473A3F52-5019-4E01-9C0B-CD7061509967}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6BB-4316-A7BA-0B29BE43ED6A}"/>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{0D0DDB8A-F855-4C15-A77C-30411B2C890A}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6BB-4316-A7BA-0B29BE43ED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8</c:v>
                </c:pt>
              </c:numCache>
            </c:numRef>
          </c:xVal>
          <c:yVal>
            <c:numRef>
              <c:f>公会計指標分析・財政指標組合せ分析表!$BP$77:$DC$77</c:f>
              <c:numCache>
                <c:formatCode>#,##0.0;"▲ "#,##0.0</c:formatCode>
                <c:ptCount val="40"/>
                <c:pt idx="0">
                  <c:v>31.9</c:v>
                </c:pt>
                <c:pt idx="8">
                  <c:v>24.2</c:v>
                </c:pt>
                <c:pt idx="16">
                  <c:v>22.1</c:v>
                </c:pt>
                <c:pt idx="24">
                  <c:v>20.399999999999999</c:v>
                </c:pt>
                <c:pt idx="32">
                  <c:v>19.2</c:v>
                </c:pt>
              </c:numCache>
            </c:numRef>
          </c:yVal>
          <c:smooth val="0"/>
          <c:extLst>
            <c:ext xmlns:c16="http://schemas.microsoft.com/office/drawing/2014/chart" uri="{C3380CC4-5D6E-409C-BE32-E72D297353CC}">
              <c16:uniqueId val="{00000013-B6BB-4316-A7BA-0B29BE43ED6A}"/>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新規発行を抑制してきたことにより元利償還金は減少傾向にあり、それに伴う算入公債費等も減少傾向にあったが、焼却施設の老朽化に伴う組合等が起こした地方債の元利償還金に対する負担金等が増加したことや、今後、沖縄振興特別推進交付金事業に伴う地方債発行の増加が見込まれることから、地方債の償還に要する資金を計画的に積み立てる等、更なる改善に取り組む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満期一括償還地方債について発行していないため、満期一括償還地方債に係る積立ルール（</a:t>
          </a:r>
          <a:r>
            <a:rPr kumimoji="1" lang="en-US" altLang="ja-JP" sz="1000">
              <a:latin typeface="ＭＳ ゴシック" pitchFamily="49" charset="-128"/>
              <a:ea typeface="ＭＳ ゴシック" pitchFamily="49" charset="-128"/>
            </a:rPr>
            <a:t>3.3</a:t>
          </a:r>
          <a:r>
            <a:rPr kumimoji="1" lang="ja-JP" altLang="en-US" sz="1000">
              <a:latin typeface="ＭＳ ゴシック" pitchFamily="49" charset="-128"/>
              <a:ea typeface="ＭＳ ゴシック" pitchFamily="49" charset="-128"/>
            </a:rPr>
            <a:t>％）に基づく積立てを行っていない。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基金残高の増により、充当可能財源等が微減に留まっている一方で、将来負担額は増加に転じている。団塊の世代の退職による退職手当負担見込額の増加傾向はピークを越えたが、今後は農業集落排水事業の工事費増に伴う公営企業債等繰入見込額は更に増加する見込みである。また、一般会計等に係る地方債の現在高についても増加に転じ、今後の沖縄振興特別推進交付金事業において更なる地方債発行を見込んでいることから、将来負担比率は増加傾向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沖縄県糸満市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百万円を積み立てたことにより増となった。財政調整基金が決算剰余金として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百万円を積み立てたことにより増となった。減債基金が国の補正予算に伴う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百万円を積み立てたことにより増となった。公共施設整備基金が公共施設整備費に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百万円を充当したため減となった。主に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つの基金の変動により、基金全体として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財政見通しの推計結果から計画的財政運営の必要性は明らかであり、将来に向けた財政健全化を推進するために、歳入の確保と歳出の抑制に加え、基金運用の適正な管理を行う必要がある。特に財政調整基金、減債基金及び公共施設整備基金については、無秩序な運用を控え、適切な運用を目指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・糸満市公共施設整備基金　：下水道及びその他公共施設等の整備基金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・糸満市ふるさと応援基金　：夢のある個性豊かなふるさとづくりに資する事業の資金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・糸満市人材育成基金　　　：人材育成に寄与する事業の資金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・糸満市福祉振興基金　　　：地域における福祉活動の促進等を図る事業の推進資金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・糸満市公共施設整備基金　：公共施設整備費に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・糸満市ふるさと応援基金　：糸満市特産飲料等開発・販路構築事業、運動公園施設整備事業等の事業に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百万円を取り崩し、充当した一方で、糸満市ふるさと応援寄附金を約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・糸満市人材育成基金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・糸満市福祉振興基金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年度に糸満市福祉振興基金利子を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・糸満市公共施設整備基金　：各公共施設における更新に備え、極力現在の基金残高の維持に努める。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・糸満市ふるさと応援基金　：毎年度、糸満市ふるさと応援寄附金を全額積み立て、寄附者の意向が反映されるような事業に充当する。また、糸満市ふるさと応援寄附金に同調して増加する、ふるさと応援寄付制度推進事業費の一部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・糸満市人材育成基金　　　：国債等の利率が増加傾向にあることから、基金を原資に債券等を購入し、事業の財源として運用益と寄附金を活用する。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百万円を積み立て、取崩額がなかったため、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歳入総額から歳出総額を差し引いた剰余金を想定しているが、財政状況の厳しい現状では当分の間、剰余金の発生は少ないものと見込んでおり、積立ては厳しいものと考えられ、極力現在の基金残高の維持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国の令和３年度補正予算（第１号）により、地方交付税の増額交付がなされ、普通交付税の増額交付において算定された「臨時財政対策債償還基金費」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百万円を積み立て、取崩額がなかったため、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歳入総額から歳出総額を差し引いた剰余金を想定しているが、財政状況の厳しい現状では当分の間、剰余金の発生は少ないものと見込んでおり、積立ては厳しいものと考えられ、財政調整基金と同様に極力現在の基金残高の維持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62,375
61,472
46.60
32,879,661
31,944,500
821,370
13,689,764
19,076,404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有形固定資産減価償却率は</a:t>
          </a:r>
          <a:r>
            <a:rPr kumimoji="1" lang="en-US" altLang="ja-JP" sz="1100">
              <a:solidFill>
                <a:schemeClr val="dk1"/>
              </a:solidFill>
              <a:effectLst/>
              <a:latin typeface="+mn-lt"/>
              <a:ea typeface="+mn-ea"/>
              <a:cs typeface="+mn-cs"/>
            </a:rPr>
            <a:t>R02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56.3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R03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53.6</a:t>
          </a:r>
          <a:r>
            <a:rPr kumimoji="1" lang="ja-JP" altLang="ja-JP" sz="1100">
              <a:solidFill>
                <a:schemeClr val="dk1"/>
              </a:solidFill>
              <a:effectLst/>
              <a:latin typeface="+mn-lt"/>
              <a:ea typeface="+mn-ea"/>
              <a:cs typeface="+mn-cs"/>
            </a:rPr>
            <a:t>％であり、全国平均・類似団体平均より低いが、県内平均より高い水準となっている。観光文化交流拠点施設が令和４年度に完成見込であることや、市内教育施設やスポーツ観光交流拠点施設（屋内運動場）といった大規模施設の建設を控えていることから今後は上昇の抑制が見込ま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6773</xdr:rowOff>
    </xdr:from>
    <xdr:to>
      <xdr:col>19</xdr:col>
      <xdr:colOff>187325</xdr:colOff>
      <xdr:row>31</xdr:row>
      <xdr:rowOff>108373</xdr:rowOff>
    </xdr:to>
    <xdr:sp macro="" textlink="">
      <xdr:nvSpPr>
        <xdr:cNvPr id="72" name="フローチャート: 判断 71"/>
        <xdr:cNvSpPr/>
      </xdr:nvSpPr>
      <xdr:spPr>
        <a:xfrm>
          <a:off x="4000500" y="60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70273</xdr:rowOff>
    </xdr:from>
    <xdr:to>
      <xdr:col>11</xdr:col>
      <xdr:colOff>187325</xdr:colOff>
      <xdr:row>31</xdr:row>
      <xdr:rowOff>423</xdr:rowOff>
    </xdr:to>
    <xdr:sp macro="" textlink="">
      <xdr:nvSpPr>
        <xdr:cNvPr id="74" name="フローチャート: 判断 73"/>
        <xdr:cNvSpPr/>
      </xdr:nvSpPr>
      <xdr:spPr>
        <a:xfrm>
          <a:off x="2476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5" name="フローチャート: 判断 74"/>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7832</xdr:rowOff>
    </xdr:from>
    <xdr:to>
      <xdr:col>23</xdr:col>
      <xdr:colOff>136525</xdr:colOff>
      <xdr:row>29</xdr:row>
      <xdr:rowOff>109432</xdr:rowOff>
    </xdr:to>
    <xdr:sp macro="" textlink="">
      <xdr:nvSpPr>
        <xdr:cNvPr id="81" name="楕円 80"/>
        <xdr:cNvSpPr/>
      </xdr:nvSpPr>
      <xdr:spPr>
        <a:xfrm>
          <a:off x="47117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30709</xdr:rowOff>
    </xdr:from>
    <xdr:ext cx="405111" cy="259045"/>
    <xdr:sp macro="" textlink="">
      <xdr:nvSpPr>
        <xdr:cNvPr id="82" name="有形固定資産減価償却率該当値テキスト"/>
        <xdr:cNvSpPr txBox="1"/>
      </xdr:nvSpPr>
      <xdr:spPr>
        <a:xfrm>
          <a:off x="4813300" y="5602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104987</xdr:rowOff>
    </xdr:from>
    <xdr:to>
      <xdr:col>19</xdr:col>
      <xdr:colOff>187325</xdr:colOff>
      <xdr:row>30</xdr:row>
      <xdr:rowOff>35137</xdr:rowOff>
    </xdr:to>
    <xdr:sp macro="" textlink="">
      <xdr:nvSpPr>
        <xdr:cNvPr id="83" name="楕円 82"/>
        <xdr:cNvSpPr/>
      </xdr:nvSpPr>
      <xdr:spPr>
        <a:xfrm>
          <a:off x="40005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58632</xdr:rowOff>
    </xdr:from>
    <xdr:to>
      <xdr:col>23</xdr:col>
      <xdr:colOff>85725</xdr:colOff>
      <xdr:row>29</xdr:row>
      <xdr:rowOff>155787</xdr:rowOff>
    </xdr:to>
    <xdr:cxnSp macro="">
      <xdr:nvCxnSpPr>
        <xdr:cNvPr id="84" name="直線コネクタ 83"/>
        <xdr:cNvCxnSpPr/>
      </xdr:nvCxnSpPr>
      <xdr:spPr>
        <a:xfrm flipV="1">
          <a:off x="4051300" y="5802207"/>
          <a:ext cx="711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69003</xdr:rowOff>
    </xdr:from>
    <xdr:to>
      <xdr:col>15</xdr:col>
      <xdr:colOff>187325</xdr:colOff>
      <xdr:row>29</xdr:row>
      <xdr:rowOff>170603</xdr:rowOff>
    </xdr:to>
    <xdr:sp macro="" textlink="">
      <xdr:nvSpPr>
        <xdr:cNvPr id="85" name="楕円 84"/>
        <xdr:cNvSpPr/>
      </xdr:nvSpPr>
      <xdr:spPr>
        <a:xfrm>
          <a:off x="3238500" y="58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119803</xdr:rowOff>
    </xdr:from>
    <xdr:to>
      <xdr:col>19</xdr:col>
      <xdr:colOff>136525</xdr:colOff>
      <xdr:row>29</xdr:row>
      <xdr:rowOff>155787</xdr:rowOff>
    </xdr:to>
    <xdr:cxnSp macro="">
      <xdr:nvCxnSpPr>
        <xdr:cNvPr id="86" name="直線コネクタ 85"/>
        <xdr:cNvCxnSpPr/>
      </xdr:nvCxnSpPr>
      <xdr:spPr>
        <a:xfrm>
          <a:off x="3289300" y="586337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121708</xdr:rowOff>
    </xdr:from>
    <xdr:to>
      <xdr:col>11</xdr:col>
      <xdr:colOff>187325</xdr:colOff>
      <xdr:row>29</xdr:row>
      <xdr:rowOff>51858</xdr:rowOff>
    </xdr:to>
    <xdr:sp macro="" textlink="">
      <xdr:nvSpPr>
        <xdr:cNvPr id="87" name="楕円 86"/>
        <xdr:cNvSpPr/>
      </xdr:nvSpPr>
      <xdr:spPr>
        <a:xfrm>
          <a:off x="2476500" y="56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1058</xdr:rowOff>
    </xdr:from>
    <xdr:to>
      <xdr:col>15</xdr:col>
      <xdr:colOff>136525</xdr:colOff>
      <xdr:row>29</xdr:row>
      <xdr:rowOff>119803</xdr:rowOff>
    </xdr:to>
    <xdr:cxnSp macro="">
      <xdr:nvCxnSpPr>
        <xdr:cNvPr id="88" name="直線コネクタ 87"/>
        <xdr:cNvCxnSpPr/>
      </xdr:nvCxnSpPr>
      <xdr:spPr>
        <a:xfrm>
          <a:off x="2527300" y="5744633"/>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92922</xdr:rowOff>
    </xdr:from>
    <xdr:to>
      <xdr:col>7</xdr:col>
      <xdr:colOff>187325</xdr:colOff>
      <xdr:row>29</xdr:row>
      <xdr:rowOff>23072</xdr:rowOff>
    </xdr:to>
    <xdr:sp macro="" textlink="">
      <xdr:nvSpPr>
        <xdr:cNvPr id="89" name="楕円 88"/>
        <xdr:cNvSpPr/>
      </xdr:nvSpPr>
      <xdr:spPr>
        <a:xfrm>
          <a:off x="1714500" y="56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143722</xdr:rowOff>
    </xdr:from>
    <xdr:to>
      <xdr:col>11</xdr:col>
      <xdr:colOff>136525</xdr:colOff>
      <xdr:row>29</xdr:row>
      <xdr:rowOff>1058</xdr:rowOff>
    </xdr:to>
    <xdr:cxnSp macro="">
      <xdr:nvCxnSpPr>
        <xdr:cNvPr id="90" name="直線コネクタ 89"/>
        <xdr:cNvCxnSpPr/>
      </xdr:nvCxnSpPr>
      <xdr:spPr>
        <a:xfrm>
          <a:off x="1765300" y="5715847"/>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99500</xdr:rowOff>
    </xdr:from>
    <xdr:ext cx="405111" cy="259045"/>
    <xdr:sp macro="" textlink="">
      <xdr:nvSpPr>
        <xdr:cNvPr id="91" name="n_1aveValue有形固定資産減価償却率"/>
        <xdr:cNvSpPr txBox="1"/>
      </xdr:nvSpPr>
      <xdr:spPr>
        <a:xfrm>
          <a:off x="38360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92" name="n_2aveValue有形固定資産減価償却率"/>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163000</xdr:rowOff>
    </xdr:from>
    <xdr:ext cx="405111" cy="259045"/>
    <xdr:sp macro="" textlink="">
      <xdr:nvSpPr>
        <xdr:cNvPr id="93" name="n_3aveValue有形固定資産減価償却率"/>
        <xdr:cNvSpPr txBox="1"/>
      </xdr:nvSpPr>
      <xdr:spPr>
        <a:xfrm>
          <a:off x="2324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94" name="n_4aveValue有形固定資産減価償却率"/>
        <xdr:cNvSpPr txBox="1"/>
      </xdr:nvSpPr>
      <xdr:spPr>
        <a:xfrm>
          <a:off x="1562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51664</xdr:rowOff>
    </xdr:from>
    <xdr:ext cx="405111" cy="259045"/>
    <xdr:sp macro="" textlink="">
      <xdr:nvSpPr>
        <xdr:cNvPr id="95" name="n_1mainValue有形固定資産減価償却率"/>
        <xdr:cNvSpPr txBox="1"/>
      </xdr:nvSpPr>
      <xdr:spPr>
        <a:xfrm>
          <a:off x="3836044" y="5623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15680</xdr:rowOff>
    </xdr:from>
    <xdr:ext cx="405111" cy="259045"/>
    <xdr:sp macro="" textlink="">
      <xdr:nvSpPr>
        <xdr:cNvPr id="96" name="n_2mainValue有形固定資産減価償却率"/>
        <xdr:cNvSpPr txBox="1"/>
      </xdr:nvSpPr>
      <xdr:spPr>
        <a:xfrm>
          <a:off x="3086744" y="5587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68385</xdr:rowOff>
    </xdr:from>
    <xdr:ext cx="405111" cy="259045"/>
    <xdr:sp macro="" textlink="">
      <xdr:nvSpPr>
        <xdr:cNvPr id="97" name="n_3mainValue有形固定資産減価償却率"/>
        <xdr:cNvSpPr txBox="1"/>
      </xdr:nvSpPr>
      <xdr:spPr>
        <a:xfrm>
          <a:off x="2324744" y="546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39599</xdr:rowOff>
    </xdr:from>
    <xdr:ext cx="405111" cy="259045"/>
    <xdr:sp macro="" textlink="">
      <xdr:nvSpPr>
        <xdr:cNvPr id="98" name="n_4mainValue有形固定資産減価償却率"/>
        <xdr:cNvSpPr txBox="1"/>
      </xdr:nvSpPr>
      <xdr:spPr>
        <a:xfrm>
          <a:off x="1562744" y="544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平均・県内平均より低い水準となっており、大規模事業の地方債償還の終了などの影響により将来負担額が減少傾向にあり、充当可能財源も増加傾向にある。今後も、計画的に基金積立をし安定的財政運営に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92446</xdr:rowOff>
    </xdr:from>
    <xdr:ext cx="469744" cy="259045"/>
    <xdr:sp macro="" textlink="">
      <xdr:nvSpPr>
        <xdr:cNvPr id="134" name="債務償還比率平均値テキスト"/>
        <xdr:cNvSpPr txBox="1"/>
      </xdr:nvSpPr>
      <xdr:spPr>
        <a:xfrm>
          <a:off x="14846300" y="6007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36" name="フローチャート: 判断 135"/>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37" name="フローチャート: 判断 136"/>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38" name="フローチャート: 判断 137"/>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39" name="フローチャート: 判断 138"/>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104884</xdr:rowOff>
    </xdr:from>
    <xdr:to>
      <xdr:col>76</xdr:col>
      <xdr:colOff>73025</xdr:colOff>
      <xdr:row>30</xdr:row>
      <xdr:rowOff>35034</xdr:rowOff>
    </xdr:to>
    <xdr:sp macro="" textlink="">
      <xdr:nvSpPr>
        <xdr:cNvPr id="145" name="楕円 144"/>
        <xdr:cNvSpPr/>
      </xdr:nvSpPr>
      <xdr:spPr>
        <a:xfrm>
          <a:off x="14744700" y="584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127761</xdr:rowOff>
    </xdr:from>
    <xdr:ext cx="469744" cy="259045"/>
    <xdr:sp macro="" textlink="">
      <xdr:nvSpPr>
        <xdr:cNvPr id="146" name="債務償還比率該当値テキスト"/>
        <xdr:cNvSpPr txBox="1"/>
      </xdr:nvSpPr>
      <xdr:spPr>
        <a:xfrm>
          <a:off x="14846300" y="569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75002</xdr:rowOff>
    </xdr:from>
    <xdr:to>
      <xdr:col>72</xdr:col>
      <xdr:colOff>123825</xdr:colOff>
      <xdr:row>31</xdr:row>
      <xdr:rowOff>5152</xdr:rowOff>
    </xdr:to>
    <xdr:sp macro="" textlink="">
      <xdr:nvSpPr>
        <xdr:cNvPr id="147" name="楕円 146"/>
        <xdr:cNvSpPr/>
      </xdr:nvSpPr>
      <xdr:spPr>
        <a:xfrm>
          <a:off x="14033500" y="599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155684</xdr:rowOff>
    </xdr:from>
    <xdr:to>
      <xdr:col>76</xdr:col>
      <xdr:colOff>22225</xdr:colOff>
      <xdr:row>30</xdr:row>
      <xdr:rowOff>125802</xdr:rowOff>
    </xdr:to>
    <xdr:cxnSp macro="">
      <xdr:nvCxnSpPr>
        <xdr:cNvPr id="148" name="直線コネクタ 147"/>
        <xdr:cNvCxnSpPr/>
      </xdr:nvCxnSpPr>
      <xdr:spPr>
        <a:xfrm flipV="1">
          <a:off x="14084300" y="5899259"/>
          <a:ext cx="711200" cy="14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3946</xdr:rowOff>
    </xdr:from>
    <xdr:to>
      <xdr:col>68</xdr:col>
      <xdr:colOff>123825</xdr:colOff>
      <xdr:row>31</xdr:row>
      <xdr:rowOff>105546</xdr:rowOff>
    </xdr:to>
    <xdr:sp macro="" textlink="">
      <xdr:nvSpPr>
        <xdr:cNvPr id="149" name="楕円 148"/>
        <xdr:cNvSpPr/>
      </xdr:nvSpPr>
      <xdr:spPr>
        <a:xfrm>
          <a:off x="13271500" y="60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125802</xdr:rowOff>
    </xdr:from>
    <xdr:to>
      <xdr:col>72</xdr:col>
      <xdr:colOff>73025</xdr:colOff>
      <xdr:row>31</xdr:row>
      <xdr:rowOff>54746</xdr:rowOff>
    </xdr:to>
    <xdr:cxnSp macro="">
      <xdr:nvCxnSpPr>
        <xdr:cNvPr id="150" name="直線コネクタ 149"/>
        <xdr:cNvCxnSpPr/>
      </xdr:nvCxnSpPr>
      <xdr:spPr>
        <a:xfrm flipV="1">
          <a:off x="13322300" y="6040827"/>
          <a:ext cx="762000" cy="1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13698</xdr:rowOff>
    </xdr:from>
    <xdr:to>
      <xdr:col>64</xdr:col>
      <xdr:colOff>123825</xdr:colOff>
      <xdr:row>32</xdr:row>
      <xdr:rowOff>115298</xdr:rowOff>
    </xdr:to>
    <xdr:sp macro="" textlink="">
      <xdr:nvSpPr>
        <xdr:cNvPr id="151" name="楕円 150"/>
        <xdr:cNvSpPr/>
      </xdr:nvSpPr>
      <xdr:spPr>
        <a:xfrm>
          <a:off x="12509500" y="62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54746</xdr:rowOff>
    </xdr:from>
    <xdr:to>
      <xdr:col>68</xdr:col>
      <xdr:colOff>73025</xdr:colOff>
      <xdr:row>32</xdr:row>
      <xdr:rowOff>64498</xdr:rowOff>
    </xdr:to>
    <xdr:cxnSp macro="">
      <xdr:nvCxnSpPr>
        <xdr:cNvPr id="152" name="直線コネクタ 151"/>
        <xdr:cNvCxnSpPr/>
      </xdr:nvCxnSpPr>
      <xdr:spPr>
        <a:xfrm flipV="1">
          <a:off x="12560300" y="6141221"/>
          <a:ext cx="762000" cy="18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73497</xdr:rowOff>
    </xdr:from>
    <xdr:to>
      <xdr:col>60</xdr:col>
      <xdr:colOff>123825</xdr:colOff>
      <xdr:row>32</xdr:row>
      <xdr:rowOff>3647</xdr:rowOff>
    </xdr:to>
    <xdr:sp macro="" textlink="">
      <xdr:nvSpPr>
        <xdr:cNvPr id="153" name="楕円 152"/>
        <xdr:cNvSpPr/>
      </xdr:nvSpPr>
      <xdr:spPr>
        <a:xfrm>
          <a:off x="11747500" y="615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124297</xdr:rowOff>
    </xdr:from>
    <xdr:to>
      <xdr:col>64</xdr:col>
      <xdr:colOff>73025</xdr:colOff>
      <xdr:row>32</xdr:row>
      <xdr:rowOff>64498</xdr:rowOff>
    </xdr:to>
    <xdr:cxnSp macro="">
      <xdr:nvCxnSpPr>
        <xdr:cNvPr id="154" name="直線コネクタ 153"/>
        <xdr:cNvCxnSpPr/>
      </xdr:nvCxnSpPr>
      <xdr:spPr>
        <a:xfrm>
          <a:off x="11798300" y="6210772"/>
          <a:ext cx="762000" cy="1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55" name="n_1aveValue債務償還比率"/>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56" name="n_2aveValue債務償還比率"/>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57" name="n_3aveValue債務償還比率"/>
        <xdr:cNvSpPr txBox="1"/>
      </xdr:nvSpPr>
      <xdr:spPr>
        <a:xfrm>
          <a:off x="12325427" y="59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58" name="n_4aveValue債務償還比率"/>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21679</xdr:rowOff>
    </xdr:from>
    <xdr:ext cx="469744" cy="259045"/>
    <xdr:sp macro="" textlink="">
      <xdr:nvSpPr>
        <xdr:cNvPr id="159" name="n_1mainValue債務償還比率"/>
        <xdr:cNvSpPr txBox="1"/>
      </xdr:nvSpPr>
      <xdr:spPr>
        <a:xfrm>
          <a:off x="13836727" y="576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122073</xdr:rowOff>
    </xdr:from>
    <xdr:ext cx="469744" cy="259045"/>
    <xdr:sp macro="" textlink="">
      <xdr:nvSpPr>
        <xdr:cNvPr id="160" name="n_2mainValue債務償還比率"/>
        <xdr:cNvSpPr txBox="1"/>
      </xdr:nvSpPr>
      <xdr:spPr>
        <a:xfrm>
          <a:off x="13087427" y="586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106425</xdr:rowOff>
    </xdr:from>
    <xdr:ext cx="469744" cy="259045"/>
    <xdr:sp macro="" textlink="">
      <xdr:nvSpPr>
        <xdr:cNvPr id="161" name="n_3mainValue債務償還比率"/>
        <xdr:cNvSpPr txBox="1"/>
      </xdr:nvSpPr>
      <xdr:spPr>
        <a:xfrm>
          <a:off x="12325427" y="636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20174</xdr:rowOff>
    </xdr:from>
    <xdr:ext cx="469744" cy="259045"/>
    <xdr:sp macro="" textlink="">
      <xdr:nvSpPr>
        <xdr:cNvPr id="162" name="n_4mainValue債務償還比率"/>
        <xdr:cNvSpPr txBox="1"/>
      </xdr:nvSpPr>
      <xdr:spPr>
        <a:xfrm>
          <a:off x="11563427" y="593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62,375
61,472
46.60
32,879,661
31,944,500
821,370
13,689,764
19,076,404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4" name="フローチャート: 判断 63"/>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5" name="フローチャート: 判断 64"/>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107315</xdr:rowOff>
    </xdr:from>
    <xdr:to>
      <xdr:col>24</xdr:col>
      <xdr:colOff>114300</xdr:colOff>
      <xdr:row>38</xdr:row>
      <xdr:rowOff>37465</xdr:rowOff>
    </xdr:to>
    <xdr:sp macro="" textlink="">
      <xdr:nvSpPr>
        <xdr:cNvPr id="73" name="楕円 72"/>
        <xdr:cNvSpPr/>
      </xdr:nvSpPr>
      <xdr:spPr>
        <a:xfrm>
          <a:off x="4584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130192</xdr:rowOff>
    </xdr:from>
    <xdr:ext cx="405111" cy="259045"/>
    <xdr:sp macro="" textlink="">
      <xdr:nvSpPr>
        <xdr:cNvPr id="74" name="【道路】&#10;有形固定資産減価償却率該当値テキスト"/>
        <xdr:cNvSpPr txBox="1"/>
      </xdr:nvSpPr>
      <xdr:spPr>
        <a:xfrm>
          <a:off x="4673600"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5" name="楕円 74"/>
        <xdr:cNvSpPr/>
      </xdr:nvSpPr>
      <xdr:spPr>
        <a:xfrm>
          <a:off x="3746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131445</xdr:rowOff>
    </xdr:from>
    <xdr:to>
      <xdr:col>24</xdr:col>
      <xdr:colOff>63500</xdr:colOff>
      <xdr:row>37</xdr:row>
      <xdr:rowOff>158115</xdr:rowOff>
    </xdr:to>
    <xdr:cxnSp macro="">
      <xdr:nvCxnSpPr>
        <xdr:cNvPr id="76" name="直線コネクタ 75"/>
        <xdr:cNvCxnSpPr/>
      </xdr:nvCxnSpPr>
      <xdr:spPr>
        <a:xfrm>
          <a:off x="3797300" y="64750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53975</xdr:rowOff>
    </xdr:from>
    <xdr:to>
      <xdr:col>15</xdr:col>
      <xdr:colOff>101600</xdr:colOff>
      <xdr:row>37</xdr:row>
      <xdr:rowOff>155575</xdr:rowOff>
    </xdr:to>
    <xdr:sp macro="" textlink="">
      <xdr:nvSpPr>
        <xdr:cNvPr id="77" name="楕円 76"/>
        <xdr:cNvSpPr/>
      </xdr:nvSpPr>
      <xdr:spPr>
        <a:xfrm>
          <a:off x="2857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104775</xdr:rowOff>
    </xdr:from>
    <xdr:to>
      <xdr:col>19</xdr:col>
      <xdr:colOff>177800</xdr:colOff>
      <xdr:row>37</xdr:row>
      <xdr:rowOff>131445</xdr:rowOff>
    </xdr:to>
    <xdr:cxnSp macro="">
      <xdr:nvCxnSpPr>
        <xdr:cNvPr id="78" name="直線コネクタ 77"/>
        <xdr:cNvCxnSpPr/>
      </xdr:nvCxnSpPr>
      <xdr:spPr>
        <a:xfrm>
          <a:off x="2908300" y="64484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23495</xdr:rowOff>
    </xdr:from>
    <xdr:to>
      <xdr:col>10</xdr:col>
      <xdr:colOff>165100</xdr:colOff>
      <xdr:row>37</xdr:row>
      <xdr:rowOff>125095</xdr:rowOff>
    </xdr:to>
    <xdr:sp macro="" textlink="">
      <xdr:nvSpPr>
        <xdr:cNvPr id="79" name="楕円 78"/>
        <xdr:cNvSpPr/>
      </xdr:nvSpPr>
      <xdr:spPr>
        <a:xfrm>
          <a:off x="1968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74295</xdr:rowOff>
    </xdr:from>
    <xdr:to>
      <xdr:col>15</xdr:col>
      <xdr:colOff>50800</xdr:colOff>
      <xdr:row>37</xdr:row>
      <xdr:rowOff>104775</xdr:rowOff>
    </xdr:to>
    <xdr:cxnSp macro="">
      <xdr:nvCxnSpPr>
        <xdr:cNvPr id="80" name="直線コネクタ 79"/>
        <xdr:cNvCxnSpPr/>
      </xdr:nvCxnSpPr>
      <xdr:spPr>
        <a:xfrm>
          <a:off x="2019300" y="64179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164465</xdr:rowOff>
    </xdr:from>
    <xdr:to>
      <xdr:col>6</xdr:col>
      <xdr:colOff>38100</xdr:colOff>
      <xdr:row>37</xdr:row>
      <xdr:rowOff>94615</xdr:rowOff>
    </xdr:to>
    <xdr:sp macro="" textlink="">
      <xdr:nvSpPr>
        <xdr:cNvPr id="81" name="楕円 80"/>
        <xdr:cNvSpPr/>
      </xdr:nvSpPr>
      <xdr:spPr>
        <a:xfrm>
          <a:off x="1079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43815</xdr:rowOff>
    </xdr:from>
    <xdr:to>
      <xdr:col>10</xdr:col>
      <xdr:colOff>114300</xdr:colOff>
      <xdr:row>37</xdr:row>
      <xdr:rowOff>74295</xdr:rowOff>
    </xdr:to>
    <xdr:cxnSp macro="">
      <xdr:nvCxnSpPr>
        <xdr:cNvPr id="82" name="直線コネクタ 81"/>
        <xdr:cNvCxnSpPr/>
      </xdr:nvCxnSpPr>
      <xdr:spPr>
        <a:xfrm>
          <a:off x="1130300" y="63874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83"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84" name="n_2aveValue【道路】&#10;有形固定資産減価償却率"/>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6" name="n_4aveValue【道路】&#10;有形固定資産減価償却率"/>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27322</xdr:rowOff>
    </xdr:from>
    <xdr:ext cx="405111" cy="259045"/>
    <xdr:sp macro="" textlink="">
      <xdr:nvSpPr>
        <xdr:cNvPr id="87" name="n_1mainValue【道路】&#10;有形固定資産減価償却率"/>
        <xdr:cNvSpPr txBox="1"/>
      </xdr:nvSpPr>
      <xdr:spPr>
        <a:xfrm>
          <a:off x="3582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8" name="n_2main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141622</xdr:rowOff>
    </xdr:from>
    <xdr:ext cx="405111" cy="259045"/>
    <xdr:sp macro="" textlink="">
      <xdr:nvSpPr>
        <xdr:cNvPr id="89" name="n_3mainValue【道路】&#10;有形固定資産減価償却率"/>
        <xdr:cNvSpPr txBox="1"/>
      </xdr:nvSpPr>
      <xdr:spPr>
        <a:xfrm>
          <a:off x="1816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111142</xdr:rowOff>
    </xdr:from>
    <xdr:ext cx="405111" cy="259045"/>
    <xdr:sp macro="" textlink="">
      <xdr:nvSpPr>
        <xdr:cNvPr id="90" name="n_4mainValue【道路】&#10;有形固定資産減価償却率"/>
        <xdr:cNvSpPr txBox="1"/>
      </xdr:nvSpPr>
      <xdr:spPr>
        <a:xfrm>
          <a:off x="927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xdr:cNvSpPr txBox="1"/>
      </xdr:nvSpPr>
      <xdr:spPr>
        <a:xfrm>
          <a:off x="10515600" y="6369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144403</xdr:rowOff>
    </xdr:from>
    <xdr:to>
      <xdr:col>50</xdr:col>
      <xdr:colOff>165100</xdr:colOff>
      <xdr:row>41</xdr:row>
      <xdr:rowOff>74553</xdr:rowOff>
    </xdr:to>
    <xdr:sp macro="" textlink="">
      <xdr:nvSpPr>
        <xdr:cNvPr id="123" name="フローチャート: 判断 122"/>
        <xdr:cNvSpPr/>
      </xdr:nvSpPr>
      <xdr:spPr>
        <a:xfrm>
          <a:off x="9588500" y="700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144370</xdr:rowOff>
    </xdr:from>
    <xdr:to>
      <xdr:col>46</xdr:col>
      <xdr:colOff>38100</xdr:colOff>
      <xdr:row>41</xdr:row>
      <xdr:rowOff>74520</xdr:rowOff>
    </xdr:to>
    <xdr:sp macro="" textlink="">
      <xdr:nvSpPr>
        <xdr:cNvPr id="124" name="フローチャート: 判断 123"/>
        <xdr:cNvSpPr/>
      </xdr:nvSpPr>
      <xdr:spPr>
        <a:xfrm>
          <a:off x="8699500" y="700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149171</xdr:rowOff>
    </xdr:from>
    <xdr:to>
      <xdr:col>41</xdr:col>
      <xdr:colOff>101600</xdr:colOff>
      <xdr:row>41</xdr:row>
      <xdr:rowOff>79321</xdr:rowOff>
    </xdr:to>
    <xdr:sp macro="" textlink="">
      <xdr:nvSpPr>
        <xdr:cNvPr id="125" name="フローチャート: 判断 124"/>
        <xdr:cNvSpPr/>
      </xdr:nvSpPr>
      <xdr:spPr>
        <a:xfrm>
          <a:off x="7810500" y="700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148191</xdr:rowOff>
    </xdr:from>
    <xdr:to>
      <xdr:col>36</xdr:col>
      <xdr:colOff>165100</xdr:colOff>
      <xdr:row>41</xdr:row>
      <xdr:rowOff>78341</xdr:rowOff>
    </xdr:to>
    <xdr:sp macro="" textlink="">
      <xdr:nvSpPr>
        <xdr:cNvPr id="126" name="フローチャート: 判断 125"/>
        <xdr:cNvSpPr/>
      </xdr:nvSpPr>
      <xdr:spPr>
        <a:xfrm>
          <a:off x="6921500" y="700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13219</xdr:rowOff>
    </xdr:from>
    <xdr:to>
      <xdr:col>55</xdr:col>
      <xdr:colOff>50800</xdr:colOff>
      <xdr:row>41</xdr:row>
      <xdr:rowOff>114819</xdr:rowOff>
    </xdr:to>
    <xdr:sp macro="" textlink="">
      <xdr:nvSpPr>
        <xdr:cNvPr id="132" name="楕円 131"/>
        <xdr:cNvSpPr/>
      </xdr:nvSpPr>
      <xdr:spPr>
        <a:xfrm>
          <a:off x="10426700" y="704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99596</xdr:rowOff>
    </xdr:from>
    <xdr:ext cx="469744" cy="259045"/>
    <xdr:sp macro="" textlink="">
      <xdr:nvSpPr>
        <xdr:cNvPr id="133" name="【道路】&#10;一人当たり延長該当値テキスト"/>
        <xdr:cNvSpPr txBox="1"/>
      </xdr:nvSpPr>
      <xdr:spPr>
        <a:xfrm>
          <a:off x="10515600" y="695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16354</xdr:rowOff>
    </xdr:from>
    <xdr:to>
      <xdr:col>50</xdr:col>
      <xdr:colOff>165100</xdr:colOff>
      <xdr:row>41</xdr:row>
      <xdr:rowOff>117954</xdr:rowOff>
    </xdr:to>
    <xdr:sp macro="" textlink="">
      <xdr:nvSpPr>
        <xdr:cNvPr id="134" name="楕円 133"/>
        <xdr:cNvSpPr/>
      </xdr:nvSpPr>
      <xdr:spPr>
        <a:xfrm>
          <a:off x="9588500" y="704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64019</xdr:rowOff>
    </xdr:from>
    <xdr:to>
      <xdr:col>55</xdr:col>
      <xdr:colOff>0</xdr:colOff>
      <xdr:row>41</xdr:row>
      <xdr:rowOff>67154</xdr:rowOff>
    </xdr:to>
    <xdr:cxnSp macro="">
      <xdr:nvCxnSpPr>
        <xdr:cNvPr id="135" name="直線コネクタ 134"/>
        <xdr:cNvCxnSpPr/>
      </xdr:nvCxnSpPr>
      <xdr:spPr>
        <a:xfrm flipV="1">
          <a:off x="9639300" y="7093469"/>
          <a:ext cx="8382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113281</xdr:rowOff>
    </xdr:from>
    <xdr:to>
      <xdr:col>46</xdr:col>
      <xdr:colOff>38100</xdr:colOff>
      <xdr:row>41</xdr:row>
      <xdr:rowOff>43431</xdr:rowOff>
    </xdr:to>
    <xdr:sp macro="" textlink="">
      <xdr:nvSpPr>
        <xdr:cNvPr id="136" name="楕円 135"/>
        <xdr:cNvSpPr/>
      </xdr:nvSpPr>
      <xdr:spPr>
        <a:xfrm>
          <a:off x="8699500" y="69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164081</xdr:rowOff>
    </xdr:from>
    <xdr:to>
      <xdr:col>50</xdr:col>
      <xdr:colOff>114300</xdr:colOff>
      <xdr:row>41</xdr:row>
      <xdr:rowOff>67154</xdr:rowOff>
    </xdr:to>
    <xdr:cxnSp macro="">
      <xdr:nvCxnSpPr>
        <xdr:cNvPr id="137" name="直線コネクタ 136"/>
        <xdr:cNvCxnSpPr/>
      </xdr:nvCxnSpPr>
      <xdr:spPr>
        <a:xfrm>
          <a:off x="8750300" y="7022081"/>
          <a:ext cx="889000" cy="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110733</xdr:rowOff>
    </xdr:from>
    <xdr:to>
      <xdr:col>41</xdr:col>
      <xdr:colOff>101600</xdr:colOff>
      <xdr:row>41</xdr:row>
      <xdr:rowOff>40883</xdr:rowOff>
    </xdr:to>
    <xdr:sp macro="" textlink="">
      <xdr:nvSpPr>
        <xdr:cNvPr id="138" name="楕円 137"/>
        <xdr:cNvSpPr/>
      </xdr:nvSpPr>
      <xdr:spPr>
        <a:xfrm>
          <a:off x="7810500" y="69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161533</xdr:rowOff>
    </xdr:from>
    <xdr:to>
      <xdr:col>45</xdr:col>
      <xdr:colOff>177800</xdr:colOff>
      <xdr:row>40</xdr:row>
      <xdr:rowOff>164081</xdr:rowOff>
    </xdr:to>
    <xdr:cxnSp macro="">
      <xdr:nvCxnSpPr>
        <xdr:cNvPr id="139" name="直線コネクタ 138"/>
        <xdr:cNvCxnSpPr/>
      </xdr:nvCxnSpPr>
      <xdr:spPr>
        <a:xfrm>
          <a:off x="7861300" y="7019533"/>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109884</xdr:rowOff>
    </xdr:from>
    <xdr:to>
      <xdr:col>36</xdr:col>
      <xdr:colOff>165100</xdr:colOff>
      <xdr:row>41</xdr:row>
      <xdr:rowOff>40034</xdr:rowOff>
    </xdr:to>
    <xdr:sp macro="" textlink="">
      <xdr:nvSpPr>
        <xdr:cNvPr id="140" name="楕円 139"/>
        <xdr:cNvSpPr/>
      </xdr:nvSpPr>
      <xdr:spPr>
        <a:xfrm>
          <a:off x="6921500" y="696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160684</xdr:rowOff>
    </xdr:from>
    <xdr:to>
      <xdr:col>41</xdr:col>
      <xdr:colOff>50800</xdr:colOff>
      <xdr:row>40</xdr:row>
      <xdr:rowOff>161533</xdr:rowOff>
    </xdr:to>
    <xdr:cxnSp macro="">
      <xdr:nvCxnSpPr>
        <xdr:cNvPr id="141" name="直線コネクタ 140"/>
        <xdr:cNvCxnSpPr/>
      </xdr:nvCxnSpPr>
      <xdr:spPr>
        <a:xfrm>
          <a:off x="6972300" y="7018684"/>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91080</xdr:rowOff>
    </xdr:from>
    <xdr:ext cx="469744" cy="259045"/>
    <xdr:sp macro="" textlink="">
      <xdr:nvSpPr>
        <xdr:cNvPr id="142" name="n_1aveValue【道路】&#10;一人当たり延長"/>
        <xdr:cNvSpPr txBox="1"/>
      </xdr:nvSpPr>
      <xdr:spPr>
        <a:xfrm>
          <a:off x="9391727" y="677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65647</xdr:rowOff>
    </xdr:from>
    <xdr:ext cx="469744" cy="259045"/>
    <xdr:sp macro="" textlink="">
      <xdr:nvSpPr>
        <xdr:cNvPr id="143" name="n_2aveValue【道路】&#10;一人当たり延長"/>
        <xdr:cNvSpPr txBox="1"/>
      </xdr:nvSpPr>
      <xdr:spPr>
        <a:xfrm>
          <a:off x="8515427" y="709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70448</xdr:rowOff>
    </xdr:from>
    <xdr:ext cx="469744" cy="259045"/>
    <xdr:sp macro="" textlink="">
      <xdr:nvSpPr>
        <xdr:cNvPr id="144" name="n_3aveValue【道路】&#10;一人当たり延長"/>
        <xdr:cNvSpPr txBox="1"/>
      </xdr:nvSpPr>
      <xdr:spPr>
        <a:xfrm>
          <a:off x="7626427" y="709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69468</xdr:rowOff>
    </xdr:from>
    <xdr:ext cx="469744" cy="259045"/>
    <xdr:sp macro="" textlink="">
      <xdr:nvSpPr>
        <xdr:cNvPr id="145" name="n_4aveValue【道路】&#10;一人当たり延長"/>
        <xdr:cNvSpPr txBox="1"/>
      </xdr:nvSpPr>
      <xdr:spPr>
        <a:xfrm>
          <a:off x="6737427" y="709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109081</xdr:rowOff>
    </xdr:from>
    <xdr:ext cx="469744" cy="259045"/>
    <xdr:sp macro="" textlink="">
      <xdr:nvSpPr>
        <xdr:cNvPr id="146" name="n_1mainValue【道路】&#10;一人当たり延長"/>
        <xdr:cNvSpPr txBox="1"/>
      </xdr:nvSpPr>
      <xdr:spPr>
        <a:xfrm>
          <a:off x="9391727" y="713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59958</xdr:rowOff>
    </xdr:from>
    <xdr:ext cx="469744" cy="259045"/>
    <xdr:sp macro="" textlink="">
      <xdr:nvSpPr>
        <xdr:cNvPr id="147" name="n_2mainValue【道路】&#10;一人当たり延長"/>
        <xdr:cNvSpPr txBox="1"/>
      </xdr:nvSpPr>
      <xdr:spPr>
        <a:xfrm>
          <a:off x="8515427" y="674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57410</xdr:rowOff>
    </xdr:from>
    <xdr:ext cx="469744" cy="259045"/>
    <xdr:sp macro="" textlink="">
      <xdr:nvSpPr>
        <xdr:cNvPr id="148" name="n_3mainValue【道路】&#10;一人当たり延長"/>
        <xdr:cNvSpPr txBox="1"/>
      </xdr:nvSpPr>
      <xdr:spPr>
        <a:xfrm>
          <a:off x="7626427" y="674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56561</xdr:rowOff>
    </xdr:from>
    <xdr:ext cx="469744" cy="259045"/>
    <xdr:sp macro="" textlink="">
      <xdr:nvSpPr>
        <xdr:cNvPr id="149" name="n_4mainValue【道路】&#10;一人当たり延長"/>
        <xdr:cNvSpPr txBox="1"/>
      </xdr:nvSpPr>
      <xdr:spPr>
        <a:xfrm>
          <a:off x="6737427" y="674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xdr:cNvSpPr txBox="1"/>
      </xdr:nvSpPr>
      <xdr:spPr>
        <a:xfrm>
          <a:off x="4673600" y="1055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79" name="フローチャート: 判断 178"/>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136652</xdr:rowOff>
    </xdr:from>
    <xdr:to>
      <xdr:col>15</xdr:col>
      <xdr:colOff>101600</xdr:colOff>
      <xdr:row>61</xdr:row>
      <xdr:rowOff>66802</xdr:rowOff>
    </xdr:to>
    <xdr:sp macro="" textlink="">
      <xdr:nvSpPr>
        <xdr:cNvPr id="180" name="フローチャート: 判断 179"/>
        <xdr:cNvSpPr/>
      </xdr:nvSpPr>
      <xdr:spPr>
        <a:xfrm>
          <a:off x="2857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106934</xdr:rowOff>
    </xdr:from>
    <xdr:to>
      <xdr:col>10</xdr:col>
      <xdr:colOff>165100</xdr:colOff>
      <xdr:row>61</xdr:row>
      <xdr:rowOff>37084</xdr:rowOff>
    </xdr:to>
    <xdr:sp macro="" textlink="">
      <xdr:nvSpPr>
        <xdr:cNvPr id="181" name="フローチャート: 判断 180"/>
        <xdr:cNvSpPr/>
      </xdr:nvSpPr>
      <xdr:spPr>
        <a:xfrm>
          <a:off x="1968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70358</xdr:rowOff>
    </xdr:from>
    <xdr:to>
      <xdr:col>6</xdr:col>
      <xdr:colOff>38100</xdr:colOff>
      <xdr:row>61</xdr:row>
      <xdr:rowOff>508</xdr:rowOff>
    </xdr:to>
    <xdr:sp macro="" textlink="">
      <xdr:nvSpPr>
        <xdr:cNvPr id="182" name="フローチャート: 判断 181"/>
        <xdr:cNvSpPr/>
      </xdr:nvSpPr>
      <xdr:spPr>
        <a:xfrm>
          <a:off x="1079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118364</xdr:rowOff>
    </xdr:from>
    <xdr:to>
      <xdr:col>24</xdr:col>
      <xdr:colOff>114300</xdr:colOff>
      <xdr:row>60</xdr:row>
      <xdr:rowOff>48514</xdr:rowOff>
    </xdr:to>
    <xdr:sp macro="" textlink="">
      <xdr:nvSpPr>
        <xdr:cNvPr id="188" name="楕円 187"/>
        <xdr:cNvSpPr/>
      </xdr:nvSpPr>
      <xdr:spPr>
        <a:xfrm>
          <a:off x="45847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141241</xdr:rowOff>
    </xdr:from>
    <xdr:ext cx="405111" cy="259045"/>
    <xdr:sp macro="" textlink="">
      <xdr:nvSpPr>
        <xdr:cNvPr id="189" name="【橋りょう・トンネル】&#10;有形固定資産減価償却率該当値テキスト"/>
        <xdr:cNvSpPr txBox="1"/>
      </xdr:nvSpPr>
      <xdr:spPr>
        <a:xfrm>
          <a:off x="4673600" y="1008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113792</xdr:rowOff>
    </xdr:from>
    <xdr:to>
      <xdr:col>20</xdr:col>
      <xdr:colOff>38100</xdr:colOff>
      <xdr:row>60</xdr:row>
      <xdr:rowOff>43942</xdr:rowOff>
    </xdr:to>
    <xdr:sp macro="" textlink="">
      <xdr:nvSpPr>
        <xdr:cNvPr id="190" name="楕円 189"/>
        <xdr:cNvSpPr/>
      </xdr:nvSpPr>
      <xdr:spPr>
        <a:xfrm>
          <a:off x="37465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164592</xdr:rowOff>
    </xdr:from>
    <xdr:to>
      <xdr:col>24</xdr:col>
      <xdr:colOff>63500</xdr:colOff>
      <xdr:row>59</xdr:row>
      <xdr:rowOff>169164</xdr:rowOff>
    </xdr:to>
    <xdr:cxnSp macro="">
      <xdr:nvCxnSpPr>
        <xdr:cNvPr id="191" name="直線コネクタ 190"/>
        <xdr:cNvCxnSpPr/>
      </xdr:nvCxnSpPr>
      <xdr:spPr>
        <a:xfrm>
          <a:off x="3797300" y="1028014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72644</xdr:rowOff>
    </xdr:from>
    <xdr:to>
      <xdr:col>15</xdr:col>
      <xdr:colOff>101600</xdr:colOff>
      <xdr:row>60</xdr:row>
      <xdr:rowOff>2794</xdr:rowOff>
    </xdr:to>
    <xdr:sp macro="" textlink="">
      <xdr:nvSpPr>
        <xdr:cNvPr id="192" name="楕円 191"/>
        <xdr:cNvSpPr/>
      </xdr:nvSpPr>
      <xdr:spPr>
        <a:xfrm>
          <a:off x="2857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123444</xdr:rowOff>
    </xdr:from>
    <xdr:to>
      <xdr:col>19</xdr:col>
      <xdr:colOff>177800</xdr:colOff>
      <xdr:row>59</xdr:row>
      <xdr:rowOff>164592</xdr:rowOff>
    </xdr:to>
    <xdr:cxnSp macro="">
      <xdr:nvCxnSpPr>
        <xdr:cNvPr id="193" name="直線コネクタ 192"/>
        <xdr:cNvCxnSpPr/>
      </xdr:nvCxnSpPr>
      <xdr:spPr>
        <a:xfrm>
          <a:off x="2908300" y="1023899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33782</xdr:rowOff>
    </xdr:from>
    <xdr:to>
      <xdr:col>10</xdr:col>
      <xdr:colOff>165100</xdr:colOff>
      <xdr:row>59</xdr:row>
      <xdr:rowOff>135382</xdr:rowOff>
    </xdr:to>
    <xdr:sp macro="" textlink="">
      <xdr:nvSpPr>
        <xdr:cNvPr id="194" name="楕円 193"/>
        <xdr:cNvSpPr/>
      </xdr:nvSpPr>
      <xdr:spPr>
        <a:xfrm>
          <a:off x="1968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84582</xdr:rowOff>
    </xdr:from>
    <xdr:to>
      <xdr:col>15</xdr:col>
      <xdr:colOff>50800</xdr:colOff>
      <xdr:row>59</xdr:row>
      <xdr:rowOff>123444</xdr:rowOff>
    </xdr:to>
    <xdr:cxnSp macro="">
      <xdr:nvCxnSpPr>
        <xdr:cNvPr id="195" name="直線コネクタ 194"/>
        <xdr:cNvCxnSpPr/>
      </xdr:nvCxnSpPr>
      <xdr:spPr>
        <a:xfrm>
          <a:off x="2019300" y="1020013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164084</xdr:rowOff>
    </xdr:from>
    <xdr:to>
      <xdr:col>6</xdr:col>
      <xdr:colOff>38100</xdr:colOff>
      <xdr:row>59</xdr:row>
      <xdr:rowOff>94234</xdr:rowOff>
    </xdr:to>
    <xdr:sp macro="" textlink="">
      <xdr:nvSpPr>
        <xdr:cNvPr id="196" name="楕円 195"/>
        <xdr:cNvSpPr/>
      </xdr:nvSpPr>
      <xdr:spPr>
        <a:xfrm>
          <a:off x="1079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43434</xdr:rowOff>
    </xdr:from>
    <xdr:to>
      <xdr:col>10</xdr:col>
      <xdr:colOff>114300</xdr:colOff>
      <xdr:row>59</xdr:row>
      <xdr:rowOff>84582</xdr:rowOff>
    </xdr:to>
    <xdr:cxnSp macro="">
      <xdr:nvCxnSpPr>
        <xdr:cNvPr id="197" name="直線コネクタ 196"/>
        <xdr:cNvCxnSpPr/>
      </xdr:nvCxnSpPr>
      <xdr:spPr>
        <a:xfrm>
          <a:off x="1130300" y="101589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94505</xdr:rowOff>
    </xdr:from>
    <xdr:ext cx="405111" cy="259045"/>
    <xdr:sp macro="" textlink="">
      <xdr:nvSpPr>
        <xdr:cNvPr id="198" name="n_1aveValue【橋りょう・トンネル】&#10;有形固定資産減価償却率"/>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57929</xdr:rowOff>
    </xdr:from>
    <xdr:ext cx="405111" cy="259045"/>
    <xdr:sp macro="" textlink="">
      <xdr:nvSpPr>
        <xdr:cNvPr id="199" name="n_2aveValue【橋りょう・トンネル】&#10;有形固定資産減価償却率"/>
        <xdr:cNvSpPr txBox="1"/>
      </xdr:nvSpPr>
      <xdr:spPr>
        <a:xfrm>
          <a:off x="2705744"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28211</xdr:rowOff>
    </xdr:from>
    <xdr:ext cx="405111" cy="259045"/>
    <xdr:sp macro="" textlink="">
      <xdr:nvSpPr>
        <xdr:cNvPr id="200" name="n_3aveValue【橋りょう・トンネル】&#10;有形固定資産減価償却率"/>
        <xdr:cNvSpPr txBox="1"/>
      </xdr:nvSpPr>
      <xdr:spPr>
        <a:xfrm>
          <a:off x="18167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163085</xdr:rowOff>
    </xdr:from>
    <xdr:ext cx="405111" cy="259045"/>
    <xdr:sp macro="" textlink="">
      <xdr:nvSpPr>
        <xdr:cNvPr id="201" name="n_4aveValue【橋りょう・トンネル】&#10;有形固定資産減価償却率"/>
        <xdr:cNvSpPr txBox="1"/>
      </xdr:nvSpPr>
      <xdr:spPr>
        <a:xfrm>
          <a:off x="9277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60469</xdr:rowOff>
    </xdr:from>
    <xdr:ext cx="405111" cy="259045"/>
    <xdr:sp macro="" textlink="">
      <xdr:nvSpPr>
        <xdr:cNvPr id="202" name="n_1mainValue【橋りょう・トンネル】&#10;有形固定資産減価償却率"/>
        <xdr:cNvSpPr txBox="1"/>
      </xdr:nvSpPr>
      <xdr:spPr>
        <a:xfrm>
          <a:off x="35820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203" name="n_2mainValue【橋りょう・トンネ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151909</xdr:rowOff>
    </xdr:from>
    <xdr:ext cx="405111" cy="259045"/>
    <xdr:sp macro="" textlink="">
      <xdr:nvSpPr>
        <xdr:cNvPr id="204" name="n_3mainValue【橋りょう・トンネル】&#10;有形固定資産減価償却率"/>
        <xdr:cNvSpPr txBox="1"/>
      </xdr:nvSpPr>
      <xdr:spPr>
        <a:xfrm>
          <a:off x="1816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110761</xdr:rowOff>
    </xdr:from>
    <xdr:ext cx="405111" cy="259045"/>
    <xdr:sp macro="" textlink="">
      <xdr:nvSpPr>
        <xdr:cNvPr id="205" name="n_4mainValue【橋りょう・トンネル】&#10;有形固定資産減価償却率"/>
        <xdr:cNvSpPr txBox="1"/>
      </xdr:nvSpPr>
      <xdr:spPr>
        <a:xfrm>
          <a:off x="927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155159</xdr:rowOff>
    </xdr:from>
    <xdr:to>
      <xdr:col>50</xdr:col>
      <xdr:colOff>165100</xdr:colOff>
      <xdr:row>64</xdr:row>
      <xdr:rowOff>85309</xdr:rowOff>
    </xdr:to>
    <xdr:sp macro="" textlink="">
      <xdr:nvSpPr>
        <xdr:cNvPr id="236" name="フローチャート: 判断 235"/>
        <xdr:cNvSpPr/>
      </xdr:nvSpPr>
      <xdr:spPr>
        <a:xfrm>
          <a:off x="9588500" y="1095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156177</xdr:rowOff>
    </xdr:from>
    <xdr:to>
      <xdr:col>46</xdr:col>
      <xdr:colOff>38100</xdr:colOff>
      <xdr:row>64</xdr:row>
      <xdr:rowOff>86327</xdr:rowOff>
    </xdr:to>
    <xdr:sp macro="" textlink="">
      <xdr:nvSpPr>
        <xdr:cNvPr id="237" name="フローチャート: 判断 236"/>
        <xdr:cNvSpPr/>
      </xdr:nvSpPr>
      <xdr:spPr>
        <a:xfrm>
          <a:off x="8699500" y="109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156180</xdr:rowOff>
    </xdr:from>
    <xdr:to>
      <xdr:col>41</xdr:col>
      <xdr:colOff>101600</xdr:colOff>
      <xdr:row>64</xdr:row>
      <xdr:rowOff>86330</xdr:rowOff>
    </xdr:to>
    <xdr:sp macro="" textlink="">
      <xdr:nvSpPr>
        <xdr:cNvPr id="238" name="フローチャート: 判断 237"/>
        <xdr:cNvSpPr/>
      </xdr:nvSpPr>
      <xdr:spPr>
        <a:xfrm>
          <a:off x="7810500" y="109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156604</xdr:rowOff>
    </xdr:from>
    <xdr:to>
      <xdr:col>36</xdr:col>
      <xdr:colOff>165100</xdr:colOff>
      <xdr:row>64</xdr:row>
      <xdr:rowOff>86754</xdr:rowOff>
    </xdr:to>
    <xdr:sp macro="" textlink="">
      <xdr:nvSpPr>
        <xdr:cNvPr id="239" name="フローチャート: 判断 238"/>
        <xdr:cNvSpPr/>
      </xdr:nvSpPr>
      <xdr:spPr>
        <a:xfrm>
          <a:off x="6921500" y="1095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16441</xdr:rowOff>
    </xdr:from>
    <xdr:to>
      <xdr:col>55</xdr:col>
      <xdr:colOff>50800</xdr:colOff>
      <xdr:row>64</xdr:row>
      <xdr:rowOff>118041</xdr:rowOff>
    </xdr:to>
    <xdr:sp macro="" textlink="">
      <xdr:nvSpPr>
        <xdr:cNvPr id="245" name="楕円 244"/>
        <xdr:cNvSpPr/>
      </xdr:nvSpPr>
      <xdr:spPr>
        <a:xfrm>
          <a:off x="10426700" y="1098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102818</xdr:rowOff>
    </xdr:from>
    <xdr:ext cx="534377" cy="259045"/>
    <xdr:sp macro="" textlink="">
      <xdr:nvSpPr>
        <xdr:cNvPr id="246" name="【橋りょう・トンネル】&#10;一人当たり有形固定資産（償却資産）額該当値テキスト"/>
        <xdr:cNvSpPr txBox="1"/>
      </xdr:nvSpPr>
      <xdr:spPr>
        <a:xfrm>
          <a:off x="10515600" y="1090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16749</xdr:rowOff>
    </xdr:from>
    <xdr:to>
      <xdr:col>50</xdr:col>
      <xdr:colOff>165100</xdr:colOff>
      <xdr:row>64</xdr:row>
      <xdr:rowOff>118349</xdr:rowOff>
    </xdr:to>
    <xdr:sp macro="" textlink="">
      <xdr:nvSpPr>
        <xdr:cNvPr id="247" name="楕円 246"/>
        <xdr:cNvSpPr/>
      </xdr:nvSpPr>
      <xdr:spPr>
        <a:xfrm>
          <a:off x="9588500" y="109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67241</xdr:rowOff>
    </xdr:from>
    <xdr:to>
      <xdr:col>55</xdr:col>
      <xdr:colOff>0</xdr:colOff>
      <xdr:row>64</xdr:row>
      <xdr:rowOff>67549</xdr:rowOff>
    </xdr:to>
    <xdr:cxnSp macro="">
      <xdr:nvCxnSpPr>
        <xdr:cNvPr id="248" name="直線コネクタ 247"/>
        <xdr:cNvCxnSpPr/>
      </xdr:nvCxnSpPr>
      <xdr:spPr>
        <a:xfrm flipV="1">
          <a:off x="9639300" y="11040041"/>
          <a:ext cx="838200" cy="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16726</xdr:rowOff>
    </xdr:from>
    <xdr:to>
      <xdr:col>46</xdr:col>
      <xdr:colOff>38100</xdr:colOff>
      <xdr:row>64</xdr:row>
      <xdr:rowOff>118326</xdr:rowOff>
    </xdr:to>
    <xdr:sp macro="" textlink="">
      <xdr:nvSpPr>
        <xdr:cNvPr id="249" name="楕円 248"/>
        <xdr:cNvSpPr/>
      </xdr:nvSpPr>
      <xdr:spPr>
        <a:xfrm>
          <a:off x="8699500" y="1098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67526</xdr:rowOff>
    </xdr:from>
    <xdr:to>
      <xdr:col>50</xdr:col>
      <xdr:colOff>114300</xdr:colOff>
      <xdr:row>64</xdr:row>
      <xdr:rowOff>67549</xdr:rowOff>
    </xdr:to>
    <xdr:cxnSp macro="">
      <xdr:nvCxnSpPr>
        <xdr:cNvPr id="250" name="直線コネクタ 249"/>
        <xdr:cNvCxnSpPr/>
      </xdr:nvCxnSpPr>
      <xdr:spPr>
        <a:xfrm>
          <a:off x="8750300" y="11040326"/>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16673</xdr:rowOff>
    </xdr:from>
    <xdr:to>
      <xdr:col>41</xdr:col>
      <xdr:colOff>101600</xdr:colOff>
      <xdr:row>64</xdr:row>
      <xdr:rowOff>118273</xdr:rowOff>
    </xdr:to>
    <xdr:sp macro="" textlink="">
      <xdr:nvSpPr>
        <xdr:cNvPr id="251" name="楕円 250"/>
        <xdr:cNvSpPr/>
      </xdr:nvSpPr>
      <xdr:spPr>
        <a:xfrm>
          <a:off x="7810500" y="109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67473</xdr:rowOff>
    </xdr:from>
    <xdr:to>
      <xdr:col>45</xdr:col>
      <xdr:colOff>177800</xdr:colOff>
      <xdr:row>64</xdr:row>
      <xdr:rowOff>67526</xdr:rowOff>
    </xdr:to>
    <xdr:cxnSp macro="">
      <xdr:nvCxnSpPr>
        <xdr:cNvPr id="252" name="直線コネクタ 251"/>
        <xdr:cNvCxnSpPr/>
      </xdr:nvCxnSpPr>
      <xdr:spPr>
        <a:xfrm>
          <a:off x="7861300" y="11040273"/>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16614</xdr:rowOff>
    </xdr:from>
    <xdr:to>
      <xdr:col>36</xdr:col>
      <xdr:colOff>165100</xdr:colOff>
      <xdr:row>64</xdr:row>
      <xdr:rowOff>118214</xdr:rowOff>
    </xdr:to>
    <xdr:sp macro="" textlink="">
      <xdr:nvSpPr>
        <xdr:cNvPr id="253" name="楕円 252"/>
        <xdr:cNvSpPr/>
      </xdr:nvSpPr>
      <xdr:spPr>
        <a:xfrm>
          <a:off x="6921500" y="109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67414</xdr:rowOff>
    </xdr:from>
    <xdr:to>
      <xdr:col>41</xdr:col>
      <xdr:colOff>50800</xdr:colOff>
      <xdr:row>64</xdr:row>
      <xdr:rowOff>67473</xdr:rowOff>
    </xdr:to>
    <xdr:cxnSp macro="">
      <xdr:nvCxnSpPr>
        <xdr:cNvPr id="254" name="直線コネクタ 253"/>
        <xdr:cNvCxnSpPr/>
      </xdr:nvCxnSpPr>
      <xdr:spPr>
        <a:xfrm>
          <a:off x="6972300" y="11040214"/>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101836</xdr:rowOff>
    </xdr:from>
    <xdr:ext cx="599010" cy="259045"/>
    <xdr:sp macro="" textlink="">
      <xdr:nvSpPr>
        <xdr:cNvPr id="255" name="n_1aveValue【橋りょう・トンネル】&#10;一人当たり有形固定資産（償却資産）額"/>
        <xdr:cNvSpPr txBox="1"/>
      </xdr:nvSpPr>
      <xdr:spPr>
        <a:xfrm>
          <a:off x="9327095" y="1073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102854</xdr:rowOff>
    </xdr:from>
    <xdr:ext cx="599010" cy="259045"/>
    <xdr:sp macro="" textlink="">
      <xdr:nvSpPr>
        <xdr:cNvPr id="256" name="n_2aveValue【橋りょう・トンネル】&#10;一人当たり有形固定資産（償却資産）額"/>
        <xdr:cNvSpPr txBox="1"/>
      </xdr:nvSpPr>
      <xdr:spPr>
        <a:xfrm>
          <a:off x="8450795" y="1073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102857</xdr:rowOff>
    </xdr:from>
    <xdr:ext cx="599010" cy="259045"/>
    <xdr:sp macro="" textlink="">
      <xdr:nvSpPr>
        <xdr:cNvPr id="257" name="n_3aveValue【橋りょう・トンネル】&#10;一人当たり有形固定資産（償却資産）額"/>
        <xdr:cNvSpPr txBox="1"/>
      </xdr:nvSpPr>
      <xdr:spPr>
        <a:xfrm>
          <a:off x="7561795" y="1073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103281</xdr:rowOff>
    </xdr:from>
    <xdr:ext cx="599010" cy="259045"/>
    <xdr:sp macro="" textlink="">
      <xdr:nvSpPr>
        <xdr:cNvPr id="258" name="n_4aveValue【橋りょう・トンネル】&#10;一人当たり有形固定資産（償却資産）額"/>
        <xdr:cNvSpPr txBox="1"/>
      </xdr:nvSpPr>
      <xdr:spPr>
        <a:xfrm>
          <a:off x="6672795" y="1073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109476</xdr:rowOff>
    </xdr:from>
    <xdr:ext cx="534377" cy="259045"/>
    <xdr:sp macro="" textlink="">
      <xdr:nvSpPr>
        <xdr:cNvPr id="259" name="n_1mainValue【橋りょう・トンネル】&#10;一人当たり有形固定資産（償却資産）額"/>
        <xdr:cNvSpPr txBox="1"/>
      </xdr:nvSpPr>
      <xdr:spPr>
        <a:xfrm>
          <a:off x="9359411" y="1108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109453</xdr:rowOff>
    </xdr:from>
    <xdr:ext cx="534377" cy="259045"/>
    <xdr:sp macro="" textlink="">
      <xdr:nvSpPr>
        <xdr:cNvPr id="260" name="n_2mainValue【橋りょう・トンネル】&#10;一人当たり有形固定資産（償却資産）額"/>
        <xdr:cNvSpPr txBox="1"/>
      </xdr:nvSpPr>
      <xdr:spPr>
        <a:xfrm>
          <a:off x="8483111" y="1108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109400</xdr:rowOff>
    </xdr:from>
    <xdr:ext cx="534377" cy="259045"/>
    <xdr:sp macro="" textlink="">
      <xdr:nvSpPr>
        <xdr:cNvPr id="261" name="n_3mainValue【橋りょう・トンネル】&#10;一人当たり有形固定資産（償却資産）額"/>
        <xdr:cNvSpPr txBox="1"/>
      </xdr:nvSpPr>
      <xdr:spPr>
        <a:xfrm>
          <a:off x="7594111" y="1108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109341</xdr:rowOff>
    </xdr:from>
    <xdr:ext cx="534377" cy="259045"/>
    <xdr:sp macro="" textlink="">
      <xdr:nvSpPr>
        <xdr:cNvPr id="262" name="n_4mainValue【橋りょう・トンネル】&#10;一人当たり有形固定資産（償却資産）額"/>
        <xdr:cNvSpPr txBox="1"/>
      </xdr:nvSpPr>
      <xdr:spPr>
        <a:xfrm>
          <a:off x="6705111" y="1108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96356</xdr:rowOff>
    </xdr:from>
    <xdr:ext cx="405111" cy="259045"/>
    <xdr:sp macro="" textlink="">
      <xdr:nvSpPr>
        <xdr:cNvPr id="293" name="【公営住宅】&#10;有形固定資産減価償却率平均値テキスト"/>
        <xdr:cNvSpPr txBox="1"/>
      </xdr:nvSpPr>
      <xdr:spPr>
        <a:xfrm>
          <a:off x="4673600" y="1432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5" name="フローチャート: 判断 294"/>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6" name="フローチャート: 判断 295"/>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7" name="フローチャート: 判断 296"/>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298" name="フローチャート: 判断 297"/>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304" name="楕円 303"/>
        <xdr:cNvSpPr/>
      </xdr:nvSpPr>
      <xdr:spPr>
        <a:xfrm>
          <a:off x="4584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44466</xdr:rowOff>
    </xdr:from>
    <xdr:ext cx="405111" cy="259045"/>
    <xdr:sp macro="" textlink="">
      <xdr:nvSpPr>
        <xdr:cNvPr id="305" name="【公営住宅】&#10;有形固定資産減価償却率該当値テキスト"/>
        <xdr:cNvSpPr txBox="1"/>
      </xdr:nvSpPr>
      <xdr:spPr>
        <a:xfrm>
          <a:off x="4673600"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306" name="楕円 305"/>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83</xdr:row>
      <xdr:rowOff>129539</xdr:rowOff>
    </xdr:to>
    <xdr:cxnSp macro="">
      <xdr:nvCxnSpPr>
        <xdr:cNvPr id="307" name="直線コネクタ 306"/>
        <xdr:cNvCxnSpPr/>
      </xdr:nvCxnSpPr>
      <xdr:spPr>
        <a:xfrm flipV="1">
          <a:off x="3797300" y="14131289"/>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50981</xdr:rowOff>
    </xdr:from>
    <xdr:to>
      <xdr:col>15</xdr:col>
      <xdr:colOff>101600</xdr:colOff>
      <xdr:row>83</xdr:row>
      <xdr:rowOff>152581</xdr:rowOff>
    </xdr:to>
    <xdr:sp macro="" textlink="">
      <xdr:nvSpPr>
        <xdr:cNvPr id="308" name="楕円 307"/>
        <xdr:cNvSpPr/>
      </xdr:nvSpPr>
      <xdr:spPr>
        <a:xfrm>
          <a:off x="2857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101781</xdr:rowOff>
    </xdr:from>
    <xdr:to>
      <xdr:col>19</xdr:col>
      <xdr:colOff>177800</xdr:colOff>
      <xdr:row>83</xdr:row>
      <xdr:rowOff>129539</xdr:rowOff>
    </xdr:to>
    <xdr:cxnSp macro="">
      <xdr:nvCxnSpPr>
        <xdr:cNvPr id="309" name="直線コネクタ 308"/>
        <xdr:cNvCxnSpPr/>
      </xdr:nvCxnSpPr>
      <xdr:spPr>
        <a:xfrm>
          <a:off x="2908300" y="143321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24856</xdr:rowOff>
    </xdr:from>
    <xdr:to>
      <xdr:col>10</xdr:col>
      <xdr:colOff>165100</xdr:colOff>
      <xdr:row>83</xdr:row>
      <xdr:rowOff>126456</xdr:rowOff>
    </xdr:to>
    <xdr:sp macro="" textlink="">
      <xdr:nvSpPr>
        <xdr:cNvPr id="310" name="楕円 309"/>
        <xdr:cNvSpPr/>
      </xdr:nvSpPr>
      <xdr:spPr>
        <a:xfrm>
          <a:off x="1968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75656</xdr:rowOff>
    </xdr:from>
    <xdr:to>
      <xdr:col>15</xdr:col>
      <xdr:colOff>50800</xdr:colOff>
      <xdr:row>83</xdr:row>
      <xdr:rowOff>101781</xdr:rowOff>
    </xdr:to>
    <xdr:cxnSp macro="">
      <xdr:nvCxnSpPr>
        <xdr:cNvPr id="311" name="直線コネクタ 310"/>
        <xdr:cNvCxnSpPr/>
      </xdr:nvCxnSpPr>
      <xdr:spPr>
        <a:xfrm>
          <a:off x="2019300" y="143060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33020</xdr:rowOff>
    </xdr:from>
    <xdr:to>
      <xdr:col>6</xdr:col>
      <xdr:colOff>38100</xdr:colOff>
      <xdr:row>83</xdr:row>
      <xdr:rowOff>134620</xdr:rowOff>
    </xdr:to>
    <xdr:sp macro="" textlink="">
      <xdr:nvSpPr>
        <xdr:cNvPr id="312" name="楕円 311"/>
        <xdr:cNvSpPr/>
      </xdr:nvSpPr>
      <xdr:spPr>
        <a:xfrm>
          <a:off x="107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75656</xdr:rowOff>
    </xdr:from>
    <xdr:to>
      <xdr:col>10</xdr:col>
      <xdr:colOff>114300</xdr:colOff>
      <xdr:row>83</xdr:row>
      <xdr:rowOff>83820</xdr:rowOff>
    </xdr:to>
    <xdr:cxnSp macro="">
      <xdr:nvCxnSpPr>
        <xdr:cNvPr id="313" name="直線コネクタ 312"/>
        <xdr:cNvCxnSpPr/>
      </xdr:nvCxnSpPr>
      <xdr:spPr>
        <a:xfrm flipV="1">
          <a:off x="1130300" y="143060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4" name="n_1aveValue【公営住宅】&#10;有形固定資産減価償却率"/>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5"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6" name="n_3aveValue【公営住宅】&#10;有形固定資産減価償却率"/>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7" name="n_4aveValue【公営住宅】&#10;有形固定資産減価償却率"/>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318" name="n_1mainValue【公営住宅】&#10;有形固定資産減価償却率"/>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143708</xdr:rowOff>
    </xdr:from>
    <xdr:ext cx="405111" cy="259045"/>
    <xdr:sp macro="" textlink="">
      <xdr:nvSpPr>
        <xdr:cNvPr id="319" name="n_2mainValue【公営住宅】&#10;有形固定資産減価償却率"/>
        <xdr:cNvSpPr txBox="1"/>
      </xdr:nvSpPr>
      <xdr:spPr>
        <a:xfrm>
          <a:off x="2705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20" name="n_3mainValue【公営住宅】&#10;有形固定資産減価償却率"/>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125747</xdr:rowOff>
    </xdr:from>
    <xdr:ext cx="405111" cy="259045"/>
    <xdr:sp macro="" textlink="">
      <xdr:nvSpPr>
        <xdr:cNvPr id="321" name="n_4mainValue【公営住宅】&#10;有形固定資産減価償却率"/>
        <xdr:cNvSpPr txBox="1"/>
      </xdr:nvSpPr>
      <xdr:spPr>
        <a:xfrm>
          <a:off x="927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xdr:cNvSpPr txBox="1"/>
      </xdr:nvSpPr>
      <xdr:spPr>
        <a:xfrm>
          <a:off x="10515600" y="14216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101143</xdr:rowOff>
    </xdr:from>
    <xdr:to>
      <xdr:col>50</xdr:col>
      <xdr:colOff>165100</xdr:colOff>
      <xdr:row>85</xdr:row>
      <xdr:rowOff>31293</xdr:rowOff>
    </xdr:to>
    <xdr:sp macro="" textlink="">
      <xdr:nvSpPr>
        <xdr:cNvPr id="350" name="フローチャート: 判断 349"/>
        <xdr:cNvSpPr/>
      </xdr:nvSpPr>
      <xdr:spPr>
        <a:xfrm>
          <a:off x="9588500" y="1450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99771</xdr:rowOff>
    </xdr:from>
    <xdr:to>
      <xdr:col>46</xdr:col>
      <xdr:colOff>38100</xdr:colOff>
      <xdr:row>85</xdr:row>
      <xdr:rowOff>29921</xdr:rowOff>
    </xdr:to>
    <xdr:sp macro="" textlink="">
      <xdr:nvSpPr>
        <xdr:cNvPr id="351" name="フローチャート: 判断 350"/>
        <xdr:cNvSpPr/>
      </xdr:nvSpPr>
      <xdr:spPr>
        <a:xfrm>
          <a:off x="8699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101143</xdr:rowOff>
    </xdr:from>
    <xdr:to>
      <xdr:col>41</xdr:col>
      <xdr:colOff>101600</xdr:colOff>
      <xdr:row>85</xdr:row>
      <xdr:rowOff>31293</xdr:rowOff>
    </xdr:to>
    <xdr:sp macro="" textlink="">
      <xdr:nvSpPr>
        <xdr:cNvPr id="352" name="フローチャート: 判断 351"/>
        <xdr:cNvSpPr/>
      </xdr:nvSpPr>
      <xdr:spPr>
        <a:xfrm>
          <a:off x="7810500" y="1450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107086</xdr:rowOff>
    </xdr:from>
    <xdr:to>
      <xdr:col>36</xdr:col>
      <xdr:colOff>165100</xdr:colOff>
      <xdr:row>85</xdr:row>
      <xdr:rowOff>37236</xdr:rowOff>
    </xdr:to>
    <xdr:sp macro="" textlink="">
      <xdr:nvSpPr>
        <xdr:cNvPr id="353" name="フローチャート: 判断 352"/>
        <xdr:cNvSpPr/>
      </xdr:nvSpPr>
      <xdr:spPr>
        <a:xfrm>
          <a:off x="6921500" y="1450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165151</xdr:rowOff>
    </xdr:from>
    <xdr:to>
      <xdr:col>55</xdr:col>
      <xdr:colOff>50800</xdr:colOff>
      <xdr:row>85</xdr:row>
      <xdr:rowOff>95301</xdr:rowOff>
    </xdr:to>
    <xdr:sp macro="" textlink="">
      <xdr:nvSpPr>
        <xdr:cNvPr id="359" name="楕円 358"/>
        <xdr:cNvSpPr/>
      </xdr:nvSpPr>
      <xdr:spPr>
        <a:xfrm>
          <a:off x="10426700" y="1456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143578</xdr:rowOff>
    </xdr:from>
    <xdr:ext cx="469744" cy="259045"/>
    <xdr:sp macro="" textlink="">
      <xdr:nvSpPr>
        <xdr:cNvPr id="360" name="【公営住宅】&#10;一人当たり面積該当値テキスト"/>
        <xdr:cNvSpPr txBox="1"/>
      </xdr:nvSpPr>
      <xdr:spPr>
        <a:xfrm>
          <a:off x="10515600" y="1454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17018</xdr:rowOff>
    </xdr:from>
    <xdr:to>
      <xdr:col>50</xdr:col>
      <xdr:colOff>165100</xdr:colOff>
      <xdr:row>85</xdr:row>
      <xdr:rowOff>118618</xdr:rowOff>
    </xdr:to>
    <xdr:sp macro="" textlink="">
      <xdr:nvSpPr>
        <xdr:cNvPr id="361" name="楕円 360"/>
        <xdr:cNvSpPr/>
      </xdr:nvSpPr>
      <xdr:spPr>
        <a:xfrm>
          <a:off x="9588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44501</xdr:rowOff>
    </xdr:from>
    <xdr:to>
      <xdr:col>55</xdr:col>
      <xdr:colOff>0</xdr:colOff>
      <xdr:row>85</xdr:row>
      <xdr:rowOff>67818</xdr:rowOff>
    </xdr:to>
    <xdr:cxnSp macro="">
      <xdr:nvCxnSpPr>
        <xdr:cNvPr id="362" name="直線コネクタ 361"/>
        <xdr:cNvCxnSpPr/>
      </xdr:nvCxnSpPr>
      <xdr:spPr>
        <a:xfrm flipV="1">
          <a:off x="9639300" y="14617751"/>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16560</xdr:rowOff>
    </xdr:from>
    <xdr:to>
      <xdr:col>46</xdr:col>
      <xdr:colOff>38100</xdr:colOff>
      <xdr:row>85</xdr:row>
      <xdr:rowOff>118160</xdr:rowOff>
    </xdr:to>
    <xdr:sp macro="" textlink="">
      <xdr:nvSpPr>
        <xdr:cNvPr id="363" name="楕円 362"/>
        <xdr:cNvSpPr/>
      </xdr:nvSpPr>
      <xdr:spPr>
        <a:xfrm>
          <a:off x="8699500" y="145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67360</xdr:rowOff>
    </xdr:from>
    <xdr:to>
      <xdr:col>50</xdr:col>
      <xdr:colOff>114300</xdr:colOff>
      <xdr:row>85</xdr:row>
      <xdr:rowOff>67818</xdr:rowOff>
    </xdr:to>
    <xdr:cxnSp macro="">
      <xdr:nvCxnSpPr>
        <xdr:cNvPr id="364" name="直線コネクタ 363"/>
        <xdr:cNvCxnSpPr/>
      </xdr:nvCxnSpPr>
      <xdr:spPr>
        <a:xfrm>
          <a:off x="8750300" y="1464061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15647</xdr:rowOff>
    </xdr:from>
    <xdr:to>
      <xdr:col>41</xdr:col>
      <xdr:colOff>101600</xdr:colOff>
      <xdr:row>85</xdr:row>
      <xdr:rowOff>117247</xdr:rowOff>
    </xdr:to>
    <xdr:sp macro="" textlink="">
      <xdr:nvSpPr>
        <xdr:cNvPr id="365" name="楕円 364"/>
        <xdr:cNvSpPr/>
      </xdr:nvSpPr>
      <xdr:spPr>
        <a:xfrm>
          <a:off x="7810500" y="14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66447</xdr:rowOff>
    </xdr:from>
    <xdr:to>
      <xdr:col>45</xdr:col>
      <xdr:colOff>177800</xdr:colOff>
      <xdr:row>85</xdr:row>
      <xdr:rowOff>67360</xdr:rowOff>
    </xdr:to>
    <xdr:cxnSp macro="">
      <xdr:nvCxnSpPr>
        <xdr:cNvPr id="366" name="直線コネクタ 365"/>
        <xdr:cNvCxnSpPr/>
      </xdr:nvCxnSpPr>
      <xdr:spPr>
        <a:xfrm>
          <a:off x="7861300" y="14639697"/>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2845</xdr:rowOff>
    </xdr:from>
    <xdr:to>
      <xdr:col>36</xdr:col>
      <xdr:colOff>165100</xdr:colOff>
      <xdr:row>85</xdr:row>
      <xdr:rowOff>104445</xdr:rowOff>
    </xdr:to>
    <xdr:sp macro="" textlink="">
      <xdr:nvSpPr>
        <xdr:cNvPr id="367" name="楕円 366"/>
        <xdr:cNvSpPr/>
      </xdr:nvSpPr>
      <xdr:spPr>
        <a:xfrm>
          <a:off x="6921500" y="145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53645</xdr:rowOff>
    </xdr:from>
    <xdr:to>
      <xdr:col>41</xdr:col>
      <xdr:colOff>50800</xdr:colOff>
      <xdr:row>85</xdr:row>
      <xdr:rowOff>66447</xdr:rowOff>
    </xdr:to>
    <xdr:cxnSp macro="">
      <xdr:nvCxnSpPr>
        <xdr:cNvPr id="368" name="直線コネクタ 367"/>
        <xdr:cNvCxnSpPr/>
      </xdr:nvCxnSpPr>
      <xdr:spPr>
        <a:xfrm>
          <a:off x="6972300" y="1462689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47820</xdr:rowOff>
    </xdr:from>
    <xdr:ext cx="469744" cy="259045"/>
    <xdr:sp macro="" textlink="">
      <xdr:nvSpPr>
        <xdr:cNvPr id="369" name="n_1aveValue【公営住宅】&#10;一人当たり面積"/>
        <xdr:cNvSpPr txBox="1"/>
      </xdr:nvSpPr>
      <xdr:spPr>
        <a:xfrm>
          <a:off x="9391727" y="1427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46448</xdr:rowOff>
    </xdr:from>
    <xdr:ext cx="469744" cy="259045"/>
    <xdr:sp macro="" textlink="">
      <xdr:nvSpPr>
        <xdr:cNvPr id="370" name="n_2aveValue【公営住宅】&#10;一人当たり面積"/>
        <xdr:cNvSpPr txBox="1"/>
      </xdr:nvSpPr>
      <xdr:spPr>
        <a:xfrm>
          <a:off x="85154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47820</xdr:rowOff>
    </xdr:from>
    <xdr:ext cx="469744" cy="259045"/>
    <xdr:sp macro="" textlink="">
      <xdr:nvSpPr>
        <xdr:cNvPr id="371" name="n_3aveValue【公営住宅】&#10;一人当たり面積"/>
        <xdr:cNvSpPr txBox="1"/>
      </xdr:nvSpPr>
      <xdr:spPr>
        <a:xfrm>
          <a:off x="7626427" y="1427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53763</xdr:rowOff>
    </xdr:from>
    <xdr:ext cx="469744" cy="259045"/>
    <xdr:sp macro="" textlink="">
      <xdr:nvSpPr>
        <xdr:cNvPr id="372" name="n_4aveValue【公営住宅】&#10;一人当たり面積"/>
        <xdr:cNvSpPr txBox="1"/>
      </xdr:nvSpPr>
      <xdr:spPr>
        <a:xfrm>
          <a:off x="6737427" y="1428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109745</xdr:rowOff>
    </xdr:from>
    <xdr:ext cx="469744" cy="259045"/>
    <xdr:sp macro="" textlink="">
      <xdr:nvSpPr>
        <xdr:cNvPr id="373" name="n_1mainValue【公営住宅】&#10;一人当たり面積"/>
        <xdr:cNvSpPr txBox="1"/>
      </xdr:nvSpPr>
      <xdr:spPr>
        <a:xfrm>
          <a:off x="9391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109287</xdr:rowOff>
    </xdr:from>
    <xdr:ext cx="469744" cy="259045"/>
    <xdr:sp macro="" textlink="">
      <xdr:nvSpPr>
        <xdr:cNvPr id="374" name="n_2mainValue【公営住宅】&#10;一人当たり面積"/>
        <xdr:cNvSpPr txBox="1"/>
      </xdr:nvSpPr>
      <xdr:spPr>
        <a:xfrm>
          <a:off x="8515427" y="1468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108374</xdr:rowOff>
    </xdr:from>
    <xdr:ext cx="469744" cy="259045"/>
    <xdr:sp macro="" textlink="">
      <xdr:nvSpPr>
        <xdr:cNvPr id="375" name="n_3mainValue【公営住宅】&#10;一人当たり面積"/>
        <xdr:cNvSpPr txBox="1"/>
      </xdr:nvSpPr>
      <xdr:spPr>
        <a:xfrm>
          <a:off x="7626427" y="1468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95572</xdr:rowOff>
    </xdr:from>
    <xdr:ext cx="469744" cy="259045"/>
    <xdr:sp macro="" textlink="">
      <xdr:nvSpPr>
        <xdr:cNvPr id="376" name="n_4mainValue【公営住宅】&#10;一人当たり面積"/>
        <xdr:cNvSpPr txBox="1"/>
      </xdr:nvSpPr>
      <xdr:spPr>
        <a:xfrm>
          <a:off x="6737427" y="1466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8" name="直線コネクタ 38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9" name="テキスト ボックス 388"/>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0" name="直線コネクタ 38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1" name="テキスト ボックス 39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2" name="直線コネクタ 39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3" name="テキスト ボックス 39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4" name="直線コネクタ 39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5" name="テキスト ボックス 39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7" name="テキスト ボックス 39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9906</xdr:rowOff>
    </xdr:from>
    <xdr:to>
      <xdr:col>24</xdr:col>
      <xdr:colOff>62865</xdr:colOff>
      <xdr:row>107</xdr:row>
      <xdr:rowOff>135637</xdr:rowOff>
    </xdr:to>
    <xdr:cxnSp macro="">
      <xdr:nvCxnSpPr>
        <xdr:cNvPr id="399" name="直線コネクタ 398"/>
        <xdr:cNvCxnSpPr/>
      </xdr:nvCxnSpPr>
      <xdr:spPr>
        <a:xfrm flipV="1">
          <a:off x="4634865" y="17326356"/>
          <a:ext cx="0" cy="115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139464</xdr:rowOff>
    </xdr:from>
    <xdr:ext cx="405111" cy="259045"/>
    <xdr:sp macro="" textlink="">
      <xdr:nvSpPr>
        <xdr:cNvPr id="400" name="【港湾・漁港】&#10;有形固定資産減価償却率最小値テキスト"/>
        <xdr:cNvSpPr txBox="1"/>
      </xdr:nvSpPr>
      <xdr:spPr>
        <a:xfrm>
          <a:off x="4673600" y="1848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135637</xdr:rowOff>
    </xdr:from>
    <xdr:to>
      <xdr:col>24</xdr:col>
      <xdr:colOff>152400</xdr:colOff>
      <xdr:row>107</xdr:row>
      <xdr:rowOff>135637</xdr:rowOff>
    </xdr:to>
    <xdr:cxnSp macro="">
      <xdr:nvCxnSpPr>
        <xdr:cNvPr id="401" name="直線コネクタ 400"/>
        <xdr:cNvCxnSpPr/>
      </xdr:nvCxnSpPr>
      <xdr:spPr>
        <a:xfrm>
          <a:off x="4546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128033</xdr:rowOff>
    </xdr:from>
    <xdr:ext cx="405111" cy="259045"/>
    <xdr:sp macro="" textlink="">
      <xdr:nvSpPr>
        <xdr:cNvPr id="402" name="【港湾・漁港】&#10;有形固定資産減価償却率最大値テキスト"/>
        <xdr:cNvSpPr txBox="1"/>
      </xdr:nvSpPr>
      <xdr:spPr>
        <a:xfrm>
          <a:off x="4673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9906</xdr:rowOff>
    </xdr:from>
    <xdr:to>
      <xdr:col>24</xdr:col>
      <xdr:colOff>152400</xdr:colOff>
      <xdr:row>101</xdr:row>
      <xdr:rowOff>9906</xdr:rowOff>
    </xdr:to>
    <xdr:cxnSp macro="">
      <xdr:nvCxnSpPr>
        <xdr:cNvPr id="403" name="直線コネクタ 402"/>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404" name="【港湾・漁港】&#10;有形固定資産減価償却率平均値テキスト"/>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5" name="フローチャート: 判断 404"/>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7113</xdr:rowOff>
    </xdr:from>
    <xdr:to>
      <xdr:col>20</xdr:col>
      <xdr:colOff>38100</xdr:colOff>
      <xdr:row>103</xdr:row>
      <xdr:rowOff>108713</xdr:rowOff>
    </xdr:to>
    <xdr:sp macro="" textlink="">
      <xdr:nvSpPr>
        <xdr:cNvPr id="406" name="フローチャート: 判断 405"/>
        <xdr:cNvSpPr/>
      </xdr:nvSpPr>
      <xdr:spPr>
        <a:xfrm>
          <a:off x="3746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130556</xdr:rowOff>
    </xdr:from>
    <xdr:to>
      <xdr:col>15</xdr:col>
      <xdr:colOff>101600</xdr:colOff>
      <xdr:row>103</xdr:row>
      <xdr:rowOff>60706</xdr:rowOff>
    </xdr:to>
    <xdr:sp macro="" textlink="">
      <xdr:nvSpPr>
        <xdr:cNvPr id="407" name="フローチャート: 判断 406"/>
        <xdr:cNvSpPr/>
      </xdr:nvSpPr>
      <xdr:spPr>
        <a:xfrm>
          <a:off x="2857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119126</xdr:rowOff>
    </xdr:from>
    <xdr:to>
      <xdr:col>10</xdr:col>
      <xdr:colOff>165100</xdr:colOff>
      <xdr:row>103</xdr:row>
      <xdr:rowOff>49276</xdr:rowOff>
    </xdr:to>
    <xdr:sp macro="" textlink="">
      <xdr:nvSpPr>
        <xdr:cNvPr id="408" name="フローチャート: 判断 407"/>
        <xdr:cNvSpPr/>
      </xdr:nvSpPr>
      <xdr:spPr>
        <a:xfrm>
          <a:off x="196850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119126</xdr:rowOff>
    </xdr:from>
    <xdr:to>
      <xdr:col>6</xdr:col>
      <xdr:colOff>38100</xdr:colOff>
      <xdr:row>103</xdr:row>
      <xdr:rowOff>49276</xdr:rowOff>
    </xdr:to>
    <xdr:sp macro="" textlink="">
      <xdr:nvSpPr>
        <xdr:cNvPr id="409" name="フローチャート: 判断 408"/>
        <xdr:cNvSpPr/>
      </xdr:nvSpPr>
      <xdr:spPr>
        <a:xfrm>
          <a:off x="107950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84837</xdr:rowOff>
    </xdr:from>
    <xdr:to>
      <xdr:col>24</xdr:col>
      <xdr:colOff>114300</xdr:colOff>
      <xdr:row>108</xdr:row>
      <xdr:rowOff>14987</xdr:rowOff>
    </xdr:to>
    <xdr:sp macro="" textlink="">
      <xdr:nvSpPr>
        <xdr:cNvPr id="415" name="楕円 414"/>
        <xdr:cNvSpPr/>
      </xdr:nvSpPr>
      <xdr:spPr>
        <a:xfrm>
          <a:off x="45847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171214</xdr:rowOff>
    </xdr:from>
    <xdr:ext cx="405111" cy="259045"/>
    <xdr:sp macro="" textlink="">
      <xdr:nvSpPr>
        <xdr:cNvPr id="416" name="【港湾・漁港】&#10;有形固定資産減価償却率該当値テキスト"/>
        <xdr:cNvSpPr txBox="1"/>
      </xdr:nvSpPr>
      <xdr:spPr>
        <a:xfrm>
          <a:off x="4673600" y="1834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39115</xdr:rowOff>
    </xdr:from>
    <xdr:to>
      <xdr:col>20</xdr:col>
      <xdr:colOff>38100</xdr:colOff>
      <xdr:row>107</xdr:row>
      <xdr:rowOff>140715</xdr:rowOff>
    </xdr:to>
    <xdr:sp macro="" textlink="">
      <xdr:nvSpPr>
        <xdr:cNvPr id="417" name="楕円 416"/>
        <xdr:cNvSpPr/>
      </xdr:nvSpPr>
      <xdr:spPr>
        <a:xfrm>
          <a:off x="3746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89915</xdr:rowOff>
    </xdr:from>
    <xdr:to>
      <xdr:col>24</xdr:col>
      <xdr:colOff>63500</xdr:colOff>
      <xdr:row>107</xdr:row>
      <xdr:rowOff>135637</xdr:rowOff>
    </xdr:to>
    <xdr:cxnSp macro="">
      <xdr:nvCxnSpPr>
        <xdr:cNvPr id="418" name="直線コネクタ 417"/>
        <xdr:cNvCxnSpPr/>
      </xdr:nvCxnSpPr>
      <xdr:spPr>
        <a:xfrm>
          <a:off x="3797300" y="18435065"/>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164846</xdr:rowOff>
    </xdr:from>
    <xdr:to>
      <xdr:col>15</xdr:col>
      <xdr:colOff>101600</xdr:colOff>
      <xdr:row>107</xdr:row>
      <xdr:rowOff>94996</xdr:rowOff>
    </xdr:to>
    <xdr:sp macro="" textlink="">
      <xdr:nvSpPr>
        <xdr:cNvPr id="419" name="楕円 418"/>
        <xdr:cNvSpPr/>
      </xdr:nvSpPr>
      <xdr:spPr>
        <a:xfrm>
          <a:off x="2857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44196</xdr:rowOff>
    </xdr:from>
    <xdr:to>
      <xdr:col>19</xdr:col>
      <xdr:colOff>177800</xdr:colOff>
      <xdr:row>107</xdr:row>
      <xdr:rowOff>89915</xdr:rowOff>
    </xdr:to>
    <xdr:cxnSp macro="">
      <xdr:nvCxnSpPr>
        <xdr:cNvPr id="420" name="直線コネクタ 419"/>
        <xdr:cNvCxnSpPr/>
      </xdr:nvCxnSpPr>
      <xdr:spPr>
        <a:xfrm>
          <a:off x="2908300" y="1838934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119126</xdr:rowOff>
    </xdr:from>
    <xdr:to>
      <xdr:col>10</xdr:col>
      <xdr:colOff>165100</xdr:colOff>
      <xdr:row>107</xdr:row>
      <xdr:rowOff>49276</xdr:rowOff>
    </xdr:to>
    <xdr:sp macro="" textlink="">
      <xdr:nvSpPr>
        <xdr:cNvPr id="421" name="楕円 420"/>
        <xdr:cNvSpPr/>
      </xdr:nvSpPr>
      <xdr:spPr>
        <a:xfrm>
          <a:off x="1968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169926</xdr:rowOff>
    </xdr:from>
    <xdr:to>
      <xdr:col>15</xdr:col>
      <xdr:colOff>50800</xdr:colOff>
      <xdr:row>107</xdr:row>
      <xdr:rowOff>44196</xdr:rowOff>
    </xdr:to>
    <xdr:cxnSp macro="">
      <xdr:nvCxnSpPr>
        <xdr:cNvPr id="422" name="直線コネクタ 421"/>
        <xdr:cNvCxnSpPr/>
      </xdr:nvCxnSpPr>
      <xdr:spPr>
        <a:xfrm>
          <a:off x="2019300" y="183436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73406</xdr:rowOff>
    </xdr:from>
    <xdr:to>
      <xdr:col>6</xdr:col>
      <xdr:colOff>38100</xdr:colOff>
      <xdr:row>107</xdr:row>
      <xdr:rowOff>3556</xdr:rowOff>
    </xdr:to>
    <xdr:sp macro="" textlink="">
      <xdr:nvSpPr>
        <xdr:cNvPr id="423" name="楕円 422"/>
        <xdr:cNvSpPr/>
      </xdr:nvSpPr>
      <xdr:spPr>
        <a:xfrm>
          <a:off x="1079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124206</xdr:rowOff>
    </xdr:from>
    <xdr:to>
      <xdr:col>10</xdr:col>
      <xdr:colOff>114300</xdr:colOff>
      <xdr:row>106</xdr:row>
      <xdr:rowOff>169926</xdr:rowOff>
    </xdr:to>
    <xdr:cxnSp macro="">
      <xdr:nvCxnSpPr>
        <xdr:cNvPr id="424" name="直線コネクタ 423"/>
        <xdr:cNvCxnSpPr/>
      </xdr:nvCxnSpPr>
      <xdr:spPr>
        <a:xfrm>
          <a:off x="1130300" y="18297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125240</xdr:rowOff>
    </xdr:from>
    <xdr:ext cx="405111" cy="259045"/>
    <xdr:sp macro="" textlink="">
      <xdr:nvSpPr>
        <xdr:cNvPr id="425" name="n_1aveValue【港湾・漁港】&#10;有形固定資産減価償却率"/>
        <xdr:cNvSpPr txBox="1"/>
      </xdr:nvSpPr>
      <xdr:spPr>
        <a:xfrm>
          <a:off x="35820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77233</xdr:rowOff>
    </xdr:from>
    <xdr:ext cx="405111" cy="259045"/>
    <xdr:sp macro="" textlink="">
      <xdr:nvSpPr>
        <xdr:cNvPr id="426" name="n_2aveValue【港湾・漁港】&#10;有形固定資産減価償却率"/>
        <xdr:cNvSpPr txBox="1"/>
      </xdr:nvSpPr>
      <xdr:spPr>
        <a:xfrm>
          <a:off x="27057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65803</xdr:rowOff>
    </xdr:from>
    <xdr:ext cx="405111" cy="259045"/>
    <xdr:sp macro="" textlink="">
      <xdr:nvSpPr>
        <xdr:cNvPr id="427" name="n_3aveValue【港湾・漁港】&#10;有形固定資産減価償却率"/>
        <xdr:cNvSpPr txBox="1"/>
      </xdr:nvSpPr>
      <xdr:spPr>
        <a:xfrm>
          <a:off x="1816744" y="1738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65803</xdr:rowOff>
    </xdr:from>
    <xdr:ext cx="405111" cy="259045"/>
    <xdr:sp macro="" textlink="">
      <xdr:nvSpPr>
        <xdr:cNvPr id="428" name="n_4aveValue【港湾・漁港】&#10;有形固定資産減価償却率"/>
        <xdr:cNvSpPr txBox="1"/>
      </xdr:nvSpPr>
      <xdr:spPr>
        <a:xfrm>
          <a:off x="927744" y="1738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131842</xdr:rowOff>
    </xdr:from>
    <xdr:ext cx="405111" cy="259045"/>
    <xdr:sp macro="" textlink="">
      <xdr:nvSpPr>
        <xdr:cNvPr id="429" name="n_1mainValue【港湾・漁港】&#10;有形固定資産減価償却率"/>
        <xdr:cNvSpPr txBox="1"/>
      </xdr:nvSpPr>
      <xdr:spPr>
        <a:xfrm>
          <a:off x="3582044" y="184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86123</xdr:rowOff>
    </xdr:from>
    <xdr:ext cx="405111" cy="259045"/>
    <xdr:sp macro="" textlink="">
      <xdr:nvSpPr>
        <xdr:cNvPr id="430" name="n_2mainValue【港湾・漁港】&#10;有形固定資産減価償却率"/>
        <xdr:cNvSpPr txBox="1"/>
      </xdr:nvSpPr>
      <xdr:spPr>
        <a:xfrm>
          <a:off x="2705744" y="1843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40403</xdr:rowOff>
    </xdr:from>
    <xdr:ext cx="405111" cy="259045"/>
    <xdr:sp macro="" textlink="">
      <xdr:nvSpPr>
        <xdr:cNvPr id="431" name="n_3mainValue【港湾・漁港】&#10;有形固定資産減価償却率"/>
        <xdr:cNvSpPr txBox="1"/>
      </xdr:nvSpPr>
      <xdr:spPr>
        <a:xfrm>
          <a:off x="1816744" y="1838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166133</xdr:rowOff>
    </xdr:from>
    <xdr:ext cx="405111" cy="259045"/>
    <xdr:sp macro="" textlink="">
      <xdr:nvSpPr>
        <xdr:cNvPr id="432" name="n_4mainValue【港湾・漁港】&#10;有形固定資産減価償却率"/>
        <xdr:cNvSpPr txBox="1"/>
      </xdr:nvSpPr>
      <xdr:spPr>
        <a:xfrm>
          <a:off x="927744" y="1833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3" name="直線コネクタ 44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4" name="テキスト ボックス 443"/>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6" name="テキスト ボックス 445"/>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7" name="直線コネクタ 44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8" name="テキスト ボックス 447"/>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118244</xdr:rowOff>
    </xdr:from>
    <xdr:to>
      <xdr:col>54</xdr:col>
      <xdr:colOff>189865</xdr:colOff>
      <xdr:row>107</xdr:row>
      <xdr:rowOff>126287</xdr:rowOff>
    </xdr:to>
    <xdr:cxnSp macro="">
      <xdr:nvCxnSpPr>
        <xdr:cNvPr id="452" name="直線コネクタ 451"/>
        <xdr:cNvCxnSpPr/>
      </xdr:nvCxnSpPr>
      <xdr:spPr>
        <a:xfrm flipV="1">
          <a:off x="10476865" y="17263244"/>
          <a:ext cx="0" cy="1208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130114</xdr:rowOff>
    </xdr:from>
    <xdr:ext cx="534377" cy="259045"/>
    <xdr:sp macro="" textlink="">
      <xdr:nvSpPr>
        <xdr:cNvPr id="453" name="【港湾・漁港】&#10;一人当たり有形固定資産（償却資産）額最小値テキスト"/>
        <xdr:cNvSpPr txBox="1"/>
      </xdr:nvSpPr>
      <xdr:spPr>
        <a:xfrm>
          <a:off x="10515600" y="1847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126287</xdr:rowOff>
    </xdr:from>
    <xdr:to>
      <xdr:col>55</xdr:col>
      <xdr:colOff>88900</xdr:colOff>
      <xdr:row>107</xdr:row>
      <xdr:rowOff>126287</xdr:rowOff>
    </xdr:to>
    <xdr:cxnSp macro="">
      <xdr:nvCxnSpPr>
        <xdr:cNvPr id="454" name="直線コネクタ 453"/>
        <xdr:cNvCxnSpPr/>
      </xdr:nvCxnSpPr>
      <xdr:spPr>
        <a:xfrm>
          <a:off x="10388600" y="1847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64921</xdr:rowOff>
    </xdr:from>
    <xdr:ext cx="690189" cy="259045"/>
    <xdr:sp macro="" textlink="">
      <xdr:nvSpPr>
        <xdr:cNvPr id="455" name="【港湾・漁港】&#10;一人当たり有形固定資産（償却資産）額最大値テキスト"/>
        <xdr:cNvSpPr txBox="1"/>
      </xdr:nvSpPr>
      <xdr:spPr>
        <a:xfrm>
          <a:off x="10515600" y="170384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118244</xdr:rowOff>
    </xdr:from>
    <xdr:to>
      <xdr:col>55</xdr:col>
      <xdr:colOff>88900</xdr:colOff>
      <xdr:row>100</xdr:row>
      <xdr:rowOff>118244</xdr:rowOff>
    </xdr:to>
    <xdr:cxnSp macro="">
      <xdr:nvCxnSpPr>
        <xdr:cNvPr id="456" name="直線コネクタ 455"/>
        <xdr:cNvCxnSpPr/>
      </xdr:nvCxnSpPr>
      <xdr:spPr>
        <a:xfrm>
          <a:off x="10388600" y="172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71438</xdr:rowOff>
    </xdr:from>
    <xdr:ext cx="599010" cy="259045"/>
    <xdr:sp macro="" textlink="">
      <xdr:nvSpPr>
        <xdr:cNvPr id="457" name="【港湾・漁港】&#10;一人当たり有形固定資産（償却資産）額平均値テキスト"/>
        <xdr:cNvSpPr txBox="1"/>
      </xdr:nvSpPr>
      <xdr:spPr>
        <a:xfrm>
          <a:off x="10515600" y="18073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48561</xdr:rowOff>
    </xdr:from>
    <xdr:to>
      <xdr:col>55</xdr:col>
      <xdr:colOff>50800</xdr:colOff>
      <xdr:row>106</xdr:row>
      <xdr:rowOff>150161</xdr:rowOff>
    </xdr:to>
    <xdr:sp macro="" textlink="">
      <xdr:nvSpPr>
        <xdr:cNvPr id="458" name="フローチャート: 判断 457"/>
        <xdr:cNvSpPr/>
      </xdr:nvSpPr>
      <xdr:spPr>
        <a:xfrm>
          <a:off x="10426700" y="1822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20968</xdr:rowOff>
    </xdr:from>
    <xdr:to>
      <xdr:col>50</xdr:col>
      <xdr:colOff>165100</xdr:colOff>
      <xdr:row>107</xdr:row>
      <xdr:rowOff>122568</xdr:rowOff>
    </xdr:to>
    <xdr:sp macro="" textlink="">
      <xdr:nvSpPr>
        <xdr:cNvPr id="459" name="フローチャート: 判断 458"/>
        <xdr:cNvSpPr/>
      </xdr:nvSpPr>
      <xdr:spPr>
        <a:xfrm>
          <a:off x="9588500" y="183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21110</xdr:rowOff>
    </xdr:from>
    <xdr:to>
      <xdr:col>46</xdr:col>
      <xdr:colOff>38100</xdr:colOff>
      <xdr:row>107</xdr:row>
      <xdr:rowOff>122710</xdr:rowOff>
    </xdr:to>
    <xdr:sp macro="" textlink="">
      <xdr:nvSpPr>
        <xdr:cNvPr id="460" name="フローチャート: 判断 459"/>
        <xdr:cNvSpPr/>
      </xdr:nvSpPr>
      <xdr:spPr>
        <a:xfrm>
          <a:off x="8699500" y="1836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24671</xdr:rowOff>
    </xdr:from>
    <xdr:to>
      <xdr:col>41</xdr:col>
      <xdr:colOff>101600</xdr:colOff>
      <xdr:row>107</xdr:row>
      <xdr:rowOff>126271</xdr:rowOff>
    </xdr:to>
    <xdr:sp macro="" textlink="">
      <xdr:nvSpPr>
        <xdr:cNvPr id="461" name="フローチャート: 判断 460"/>
        <xdr:cNvSpPr/>
      </xdr:nvSpPr>
      <xdr:spPr>
        <a:xfrm>
          <a:off x="7810500" y="183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35173</xdr:rowOff>
    </xdr:from>
    <xdr:to>
      <xdr:col>36</xdr:col>
      <xdr:colOff>165100</xdr:colOff>
      <xdr:row>107</xdr:row>
      <xdr:rowOff>136773</xdr:rowOff>
    </xdr:to>
    <xdr:sp macro="" textlink="">
      <xdr:nvSpPr>
        <xdr:cNvPr id="462" name="フローチャート: 判断 461"/>
        <xdr:cNvSpPr/>
      </xdr:nvSpPr>
      <xdr:spPr>
        <a:xfrm>
          <a:off x="6921500" y="1838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75487</xdr:rowOff>
    </xdr:from>
    <xdr:to>
      <xdr:col>55</xdr:col>
      <xdr:colOff>50800</xdr:colOff>
      <xdr:row>108</xdr:row>
      <xdr:rowOff>5637</xdr:rowOff>
    </xdr:to>
    <xdr:sp macro="" textlink="">
      <xdr:nvSpPr>
        <xdr:cNvPr id="468" name="楕円 467"/>
        <xdr:cNvSpPr/>
      </xdr:nvSpPr>
      <xdr:spPr>
        <a:xfrm>
          <a:off x="10426700" y="184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161864</xdr:rowOff>
    </xdr:from>
    <xdr:ext cx="534377" cy="259045"/>
    <xdr:sp macro="" textlink="">
      <xdr:nvSpPr>
        <xdr:cNvPr id="469" name="【港湾・漁港】&#10;一人当たり有形固定資産（償却資産）額該当値テキスト"/>
        <xdr:cNvSpPr txBox="1"/>
      </xdr:nvSpPr>
      <xdr:spPr>
        <a:xfrm>
          <a:off x="10515600" y="1833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75484</xdr:rowOff>
    </xdr:from>
    <xdr:to>
      <xdr:col>50</xdr:col>
      <xdr:colOff>165100</xdr:colOff>
      <xdr:row>108</xdr:row>
      <xdr:rowOff>5634</xdr:rowOff>
    </xdr:to>
    <xdr:sp macro="" textlink="">
      <xdr:nvSpPr>
        <xdr:cNvPr id="470" name="楕円 469"/>
        <xdr:cNvSpPr/>
      </xdr:nvSpPr>
      <xdr:spPr>
        <a:xfrm>
          <a:off x="9588500" y="1842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126284</xdr:rowOff>
    </xdr:from>
    <xdr:to>
      <xdr:col>55</xdr:col>
      <xdr:colOff>0</xdr:colOff>
      <xdr:row>107</xdr:row>
      <xdr:rowOff>126287</xdr:rowOff>
    </xdr:to>
    <xdr:cxnSp macro="">
      <xdr:nvCxnSpPr>
        <xdr:cNvPr id="471" name="直線コネクタ 470"/>
        <xdr:cNvCxnSpPr/>
      </xdr:nvCxnSpPr>
      <xdr:spPr>
        <a:xfrm>
          <a:off x="9639300" y="18471434"/>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75470</xdr:rowOff>
    </xdr:from>
    <xdr:to>
      <xdr:col>46</xdr:col>
      <xdr:colOff>38100</xdr:colOff>
      <xdr:row>108</xdr:row>
      <xdr:rowOff>5620</xdr:rowOff>
    </xdr:to>
    <xdr:sp macro="" textlink="">
      <xdr:nvSpPr>
        <xdr:cNvPr id="472" name="楕円 471"/>
        <xdr:cNvSpPr/>
      </xdr:nvSpPr>
      <xdr:spPr>
        <a:xfrm>
          <a:off x="8699500" y="1842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126270</xdr:rowOff>
    </xdr:from>
    <xdr:to>
      <xdr:col>50</xdr:col>
      <xdr:colOff>114300</xdr:colOff>
      <xdr:row>107</xdr:row>
      <xdr:rowOff>126284</xdr:rowOff>
    </xdr:to>
    <xdr:cxnSp macro="">
      <xdr:nvCxnSpPr>
        <xdr:cNvPr id="473" name="直線コネクタ 472"/>
        <xdr:cNvCxnSpPr/>
      </xdr:nvCxnSpPr>
      <xdr:spPr>
        <a:xfrm>
          <a:off x="8750300" y="18471420"/>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75426</xdr:rowOff>
    </xdr:from>
    <xdr:to>
      <xdr:col>41</xdr:col>
      <xdr:colOff>101600</xdr:colOff>
      <xdr:row>108</xdr:row>
      <xdr:rowOff>5576</xdr:rowOff>
    </xdr:to>
    <xdr:sp macro="" textlink="">
      <xdr:nvSpPr>
        <xdr:cNvPr id="474" name="楕円 473"/>
        <xdr:cNvSpPr/>
      </xdr:nvSpPr>
      <xdr:spPr>
        <a:xfrm>
          <a:off x="7810500" y="1842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126226</xdr:rowOff>
    </xdr:from>
    <xdr:to>
      <xdr:col>45</xdr:col>
      <xdr:colOff>177800</xdr:colOff>
      <xdr:row>107</xdr:row>
      <xdr:rowOff>126270</xdr:rowOff>
    </xdr:to>
    <xdr:cxnSp macro="">
      <xdr:nvCxnSpPr>
        <xdr:cNvPr id="475" name="直線コネクタ 474"/>
        <xdr:cNvCxnSpPr/>
      </xdr:nvCxnSpPr>
      <xdr:spPr>
        <a:xfrm>
          <a:off x="7861300" y="18471376"/>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75378</xdr:rowOff>
    </xdr:from>
    <xdr:to>
      <xdr:col>36</xdr:col>
      <xdr:colOff>165100</xdr:colOff>
      <xdr:row>108</xdr:row>
      <xdr:rowOff>5528</xdr:rowOff>
    </xdr:to>
    <xdr:sp macro="" textlink="">
      <xdr:nvSpPr>
        <xdr:cNvPr id="476" name="楕円 475"/>
        <xdr:cNvSpPr/>
      </xdr:nvSpPr>
      <xdr:spPr>
        <a:xfrm>
          <a:off x="6921500" y="184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126178</xdr:rowOff>
    </xdr:from>
    <xdr:to>
      <xdr:col>41</xdr:col>
      <xdr:colOff>50800</xdr:colOff>
      <xdr:row>107</xdr:row>
      <xdr:rowOff>126226</xdr:rowOff>
    </xdr:to>
    <xdr:cxnSp macro="">
      <xdr:nvCxnSpPr>
        <xdr:cNvPr id="477" name="直線コネクタ 476"/>
        <xdr:cNvCxnSpPr/>
      </xdr:nvCxnSpPr>
      <xdr:spPr>
        <a:xfrm>
          <a:off x="6972300" y="18471328"/>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139095</xdr:rowOff>
    </xdr:from>
    <xdr:ext cx="599010" cy="259045"/>
    <xdr:sp macro="" textlink="">
      <xdr:nvSpPr>
        <xdr:cNvPr id="478" name="n_1aveValue【港湾・漁港】&#10;一人当たり有形固定資産（償却資産）額"/>
        <xdr:cNvSpPr txBox="1"/>
      </xdr:nvSpPr>
      <xdr:spPr>
        <a:xfrm>
          <a:off x="9327095" y="181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139237</xdr:rowOff>
    </xdr:from>
    <xdr:ext cx="599010" cy="259045"/>
    <xdr:sp macro="" textlink="">
      <xdr:nvSpPr>
        <xdr:cNvPr id="479" name="n_2aveValue【港湾・漁港】&#10;一人当たり有形固定資産（償却資産）額"/>
        <xdr:cNvSpPr txBox="1"/>
      </xdr:nvSpPr>
      <xdr:spPr>
        <a:xfrm>
          <a:off x="8450795" y="1814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142798</xdr:rowOff>
    </xdr:from>
    <xdr:ext cx="599010" cy="259045"/>
    <xdr:sp macro="" textlink="">
      <xdr:nvSpPr>
        <xdr:cNvPr id="480" name="n_3aveValue【港湾・漁港】&#10;一人当たり有形固定資産（償却資産）額"/>
        <xdr:cNvSpPr txBox="1"/>
      </xdr:nvSpPr>
      <xdr:spPr>
        <a:xfrm>
          <a:off x="7561795" y="1814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153300</xdr:rowOff>
    </xdr:from>
    <xdr:ext cx="534377" cy="259045"/>
    <xdr:sp macro="" textlink="">
      <xdr:nvSpPr>
        <xdr:cNvPr id="481" name="n_4aveValue【港湾・漁港】&#10;一人当たり有形固定資産（償却資産）額"/>
        <xdr:cNvSpPr txBox="1"/>
      </xdr:nvSpPr>
      <xdr:spPr>
        <a:xfrm>
          <a:off x="6705111" y="1815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168211</xdr:rowOff>
    </xdr:from>
    <xdr:ext cx="534377" cy="259045"/>
    <xdr:sp macro="" textlink="">
      <xdr:nvSpPr>
        <xdr:cNvPr id="482" name="n_1mainValue【港湾・漁港】&#10;一人当たり有形固定資産（償却資産）額"/>
        <xdr:cNvSpPr txBox="1"/>
      </xdr:nvSpPr>
      <xdr:spPr>
        <a:xfrm>
          <a:off x="9359411" y="185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168197</xdr:rowOff>
    </xdr:from>
    <xdr:ext cx="534377" cy="259045"/>
    <xdr:sp macro="" textlink="">
      <xdr:nvSpPr>
        <xdr:cNvPr id="483" name="n_2mainValue【港湾・漁港】&#10;一人当たり有形固定資産（償却資産）額"/>
        <xdr:cNvSpPr txBox="1"/>
      </xdr:nvSpPr>
      <xdr:spPr>
        <a:xfrm>
          <a:off x="8483111" y="1851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168153</xdr:rowOff>
    </xdr:from>
    <xdr:ext cx="534377" cy="259045"/>
    <xdr:sp macro="" textlink="">
      <xdr:nvSpPr>
        <xdr:cNvPr id="484" name="n_3mainValue【港湾・漁港】&#10;一人当たり有形固定資産（償却資産）額"/>
        <xdr:cNvSpPr txBox="1"/>
      </xdr:nvSpPr>
      <xdr:spPr>
        <a:xfrm>
          <a:off x="7594111" y="1851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168105</xdr:rowOff>
    </xdr:from>
    <xdr:ext cx="534377" cy="259045"/>
    <xdr:sp macro="" textlink="">
      <xdr:nvSpPr>
        <xdr:cNvPr id="485" name="n_4mainValue【港湾・漁港】&#10;一人当たり有形固定資産（償却資産）額"/>
        <xdr:cNvSpPr txBox="1"/>
      </xdr:nvSpPr>
      <xdr:spPr>
        <a:xfrm>
          <a:off x="6705111" y="1851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7" name="直線コネクタ 49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98" name="テキスト ボックス 49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9" name="直線コネクタ 49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0" name="テキスト ボックス 49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1" name="直線コネクタ 50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2" name="テキスト ボックス 50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3" name="直線コネクタ 50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4" name="テキスト ボックス 50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6" name="テキスト ボックス 50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508" name="直線コネクタ 507"/>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509"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510" name="直線コネクタ 509"/>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511" name="【認定こども園・幼稚園・保育所】&#10;有形固定資産減価償却率最大値テキスト"/>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512" name="直線コネクタ 511"/>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147845</xdr:rowOff>
    </xdr:from>
    <xdr:ext cx="405111" cy="259045"/>
    <xdr:sp macro="" textlink="">
      <xdr:nvSpPr>
        <xdr:cNvPr id="513" name="【認定こども園・幼稚園・保育所】&#10;有形固定資産減価償却率平均値テキスト"/>
        <xdr:cNvSpPr txBox="1"/>
      </xdr:nvSpPr>
      <xdr:spPr>
        <a:xfrm>
          <a:off x="16357600" y="649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514" name="フローチャート: 判断 513"/>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89408</xdr:rowOff>
    </xdr:from>
    <xdr:to>
      <xdr:col>81</xdr:col>
      <xdr:colOff>101600</xdr:colOff>
      <xdr:row>39</xdr:row>
      <xdr:rowOff>19558</xdr:rowOff>
    </xdr:to>
    <xdr:sp macro="" textlink="">
      <xdr:nvSpPr>
        <xdr:cNvPr id="515" name="フローチャート: 判断 514"/>
        <xdr:cNvSpPr/>
      </xdr:nvSpPr>
      <xdr:spPr>
        <a:xfrm>
          <a:off x="15430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103124</xdr:rowOff>
    </xdr:from>
    <xdr:to>
      <xdr:col>76</xdr:col>
      <xdr:colOff>165100</xdr:colOff>
      <xdr:row>39</xdr:row>
      <xdr:rowOff>33274</xdr:rowOff>
    </xdr:to>
    <xdr:sp macro="" textlink="">
      <xdr:nvSpPr>
        <xdr:cNvPr id="516" name="フローチャート: 判断 515"/>
        <xdr:cNvSpPr/>
      </xdr:nvSpPr>
      <xdr:spPr>
        <a:xfrm>
          <a:off x="14541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96266</xdr:rowOff>
    </xdr:from>
    <xdr:to>
      <xdr:col>72</xdr:col>
      <xdr:colOff>38100</xdr:colOff>
      <xdr:row>39</xdr:row>
      <xdr:rowOff>26416</xdr:rowOff>
    </xdr:to>
    <xdr:sp macro="" textlink="">
      <xdr:nvSpPr>
        <xdr:cNvPr id="517" name="フローチャート: 判断 516"/>
        <xdr:cNvSpPr/>
      </xdr:nvSpPr>
      <xdr:spPr>
        <a:xfrm>
          <a:off x="13652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66548</xdr:rowOff>
    </xdr:from>
    <xdr:to>
      <xdr:col>67</xdr:col>
      <xdr:colOff>101600</xdr:colOff>
      <xdr:row>38</xdr:row>
      <xdr:rowOff>168148</xdr:rowOff>
    </xdr:to>
    <xdr:sp macro="" textlink="">
      <xdr:nvSpPr>
        <xdr:cNvPr id="518" name="フローチャート: 判断 517"/>
        <xdr:cNvSpPr/>
      </xdr:nvSpPr>
      <xdr:spPr>
        <a:xfrm>
          <a:off x="12763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114554</xdr:rowOff>
    </xdr:from>
    <xdr:to>
      <xdr:col>85</xdr:col>
      <xdr:colOff>177800</xdr:colOff>
      <xdr:row>37</xdr:row>
      <xdr:rowOff>44704</xdr:rowOff>
    </xdr:to>
    <xdr:sp macro="" textlink="">
      <xdr:nvSpPr>
        <xdr:cNvPr id="524" name="楕円 523"/>
        <xdr:cNvSpPr/>
      </xdr:nvSpPr>
      <xdr:spPr>
        <a:xfrm>
          <a:off x="162687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137431</xdr:rowOff>
    </xdr:from>
    <xdr:ext cx="405111" cy="259045"/>
    <xdr:sp macro="" textlink="">
      <xdr:nvSpPr>
        <xdr:cNvPr id="525" name="【認定こども園・幼稚園・保育所】&#10;有形固定資産減価償却率該当値テキスト"/>
        <xdr:cNvSpPr txBox="1"/>
      </xdr:nvSpPr>
      <xdr:spPr>
        <a:xfrm>
          <a:off x="16357600" y="613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137414</xdr:rowOff>
    </xdr:from>
    <xdr:to>
      <xdr:col>81</xdr:col>
      <xdr:colOff>101600</xdr:colOff>
      <xdr:row>37</xdr:row>
      <xdr:rowOff>67564</xdr:rowOff>
    </xdr:to>
    <xdr:sp macro="" textlink="">
      <xdr:nvSpPr>
        <xdr:cNvPr id="526" name="楕円 525"/>
        <xdr:cNvSpPr/>
      </xdr:nvSpPr>
      <xdr:spPr>
        <a:xfrm>
          <a:off x="15430500" y="63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165354</xdr:rowOff>
    </xdr:from>
    <xdr:to>
      <xdr:col>85</xdr:col>
      <xdr:colOff>127000</xdr:colOff>
      <xdr:row>37</xdr:row>
      <xdr:rowOff>16764</xdr:rowOff>
    </xdr:to>
    <xdr:cxnSp macro="">
      <xdr:nvCxnSpPr>
        <xdr:cNvPr id="527" name="直線コネクタ 526"/>
        <xdr:cNvCxnSpPr/>
      </xdr:nvCxnSpPr>
      <xdr:spPr>
        <a:xfrm flipV="1">
          <a:off x="15481300" y="633755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8" name="楕円 527"/>
        <xdr:cNvSpPr/>
      </xdr:nvSpPr>
      <xdr:spPr>
        <a:xfrm>
          <a:off x="14541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xdr:rowOff>
    </xdr:from>
    <xdr:to>
      <xdr:col>81</xdr:col>
      <xdr:colOff>50800</xdr:colOff>
      <xdr:row>37</xdr:row>
      <xdr:rowOff>16764</xdr:rowOff>
    </xdr:to>
    <xdr:cxnSp macro="">
      <xdr:nvCxnSpPr>
        <xdr:cNvPr id="529" name="直線コネクタ 528"/>
        <xdr:cNvCxnSpPr/>
      </xdr:nvCxnSpPr>
      <xdr:spPr>
        <a:xfrm>
          <a:off x="14592300" y="635127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530" name="楕円 529"/>
        <xdr:cNvSpPr/>
      </xdr:nvSpPr>
      <xdr:spPr>
        <a:xfrm>
          <a:off x="1365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xdr:rowOff>
    </xdr:from>
    <xdr:to>
      <xdr:col>76</xdr:col>
      <xdr:colOff>114300</xdr:colOff>
      <xdr:row>37</xdr:row>
      <xdr:rowOff>144780</xdr:rowOff>
    </xdr:to>
    <xdr:cxnSp macro="">
      <xdr:nvCxnSpPr>
        <xdr:cNvPr id="531" name="直線コネクタ 530"/>
        <xdr:cNvCxnSpPr/>
      </xdr:nvCxnSpPr>
      <xdr:spPr>
        <a:xfrm flipV="1">
          <a:off x="13703300" y="63512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73406</xdr:rowOff>
    </xdr:from>
    <xdr:to>
      <xdr:col>67</xdr:col>
      <xdr:colOff>101600</xdr:colOff>
      <xdr:row>38</xdr:row>
      <xdr:rowOff>3556</xdr:rowOff>
    </xdr:to>
    <xdr:sp macro="" textlink="">
      <xdr:nvSpPr>
        <xdr:cNvPr id="532" name="楕円 531"/>
        <xdr:cNvSpPr/>
      </xdr:nvSpPr>
      <xdr:spPr>
        <a:xfrm>
          <a:off x="127635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124206</xdr:rowOff>
    </xdr:from>
    <xdr:to>
      <xdr:col>71</xdr:col>
      <xdr:colOff>177800</xdr:colOff>
      <xdr:row>37</xdr:row>
      <xdr:rowOff>144780</xdr:rowOff>
    </xdr:to>
    <xdr:cxnSp macro="">
      <xdr:nvCxnSpPr>
        <xdr:cNvPr id="533" name="直線コネクタ 532"/>
        <xdr:cNvCxnSpPr/>
      </xdr:nvCxnSpPr>
      <xdr:spPr>
        <a:xfrm>
          <a:off x="12814300" y="646785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10685</xdr:rowOff>
    </xdr:from>
    <xdr:ext cx="405111" cy="259045"/>
    <xdr:sp macro="" textlink="">
      <xdr:nvSpPr>
        <xdr:cNvPr id="534" name="n_1aveValue【認定こども園・幼稚園・保育所】&#10;有形固定資産減価償却率"/>
        <xdr:cNvSpPr txBox="1"/>
      </xdr:nvSpPr>
      <xdr:spPr>
        <a:xfrm>
          <a:off x="15266044"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24401</xdr:rowOff>
    </xdr:from>
    <xdr:ext cx="405111" cy="259045"/>
    <xdr:sp macro="" textlink="">
      <xdr:nvSpPr>
        <xdr:cNvPr id="535" name="n_2aveValue【認定こども園・幼稚園・保育所】&#10;有形固定資産減価償却率"/>
        <xdr:cNvSpPr txBox="1"/>
      </xdr:nvSpPr>
      <xdr:spPr>
        <a:xfrm>
          <a:off x="14389744" y="671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17543</xdr:rowOff>
    </xdr:from>
    <xdr:ext cx="405111" cy="259045"/>
    <xdr:sp macro="" textlink="">
      <xdr:nvSpPr>
        <xdr:cNvPr id="536" name="n_3aveValue【認定こども園・幼稚園・保育所】&#10;有形固定資産減価償却率"/>
        <xdr:cNvSpPr txBox="1"/>
      </xdr:nvSpPr>
      <xdr:spPr>
        <a:xfrm>
          <a:off x="13500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159275</xdr:rowOff>
    </xdr:from>
    <xdr:ext cx="405111" cy="259045"/>
    <xdr:sp macro="" textlink="">
      <xdr:nvSpPr>
        <xdr:cNvPr id="537" name="n_4aveValue【認定こども園・幼稚園・保育所】&#10;有形固定資産減価償却率"/>
        <xdr:cNvSpPr txBox="1"/>
      </xdr:nvSpPr>
      <xdr:spPr>
        <a:xfrm>
          <a:off x="12611744" y="667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84091</xdr:rowOff>
    </xdr:from>
    <xdr:ext cx="405111" cy="259045"/>
    <xdr:sp macro="" textlink="">
      <xdr:nvSpPr>
        <xdr:cNvPr id="538" name="n_1mainValue【認定こども園・幼稚園・保育所】&#10;有形固定資産減価償却率"/>
        <xdr:cNvSpPr txBox="1"/>
      </xdr:nvSpPr>
      <xdr:spPr>
        <a:xfrm>
          <a:off x="152660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9" name="n_2main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40657</xdr:rowOff>
    </xdr:from>
    <xdr:ext cx="405111" cy="259045"/>
    <xdr:sp macro="" textlink="">
      <xdr:nvSpPr>
        <xdr:cNvPr id="540" name="n_3mainValue【認定こども園・幼稚園・保育所】&#10;有形固定資産減価償却率"/>
        <xdr:cNvSpPr txBox="1"/>
      </xdr:nvSpPr>
      <xdr:spPr>
        <a:xfrm>
          <a:off x="13500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20083</xdr:rowOff>
    </xdr:from>
    <xdr:ext cx="405111" cy="259045"/>
    <xdr:sp macro="" textlink="">
      <xdr:nvSpPr>
        <xdr:cNvPr id="541" name="n_4mainValue【認定こども園・幼稚園・保育所】&#10;有形固定資産減価償却率"/>
        <xdr:cNvSpPr txBox="1"/>
      </xdr:nvSpPr>
      <xdr:spPr>
        <a:xfrm>
          <a:off x="12611744" y="619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2" name="直線コネクタ 55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3" name="テキスト ボックス 55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4" name="直線コネクタ 55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5" name="テキスト ボックス 55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6" name="直線コネクタ 55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7" name="テキスト ボックス 55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8" name="直線コネクタ 55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9" name="テキスト ボックス 55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0" name="直線コネクタ 55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1" name="テキスト ボックス 56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2" name="直線コネクタ 56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3" name="テキスト ボックス 56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5" name="テキスト ボックス 5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567" name="直線コネクタ 566"/>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568" name="【認定こども園・幼稚園・保育所】&#10;一人当たり面積最小値テキスト"/>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569" name="直線コネクタ 568"/>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570" name="【認定こども園・幼稚園・保育所】&#10;一人当たり面積最大値テキスト"/>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571" name="直線コネクタ 570"/>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572" name="【認定こども園・幼稚園・保育所】&#10;一人当たり面積平均値テキスト"/>
        <xdr:cNvSpPr txBox="1"/>
      </xdr:nvSpPr>
      <xdr:spPr>
        <a:xfrm>
          <a:off x="22199600" y="6548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573" name="フローチャート: 判断 572"/>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90715</xdr:rowOff>
    </xdr:from>
    <xdr:to>
      <xdr:col>112</xdr:col>
      <xdr:colOff>38100</xdr:colOff>
      <xdr:row>41</xdr:row>
      <xdr:rowOff>20865</xdr:rowOff>
    </xdr:to>
    <xdr:sp macro="" textlink="">
      <xdr:nvSpPr>
        <xdr:cNvPr id="574" name="フローチャート: 判断 573"/>
        <xdr:cNvSpPr/>
      </xdr:nvSpPr>
      <xdr:spPr>
        <a:xfrm>
          <a:off x="21272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97246</xdr:rowOff>
    </xdr:from>
    <xdr:to>
      <xdr:col>107</xdr:col>
      <xdr:colOff>101600</xdr:colOff>
      <xdr:row>41</xdr:row>
      <xdr:rowOff>27396</xdr:rowOff>
    </xdr:to>
    <xdr:sp macro="" textlink="">
      <xdr:nvSpPr>
        <xdr:cNvPr id="575" name="フローチャート: 判断 574"/>
        <xdr:cNvSpPr/>
      </xdr:nvSpPr>
      <xdr:spPr>
        <a:xfrm>
          <a:off x="20383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100512</xdr:rowOff>
    </xdr:from>
    <xdr:to>
      <xdr:col>102</xdr:col>
      <xdr:colOff>165100</xdr:colOff>
      <xdr:row>41</xdr:row>
      <xdr:rowOff>30662</xdr:rowOff>
    </xdr:to>
    <xdr:sp macro="" textlink="">
      <xdr:nvSpPr>
        <xdr:cNvPr id="576" name="フローチャート: 判断 575"/>
        <xdr:cNvSpPr/>
      </xdr:nvSpPr>
      <xdr:spPr>
        <a:xfrm>
          <a:off x="19494500" y="695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103777</xdr:rowOff>
    </xdr:from>
    <xdr:to>
      <xdr:col>98</xdr:col>
      <xdr:colOff>38100</xdr:colOff>
      <xdr:row>41</xdr:row>
      <xdr:rowOff>33927</xdr:rowOff>
    </xdr:to>
    <xdr:sp macro="" textlink="">
      <xdr:nvSpPr>
        <xdr:cNvPr id="577" name="フローチャート: 判断 576"/>
        <xdr:cNvSpPr/>
      </xdr:nvSpPr>
      <xdr:spPr>
        <a:xfrm>
          <a:off x="186055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12337</xdr:rowOff>
    </xdr:from>
    <xdr:to>
      <xdr:col>116</xdr:col>
      <xdr:colOff>114300</xdr:colOff>
      <xdr:row>40</xdr:row>
      <xdr:rowOff>113937</xdr:rowOff>
    </xdr:to>
    <xdr:sp macro="" textlink="">
      <xdr:nvSpPr>
        <xdr:cNvPr id="583" name="楕円 582"/>
        <xdr:cNvSpPr/>
      </xdr:nvSpPr>
      <xdr:spPr>
        <a:xfrm>
          <a:off x="221107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162214</xdr:rowOff>
    </xdr:from>
    <xdr:ext cx="469744" cy="259045"/>
    <xdr:sp macro="" textlink="">
      <xdr:nvSpPr>
        <xdr:cNvPr id="584" name="【認定こども園・幼稚園・保育所】&#10;一人当たり面積該当値テキスト"/>
        <xdr:cNvSpPr txBox="1"/>
      </xdr:nvSpPr>
      <xdr:spPr>
        <a:xfrm>
          <a:off x="22199600"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160927</xdr:rowOff>
    </xdr:from>
    <xdr:to>
      <xdr:col>112</xdr:col>
      <xdr:colOff>38100</xdr:colOff>
      <xdr:row>40</xdr:row>
      <xdr:rowOff>91077</xdr:rowOff>
    </xdr:to>
    <xdr:sp macro="" textlink="">
      <xdr:nvSpPr>
        <xdr:cNvPr id="585" name="楕円 584"/>
        <xdr:cNvSpPr/>
      </xdr:nvSpPr>
      <xdr:spPr>
        <a:xfrm>
          <a:off x="21272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40277</xdr:rowOff>
    </xdr:from>
    <xdr:to>
      <xdr:col>116</xdr:col>
      <xdr:colOff>63500</xdr:colOff>
      <xdr:row>40</xdr:row>
      <xdr:rowOff>63137</xdr:rowOff>
    </xdr:to>
    <xdr:cxnSp macro="">
      <xdr:nvCxnSpPr>
        <xdr:cNvPr id="586" name="直線コネクタ 585"/>
        <xdr:cNvCxnSpPr/>
      </xdr:nvCxnSpPr>
      <xdr:spPr>
        <a:xfrm>
          <a:off x="21323300" y="689827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587" name="楕円 586"/>
        <xdr:cNvSpPr/>
      </xdr:nvSpPr>
      <xdr:spPr>
        <a:xfrm>
          <a:off x="2038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40</xdr:row>
      <xdr:rowOff>40277</xdr:rowOff>
    </xdr:to>
    <xdr:cxnSp macro="">
      <xdr:nvCxnSpPr>
        <xdr:cNvPr id="588" name="直線コネクタ 587"/>
        <xdr:cNvCxnSpPr/>
      </xdr:nvCxnSpPr>
      <xdr:spPr>
        <a:xfrm>
          <a:off x="20434300" y="684276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89081</xdr:rowOff>
    </xdr:from>
    <xdr:to>
      <xdr:col>102</xdr:col>
      <xdr:colOff>165100</xdr:colOff>
      <xdr:row>40</xdr:row>
      <xdr:rowOff>19231</xdr:rowOff>
    </xdr:to>
    <xdr:sp macro="" textlink="">
      <xdr:nvSpPr>
        <xdr:cNvPr id="589" name="楕円 588"/>
        <xdr:cNvSpPr/>
      </xdr:nvSpPr>
      <xdr:spPr>
        <a:xfrm>
          <a:off x="19494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139881</xdr:rowOff>
    </xdr:from>
    <xdr:to>
      <xdr:col>107</xdr:col>
      <xdr:colOff>50800</xdr:colOff>
      <xdr:row>39</xdr:row>
      <xdr:rowOff>156210</xdr:rowOff>
    </xdr:to>
    <xdr:cxnSp macro="">
      <xdr:nvCxnSpPr>
        <xdr:cNvPr id="590" name="直線コネクタ 589"/>
        <xdr:cNvCxnSpPr/>
      </xdr:nvCxnSpPr>
      <xdr:spPr>
        <a:xfrm>
          <a:off x="19545300" y="682643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85816</xdr:rowOff>
    </xdr:from>
    <xdr:to>
      <xdr:col>98</xdr:col>
      <xdr:colOff>38100</xdr:colOff>
      <xdr:row>40</xdr:row>
      <xdr:rowOff>15966</xdr:rowOff>
    </xdr:to>
    <xdr:sp macro="" textlink="">
      <xdr:nvSpPr>
        <xdr:cNvPr id="591" name="楕円 590"/>
        <xdr:cNvSpPr/>
      </xdr:nvSpPr>
      <xdr:spPr>
        <a:xfrm>
          <a:off x="18605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136616</xdr:rowOff>
    </xdr:from>
    <xdr:to>
      <xdr:col>102</xdr:col>
      <xdr:colOff>114300</xdr:colOff>
      <xdr:row>39</xdr:row>
      <xdr:rowOff>139881</xdr:rowOff>
    </xdr:to>
    <xdr:cxnSp macro="">
      <xdr:nvCxnSpPr>
        <xdr:cNvPr id="592" name="直線コネクタ 591"/>
        <xdr:cNvCxnSpPr/>
      </xdr:nvCxnSpPr>
      <xdr:spPr>
        <a:xfrm>
          <a:off x="18656300" y="68231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11992</xdr:rowOff>
    </xdr:from>
    <xdr:ext cx="469744" cy="259045"/>
    <xdr:sp macro="" textlink="">
      <xdr:nvSpPr>
        <xdr:cNvPr id="593" name="n_1aveValue【認定こども園・幼稚園・保育所】&#10;一人当たり面積"/>
        <xdr:cNvSpPr txBox="1"/>
      </xdr:nvSpPr>
      <xdr:spPr>
        <a:xfrm>
          <a:off x="21075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18523</xdr:rowOff>
    </xdr:from>
    <xdr:ext cx="469744" cy="259045"/>
    <xdr:sp macro="" textlink="">
      <xdr:nvSpPr>
        <xdr:cNvPr id="594" name="n_2aveValue【認定こども園・幼稚園・保育所】&#10;一人当たり面積"/>
        <xdr:cNvSpPr txBox="1"/>
      </xdr:nvSpPr>
      <xdr:spPr>
        <a:xfrm>
          <a:off x="20199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21789</xdr:rowOff>
    </xdr:from>
    <xdr:ext cx="469744" cy="259045"/>
    <xdr:sp macro="" textlink="">
      <xdr:nvSpPr>
        <xdr:cNvPr id="595" name="n_3aveValue【認定こども園・幼稚園・保育所】&#10;一人当たり面積"/>
        <xdr:cNvSpPr txBox="1"/>
      </xdr:nvSpPr>
      <xdr:spPr>
        <a:xfrm>
          <a:off x="19310427" y="705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25054</xdr:rowOff>
    </xdr:from>
    <xdr:ext cx="469744" cy="259045"/>
    <xdr:sp macro="" textlink="">
      <xdr:nvSpPr>
        <xdr:cNvPr id="596" name="n_4aveValue【認定こども園・幼稚園・保育所】&#10;一人当たり面積"/>
        <xdr:cNvSpPr txBox="1"/>
      </xdr:nvSpPr>
      <xdr:spPr>
        <a:xfrm>
          <a:off x="18421427" y="70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107604</xdr:rowOff>
    </xdr:from>
    <xdr:ext cx="469744" cy="259045"/>
    <xdr:sp macro="" textlink="">
      <xdr:nvSpPr>
        <xdr:cNvPr id="597" name="n_1mainValue【認定こども園・幼稚園・保育所】&#10;一人当たり面積"/>
        <xdr:cNvSpPr txBox="1"/>
      </xdr:nvSpPr>
      <xdr:spPr>
        <a:xfrm>
          <a:off x="210757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598" name="n_2mainValue【認定こども園・幼稚園・保育所】&#10;一人当たり面積"/>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35758</xdr:rowOff>
    </xdr:from>
    <xdr:ext cx="469744" cy="259045"/>
    <xdr:sp macro="" textlink="">
      <xdr:nvSpPr>
        <xdr:cNvPr id="599" name="n_3mainValue【認定こども園・幼稚園・保育所】&#10;一人当たり面積"/>
        <xdr:cNvSpPr txBox="1"/>
      </xdr:nvSpPr>
      <xdr:spPr>
        <a:xfrm>
          <a:off x="19310427" y="65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32493</xdr:rowOff>
    </xdr:from>
    <xdr:ext cx="469744" cy="259045"/>
    <xdr:sp macro="" textlink="">
      <xdr:nvSpPr>
        <xdr:cNvPr id="600" name="n_4mainValue【認定こども園・幼稚園・保育所】&#10;一人当たり面積"/>
        <xdr:cNvSpPr txBox="1"/>
      </xdr:nvSpPr>
      <xdr:spPr>
        <a:xfrm>
          <a:off x="18421427" y="65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3" name="テキスト ボックス 61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3" name="テキスト ボックス 62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626" name="直線コネクタ 625"/>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627" name="【学校施設】&#10;有形固定資産減価償却率最小値テキスト"/>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628" name="直線コネクタ 627"/>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29" name="【学校施設】&#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0" name="直線コネクタ 629"/>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631" name="【学校施設】&#10;有形固定資産減価償却率平均値テキスト"/>
        <xdr:cNvSpPr txBox="1"/>
      </xdr:nvSpPr>
      <xdr:spPr>
        <a:xfrm>
          <a:off x="16357600" y="1038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632" name="フローチャート: 判断 631"/>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25944</xdr:rowOff>
    </xdr:from>
    <xdr:to>
      <xdr:col>81</xdr:col>
      <xdr:colOff>101600</xdr:colOff>
      <xdr:row>61</xdr:row>
      <xdr:rowOff>127544</xdr:rowOff>
    </xdr:to>
    <xdr:sp macro="" textlink="">
      <xdr:nvSpPr>
        <xdr:cNvPr id="633" name="フローチャート: 判断 632"/>
        <xdr:cNvSpPr/>
      </xdr:nvSpPr>
      <xdr:spPr>
        <a:xfrm>
          <a:off x="15430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634" name="フローチャート: 判断 633"/>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7983</xdr:rowOff>
    </xdr:from>
    <xdr:to>
      <xdr:col>72</xdr:col>
      <xdr:colOff>38100</xdr:colOff>
      <xdr:row>61</xdr:row>
      <xdr:rowOff>109583</xdr:rowOff>
    </xdr:to>
    <xdr:sp macro="" textlink="">
      <xdr:nvSpPr>
        <xdr:cNvPr id="635" name="フローチャート: 判断 634"/>
        <xdr:cNvSpPr/>
      </xdr:nvSpPr>
      <xdr:spPr>
        <a:xfrm>
          <a:off x="136525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7983</xdr:rowOff>
    </xdr:from>
    <xdr:to>
      <xdr:col>67</xdr:col>
      <xdr:colOff>101600</xdr:colOff>
      <xdr:row>61</xdr:row>
      <xdr:rowOff>109583</xdr:rowOff>
    </xdr:to>
    <xdr:sp macro="" textlink="">
      <xdr:nvSpPr>
        <xdr:cNvPr id="636" name="フローチャート: 判断 635"/>
        <xdr:cNvSpPr/>
      </xdr:nvSpPr>
      <xdr:spPr>
        <a:xfrm>
          <a:off x="127635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37374</xdr:rowOff>
    </xdr:from>
    <xdr:to>
      <xdr:col>85</xdr:col>
      <xdr:colOff>177800</xdr:colOff>
      <xdr:row>59</xdr:row>
      <xdr:rowOff>138974</xdr:rowOff>
    </xdr:to>
    <xdr:sp macro="" textlink="">
      <xdr:nvSpPr>
        <xdr:cNvPr id="642" name="楕円 641"/>
        <xdr:cNvSpPr/>
      </xdr:nvSpPr>
      <xdr:spPr>
        <a:xfrm>
          <a:off x="162687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60251</xdr:rowOff>
    </xdr:from>
    <xdr:ext cx="405111" cy="259045"/>
    <xdr:sp macro="" textlink="">
      <xdr:nvSpPr>
        <xdr:cNvPr id="643" name="【学校施設】&#10;有形固定資産減価償却率該当値テキスト"/>
        <xdr:cNvSpPr txBox="1"/>
      </xdr:nvSpPr>
      <xdr:spPr>
        <a:xfrm>
          <a:off x="16357600" y="1000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9616</xdr:rowOff>
    </xdr:from>
    <xdr:to>
      <xdr:col>81</xdr:col>
      <xdr:colOff>101600</xdr:colOff>
      <xdr:row>59</xdr:row>
      <xdr:rowOff>111216</xdr:rowOff>
    </xdr:to>
    <xdr:sp macro="" textlink="">
      <xdr:nvSpPr>
        <xdr:cNvPr id="644" name="楕円 643"/>
        <xdr:cNvSpPr/>
      </xdr:nvSpPr>
      <xdr:spPr>
        <a:xfrm>
          <a:off x="15430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60416</xdr:rowOff>
    </xdr:from>
    <xdr:to>
      <xdr:col>85</xdr:col>
      <xdr:colOff>127000</xdr:colOff>
      <xdr:row>59</xdr:row>
      <xdr:rowOff>88174</xdr:rowOff>
    </xdr:to>
    <xdr:cxnSp macro="">
      <xdr:nvCxnSpPr>
        <xdr:cNvPr id="645" name="直線コネクタ 644"/>
        <xdr:cNvCxnSpPr/>
      </xdr:nvCxnSpPr>
      <xdr:spPr>
        <a:xfrm>
          <a:off x="15481300" y="1017596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7983</xdr:rowOff>
    </xdr:from>
    <xdr:to>
      <xdr:col>76</xdr:col>
      <xdr:colOff>165100</xdr:colOff>
      <xdr:row>59</xdr:row>
      <xdr:rowOff>109583</xdr:rowOff>
    </xdr:to>
    <xdr:sp macro="" textlink="">
      <xdr:nvSpPr>
        <xdr:cNvPr id="646" name="楕円 645"/>
        <xdr:cNvSpPr/>
      </xdr:nvSpPr>
      <xdr:spPr>
        <a:xfrm>
          <a:off x="14541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58783</xdr:rowOff>
    </xdr:from>
    <xdr:to>
      <xdr:col>81</xdr:col>
      <xdr:colOff>50800</xdr:colOff>
      <xdr:row>59</xdr:row>
      <xdr:rowOff>60416</xdr:rowOff>
    </xdr:to>
    <xdr:cxnSp macro="">
      <xdr:nvCxnSpPr>
        <xdr:cNvPr id="647" name="直線コネクタ 646"/>
        <xdr:cNvCxnSpPr/>
      </xdr:nvCxnSpPr>
      <xdr:spPr>
        <a:xfrm>
          <a:off x="14592300" y="101743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648" name="楕円 647"/>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58783</xdr:rowOff>
    </xdr:to>
    <xdr:cxnSp macro="">
      <xdr:nvCxnSpPr>
        <xdr:cNvPr id="649" name="直線コネクタ 648"/>
        <xdr:cNvCxnSpPr/>
      </xdr:nvCxnSpPr>
      <xdr:spPr>
        <a:xfrm>
          <a:off x="13703300" y="101563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7983</xdr:rowOff>
    </xdr:from>
    <xdr:to>
      <xdr:col>67</xdr:col>
      <xdr:colOff>101600</xdr:colOff>
      <xdr:row>59</xdr:row>
      <xdr:rowOff>109583</xdr:rowOff>
    </xdr:to>
    <xdr:sp macro="" textlink="">
      <xdr:nvSpPr>
        <xdr:cNvPr id="650" name="楕円 649"/>
        <xdr:cNvSpPr/>
      </xdr:nvSpPr>
      <xdr:spPr>
        <a:xfrm>
          <a:off x="12763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58783</xdr:rowOff>
    </xdr:to>
    <xdr:cxnSp macro="">
      <xdr:nvCxnSpPr>
        <xdr:cNvPr id="651" name="直線コネクタ 650"/>
        <xdr:cNvCxnSpPr/>
      </xdr:nvCxnSpPr>
      <xdr:spPr>
        <a:xfrm flipV="1">
          <a:off x="12814300" y="101563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118671</xdr:rowOff>
    </xdr:from>
    <xdr:ext cx="405111" cy="259045"/>
    <xdr:sp macro="" textlink="">
      <xdr:nvSpPr>
        <xdr:cNvPr id="652" name="n_1aveValue【学校施設】&#10;有形固定資産減価償却率"/>
        <xdr:cNvSpPr txBox="1"/>
      </xdr:nvSpPr>
      <xdr:spPr>
        <a:xfrm>
          <a:off x="15266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653" name="n_2aveValue【学校施設】&#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100710</xdr:rowOff>
    </xdr:from>
    <xdr:ext cx="405111" cy="259045"/>
    <xdr:sp macro="" textlink="">
      <xdr:nvSpPr>
        <xdr:cNvPr id="654" name="n_3aveValue【学校施設】&#10;有形固定資産減価償却率"/>
        <xdr:cNvSpPr txBox="1"/>
      </xdr:nvSpPr>
      <xdr:spPr>
        <a:xfrm>
          <a:off x="13500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100710</xdr:rowOff>
    </xdr:from>
    <xdr:ext cx="405111" cy="259045"/>
    <xdr:sp macro="" textlink="">
      <xdr:nvSpPr>
        <xdr:cNvPr id="655" name="n_4aveValue【学校施設】&#10;有形固定資産減価償却率"/>
        <xdr:cNvSpPr txBox="1"/>
      </xdr:nvSpPr>
      <xdr:spPr>
        <a:xfrm>
          <a:off x="12611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127743</xdr:rowOff>
    </xdr:from>
    <xdr:ext cx="405111" cy="259045"/>
    <xdr:sp macro="" textlink="">
      <xdr:nvSpPr>
        <xdr:cNvPr id="656" name="n_1mainValue【学校施設】&#10;有形固定資産減価償却率"/>
        <xdr:cNvSpPr txBox="1"/>
      </xdr:nvSpPr>
      <xdr:spPr>
        <a:xfrm>
          <a:off x="152660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657" name="n_2main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658" name="n_3mainValue【学校施設】&#10;有形固定資産減価償却率"/>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126110</xdr:rowOff>
    </xdr:from>
    <xdr:ext cx="405111" cy="259045"/>
    <xdr:sp macro="" textlink="">
      <xdr:nvSpPr>
        <xdr:cNvPr id="659" name="n_4mainValue【学校施設】&#10;有形固定資産減価償却率"/>
        <xdr:cNvSpPr txBox="1"/>
      </xdr:nvSpPr>
      <xdr:spPr>
        <a:xfrm>
          <a:off x="12611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1" name="直線コネクタ 6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682" name="直線コネクタ 681"/>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683" name="【学校施設】&#10;一人当たり面積最小値テキスト"/>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684" name="直線コネクタ 683"/>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685" name="【学校施設】&#10;一人当たり面積最大値テキスト"/>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686" name="直線コネクタ 685"/>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33341</xdr:rowOff>
    </xdr:from>
    <xdr:ext cx="469744" cy="259045"/>
    <xdr:sp macro="" textlink="">
      <xdr:nvSpPr>
        <xdr:cNvPr id="687" name="【学校施設】&#10;一人当たり面積平均値テキスト"/>
        <xdr:cNvSpPr txBox="1"/>
      </xdr:nvSpPr>
      <xdr:spPr>
        <a:xfrm>
          <a:off x="22199600" y="1032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688" name="フローチャート: 判断 687"/>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56642</xdr:rowOff>
    </xdr:from>
    <xdr:to>
      <xdr:col>112</xdr:col>
      <xdr:colOff>38100</xdr:colOff>
      <xdr:row>62</xdr:row>
      <xdr:rowOff>158242</xdr:rowOff>
    </xdr:to>
    <xdr:sp macro="" textlink="">
      <xdr:nvSpPr>
        <xdr:cNvPr id="689" name="フローチャート: 判断 688"/>
        <xdr:cNvSpPr/>
      </xdr:nvSpPr>
      <xdr:spPr>
        <a:xfrm>
          <a:off x="21272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66701</xdr:rowOff>
    </xdr:from>
    <xdr:to>
      <xdr:col>107</xdr:col>
      <xdr:colOff>101600</xdr:colOff>
      <xdr:row>62</xdr:row>
      <xdr:rowOff>168301</xdr:rowOff>
    </xdr:to>
    <xdr:sp macro="" textlink="">
      <xdr:nvSpPr>
        <xdr:cNvPr id="690" name="フローチャート: 判断 689"/>
        <xdr:cNvSpPr/>
      </xdr:nvSpPr>
      <xdr:spPr>
        <a:xfrm>
          <a:off x="20383500" y="1069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79959</xdr:rowOff>
    </xdr:from>
    <xdr:to>
      <xdr:col>102</xdr:col>
      <xdr:colOff>165100</xdr:colOff>
      <xdr:row>63</xdr:row>
      <xdr:rowOff>10109</xdr:rowOff>
    </xdr:to>
    <xdr:sp macro="" textlink="">
      <xdr:nvSpPr>
        <xdr:cNvPr id="691" name="フローチャート: 判断 690"/>
        <xdr:cNvSpPr/>
      </xdr:nvSpPr>
      <xdr:spPr>
        <a:xfrm>
          <a:off x="19494500" y="1070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79045</xdr:rowOff>
    </xdr:from>
    <xdr:to>
      <xdr:col>98</xdr:col>
      <xdr:colOff>38100</xdr:colOff>
      <xdr:row>63</xdr:row>
      <xdr:rowOff>9195</xdr:rowOff>
    </xdr:to>
    <xdr:sp macro="" textlink="">
      <xdr:nvSpPr>
        <xdr:cNvPr id="692" name="フローチャート: 判断 691"/>
        <xdr:cNvSpPr/>
      </xdr:nvSpPr>
      <xdr:spPr>
        <a:xfrm>
          <a:off x="18605500" y="1070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106476</xdr:rowOff>
    </xdr:from>
    <xdr:to>
      <xdr:col>116</xdr:col>
      <xdr:colOff>114300</xdr:colOff>
      <xdr:row>62</xdr:row>
      <xdr:rowOff>36626</xdr:rowOff>
    </xdr:to>
    <xdr:sp macro="" textlink="">
      <xdr:nvSpPr>
        <xdr:cNvPr id="698" name="楕円 697"/>
        <xdr:cNvSpPr/>
      </xdr:nvSpPr>
      <xdr:spPr>
        <a:xfrm>
          <a:off x="22110700" y="105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84903</xdr:rowOff>
    </xdr:from>
    <xdr:ext cx="469744" cy="259045"/>
    <xdr:sp macro="" textlink="">
      <xdr:nvSpPr>
        <xdr:cNvPr id="699" name="【学校施設】&#10;一人当たり面積該当値テキスト"/>
        <xdr:cNvSpPr txBox="1"/>
      </xdr:nvSpPr>
      <xdr:spPr>
        <a:xfrm>
          <a:off x="22199600" y="1054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159055</xdr:rowOff>
    </xdr:from>
    <xdr:to>
      <xdr:col>112</xdr:col>
      <xdr:colOff>38100</xdr:colOff>
      <xdr:row>62</xdr:row>
      <xdr:rowOff>89205</xdr:rowOff>
    </xdr:to>
    <xdr:sp macro="" textlink="">
      <xdr:nvSpPr>
        <xdr:cNvPr id="700" name="楕円 699"/>
        <xdr:cNvSpPr/>
      </xdr:nvSpPr>
      <xdr:spPr>
        <a:xfrm>
          <a:off x="21272500" y="106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157276</xdr:rowOff>
    </xdr:from>
    <xdr:to>
      <xdr:col>116</xdr:col>
      <xdr:colOff>63500</xdr:colOff>
      <xdr:row>62</xdr:row>
      <xdr:rowOff>38405</xdr:rowOff>
    </xdr:to>
    <xdr:cxnSp macro="">
      <xdr:nvCxnSpPr>
        <xdr:cNvPr id="701" name="直線コネクタ 700"/>
        <xdr:cNvCxnSpPr/>
      </xdr:nvCxnSpPr>
      <xdr:spPr>
        <a:xfrm flipV="1">
          <a:off x="21323300" y="10615726"/>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159055</xdr:rowOff>
    </xdr:from>
    <xdr:to>
      <xdr:col>107</xdr:col>
      <xdr:colOff>101600</xdr:colOff>
      <xdr:row>62</xdr:row>
      <xdr:rowOff>89205</xdr:rowOff>
    </xdr:to>
    <xdr:sp macro="" textlink="">
      <xdr:nvSpPr>
        <xdr:cNvPr id="702" name="楕円 701"/>
        <xdr:cNvSpPr/>
      </xdr:nvSpPr>
      <xdr:spPr>
        <a:xfrm>
          <a:off x="20383500" y="106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38405</xdr:rowOff>
    </xdr:from>
    <xdr:to>
      <xdr:col>111</xdr:col>
      <xdr:colOff>177800</xdr:colOff>
      <xdr:row>62</xdr:row>
      <xdr:rowOff>38405</xdr:rowOff>
    </xdr:to>
    <xdr:cxnSp macro="">
      <xdr:nvCxnSpPr>
        <xdr:cNvPr id="703" name="直線コネクタ 702"/>
        <xdr:cNvCxnSpPr/>
      </xdr:nvCxnSpPr>
      <xdr:spPr>
        <a:xfrm>
          <a:off x="20434300" y="10668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141681</xdr:rowOff>
    </xdr:from>
    <xdr:to>
      <xdr:col>102</xdr:col>
      <xdr:colOff>165100</xdr:colOff>
      <xdr:row>62</xdr:row>
      <xdr:rowOff>71831</xdr:rowOff>
    </xdr:to>
    <xdr:sp macro="" textlink="">
      <xdr:nvSpPr>
        <xdr:cNvPr id="704" name="楕円 703"/>
        <xdr:cNvSpPr/>
      </xdr:nvSpPr>
      <xdr:spPr>
        <a:xfrm>
          <a:off x="19494500" y="1060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21031</xdr:rowOff>
    </xdr:from>
    <xdr:to>
      <xdr:col>107</xdr:col>
      <xdr:colOff>50800</xdr:colOff>
      <xdr:row>62</xdr:row>
      <xdr:rowOff>38405</xdr:rowOff>
    </xdr:to>
    <xdr:cxnSp macro="">
      <xdr:nvCxnSpPr>
        <xdr:cNvPr id="705" name="直線コネクタ 704"/>
        <xdr:cNvCxnSpPr/>
      </xdr:nvCxnSpPr>
      <xdr:spPr>
        <a:xfrm>
          <a:off x="19545300" y="1065093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6807</xdr:rowOff>
    </xdr:from>
    <xdr:to>
      <xdr:col>98</xdr:col>
      <xdr:colOff>38100</xdr:colOff>
      <xdr:row>62</xdr:row>
      <xdr:rowOff>108407</xdr:rowOff>
    </xdr:to>
    <xdr:sp macro="" textlink="">
      <xdr:nvSpPr>
        <xdr:cNvPr id="706" name="楕円 705"/>
        <xdr:cNvSpPr/>
      </xdr:nvSpPr>
      <xdr:spPr>
        <a:xfrm>
          <a:off x="18605500" y="106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21031</xdr:rowOff>
    </xdr:from>
    <xdr:to>
      <xdr:col>102</xdr:col>
      <xdr:colOff>114300</xdr:colOff>
      <xdr:row>62</xdr:row>
      <xdr:rowOff>57607</xdr:rowOff>
    </xdr:to>
    <xdr:cxnSp macro="">
      <xdr:nvCxnSpPr>
        <xdr:cNvPr id="707" name="直線コネクタ 706"/>
        <xdr:cNvCxnSpPr/>
      </xdr:nvCxnSpPr>
      <xdr:spPr>
        <a:xfrm flipV="1">
          <a:off x="18656300" y="1065093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149369</xdr:rowOff>
    </xdr:from>
    <xdr:ext cx="469744" cy="259045"/>
    <xdr:sp macro="" textlink="">
      <xdr:nvSpPr>
        <xdr:cNvPr id="708" name="n_1aveValue【学校施設】&#10;一人当たり面積"/>
        <xdr:cNvSpPr txBox="1"/>
      </xdr:nvSpPr>
      <xdr:spPr>
        <a:xfrm>
          <a:off x="210757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159428</xdr:rowOff>
    </xdr:from>
    <xdr:ext cx="469744" cy="259045"/>
    <xdr:sp macro="" textlink="">
      <xdr:nvSpPr>
        <xdr:cNvPr id="709" name="n_2aveValue【学校施設】&#10;一人当たり面積"/>
        <xdr:cNvSpPr txBox="1"/>
      </xdr:nvSpPr>
      <xdr:spPr>
        <a:xfrm>
          <a:off x="20199427" y="1078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1236</xdr:rowOff>
    </xdr:from>
    <xdr:ext cx="469744" cy="259045"/>
    <xdr:sp macro="" textlink="">
      <xdr:nvSpPr>
        <xdr:cNvPr id="710" name="n_3aveValue【学校施設】&#10;一人当たり面積"/>
        <xdr:cNvSpPr txBox="1"/>
      </xdr:nvSpPr>
      <xdr:spPr>
        <a:xfrm>
          <a:off x="19310427" y="1080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322</xdr:rowOff>
    </xdr:from>
    <xdr:ext cx="469744" cy="259045"/>
    <xdr:sp macro="" textlink="">
      <xdr:nvSpPr>
        <xdr:cNvPr id="711" name="n_4aveValue【学校施設】&#10;一人当たり面積"/>
        <xdr:cNvSpPr txBox="1"/>
      </xdr:nvSpPr>
      <xdr:spPr>
        <a:xfrm>
          <a:off x="18421427" y="1080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105732</xdr:rowOff>
    </xdr:from>
    <xdr:ext cx="469744" cy="259045"/>
    <xdr:sp macro="" textlink="">
      <xdr:nvSpPr>
        <xdr:cNvPr id="712" name="n_1mainValue【学校施設】&#10;一人当たり面積"/>
        <xdr:cNvSpPr txBox="1"/>
      </xdr:nvSpPr>
      <xdr:spPr>
        <a:xfrm>
          <a:off x="21075727" y="1039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105732</xdr:rowOff>
    </xdr:from>
    <xdr:ext cx="469744" cy="259045"/>
    <xdr:sp macro="" textlink="">
      <xdr:nvSpPr>
        <xdr:cNvPr id="713" name="n_2mainValue【学校施設】&#10;一人当たり面積"/>
        <xdr:cNvSpPr txBox="1"/>
      </xdr:nvSpPr>
      <xdr:spPr>
        <a:xfrm>
          <a:off x="20199427" y="1039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88358</xdr:rowOff>
    </xdr:from>
    <xdr:ext cx="469744" cy="259045"/>
    <xdr:sp macro="" textlink="">
      <xdr:nvSpPr>
        <xdr:cNvPr id="714" name="n_3mainValue【学校施設】&#10;一人当たり面積"/>
        <xdr:cNvSpPr txBox="1"/>
      </xdr:nvSpPr>
      <xdr:spPr>
        <a:xfrm>
          <a:off x="19310427" y="1037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124934</xdr:rowOff>
    </xdr:from>
    <xdr:ext cx="469744" cy="259045"/>
    <xdr:sp macro="" textlink="">
      <xdr:nvSpPr>
        <xdr:cNvPr id="715" name="n_4mainValue【学校施設】&#10;一人当たり面積"/>
        <xdr:cNvSpPr txBox="1"/>
      </xdr:nvSpPr>
      <xdr:spPr>
        <a:xfrm>
          <a:off x="18421427" y="1041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6" name="テキスト ボックス 73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9" name="直線コネクタ 73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0"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1" name="直線コネクタ 74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2"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3" name="直線コネクタ 74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104157</xdr:rowOff>
    </xdr:from>
    <xdr:ext cx="405111" cy="259045"/>
    <xdr:sp macro="" textlink="">
      <xdr:nvSpPr>
        <xdr:cNvPr id="744" name="【児童館】&#10;有形固定資産減価償却率平均値テキスト"/>
        <xdr:cNvSpPr txBox="1"/>
      </xdr:nvSpPr>
      <xdr:spPr>
        <a:xfrm>
          <a:off x="16357600" y="13991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745" name="フローチャート: 判断 744"/>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746" name="フローチャート: 判断 745"/>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747" name="フローチャート: 判断 746"/>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95250</xdr:rowOff>
    </xdr:from>
    <xdr:to>
      <xdr:col>72</xdr:col>
      <xdr:colOff>38100</xdr:colOff>
      <xdr:row>82</xdr:row>
      <xdr:rowOff>25400</xdr:rowOff>
    </xdr:to>
    <xdr:sp macro="" textlink="">
      <xdr:nvSpPr>
        <xdr:cNvPr id="748" name="フローチャート: 判断 747"/>
        <xdr:cNvSpPr/>
      </xdr:nvSpPr>
      <xdr:spPr>
        <a:xfrm>
          <a:off x="136525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93980</xdr:rowOff>
    </xdr:from>
    <xdr:to>
      <xdr:col>67</xdr:col>
      <xdr:colOff>101600</xdr:colOff>
      <xdr:row>82</xdr:row>
      <xdr:rowOff>24130</xdr:rowOff>
    </xdr:to>
    <xdr:sp macro="" textlink="">
      <xdr:nvSpPr>
        <xdr:cNvPr id="749" name="フローチャート: 判断 748"/>
        <xdr:cNvSpPr/>
      </xdr:nvSpPr>
      <xdr:spPr>
        <a:xfrm>
          <a:off x="12763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33020</xdr:rowOff>
    </xdr:from>
    <xdr:to>
      <xdr:col>85</xdr:col>
      <xdr:colOff>177800</xdr:colOff>
      <xdr:row>80</xdr:row>
      <xdr:rowOff>134620</xdr:rowOff>
    </xdr:to>
    <xdr:sp macro="" textlink="">
      <xdr:nvSpPr>
        <xdr:cNvPr id="755" name="楕円 754"/>
        <xdr:cNvSpPr/>
      </xdr:nvSpPr>
      <xdr:spPr>
        <a:xfrm>
          <a:off x="16268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55897</xdr:rowOff>
    </xdr:from>
    <xdr:ext cx="405111" cy="259045"/>
    <xdr:sp macro="" textlink="">
      <xdr:nvSpPr>
        <xdr:cNvPr id="756" name="【児童館】&#10;有形固定資産減価償却率該当値テキスト"/>
        <xdr:cNvSpPr txBox="1"/>
      </xdr:nvSpPr>
      <xdr:spPr>
        <a:xfrm>
          <a:off x="16357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25400</xdr:rowOff>
    </xdr:from>
    <xdr:to>
      <xdr:col>81</xdr:col>
      <xdr:colOff>101600</xdr:colOff>
      <xdr:row>80</xdr:row>
      <xdr:rowOff>127000</xdr:rowOff>
    </xdr:to>
    <xdr:sp macro="" textlink="">
      <xdr:nvSpPr>
        <xdr:cNvPr id="757" name="楕円 756"/>
        <xdr:cNvSpPr/>
      </xdr:nvSpPr>
      <xdr:spPr>
        <a:xfrm>
          <a:off x="15430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76200</xdr:rowOff>
    </xdr:from>
    <xdr:to>
      <xdr:col>85</xdr:col>
      <xdr:colOff>127000</xdr:colOff>
      <xdr:row>80</xdr:row>
      <xdr:rowOff>83820</xdr:rowOff>
    </xdr:to>
    <xdr:cxnSp macro="">
      <xdr:nvCxnSpPr>
        <xdr:cNvPr id="758" name="直線コネクタ 757"/>
        <xdr:cNvCxnSpPr/>
      </xdr:nvCxnSpPr>
      <xdr:spPr>
        <a:xfrm>
          <a:off x="15481300" y="13792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25400</xdr:rowOff>
    </xdr:from>
    <xdr:to>
      <xdr:col>76</xdr:col>
      <xdr:colOff>165100</xdr:colOff>
      <xdr:row>80</xdr:row>
      <xdr:rowOff>127000</xdr:rowOff>
    </xdr:to>
    <xdr:sp macro="" textlink="">
      <xdr:nvSpPr>
        <xdr:cNvPr id="759" name="楕円 758"/>
        <xdr:cNvSpPr/>
      </xdr:nvSpPr>
      <xdr:spPr>
        <a:xfrm>
          <a:off x="14541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76200</xdr:rowOff>
    </xdr:from>
    <xdr:to>
      <xdr:col>81</xdr:col>
      <xdr:colOff>50800</xdr:colOff>
      <xdr:row>80</xdr:row>
      <xdr:rowOff>76200</xdr:rowOff>
    </xdr:to>
    <xdr:cxnSp macro="">
      <xdr:nvCxnSpPr>
        <xdr:cNvPr id="760" name="直線コネクタ 759"/>
        <xdr:cNvCxnSpPr/>
      </xdr:nvCxnSpPr>
      <xdr:spPr>
        <a:xfrm>
          <a:off x="14592300" y="1379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170180</xdr:rowOff>
    </xdr:from>
    <xdr:to>
      <xdr:col>72</xdr:col>
      <xdr:colOff>38100</xdr:colOff>
      <xdr:row>80</xdr:row>
      <xdr:rowOff>100330</xdr:rowOff>
    </xdr:to>
    <xdr:sp macro="" textlink="">
      <xdr:nvSpPr>
        <xdr:cNvPr id="761" name="楕円 760"/>
        <xdr:cNvSpPr/>
      </xdr:nvSpPr>
      <xdr:spPr>
        <a:xfrm>
          <a:off x="13652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49530</xdr:rowOff>
    </xdr:from>
    <xdr:to>
      <xdr:col>76</xdr:col>
      <xdr:colOff>114300</xdr:colOff>
      <xdr:row>80</xdr:row>
      <xdr:rowOff>76200</xdr:rowOff>
    </xdr:to>
    <xdr:cxnSp macro="">
      <xdr:nvCxnSpPr>
        <xdr:cNvPr id="762" name="直線コネクタ 761"/>
        <xdr:cNvCxnSpPr/>
      </xdr:nvCxnSpPr>
      <xdr:spPr>
        <a:xfrm>
          <a:off x="13703300" y="13765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142239</xdr:rowOff>
    </xdr:from>
    <xdr:to>
      <xdr:col>67</xdr:col>
      <xdr:colOff>101600</xdr:colOff>
      <xdr:row>80</xdr:row>
      <xdr:rowOff>72389</xdr:rowOff>
    </xdr:to>
    <xdr:sp macro="" textlink="">
      <xdr:nvSpPr>
        <xdr:cNvPr id="763" name="楕円 762"/>
        <xdr:cNvSpPr/>
      </xdr:nvSpPr>
      <xdr:spPr>
        <a:xfrm>
          <a:off x="12763500" y="1368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21589</xdr:rowOff>
    </xdr:from>
    <xdr:to>
      <xdr:col>71</xdr:col>
      <xdr:colOff>177800</xdr:colOff>
      <xdr:row>80</xdr:row>
      <xdr:rowOff>49530</xdr:rowOff>
    </xdr:to>
    <xdr:cxnSp macro="">
      <xdr:nvCxnSpPr>
        <xdr:cNvPr id="764" name="直線コネクタ 763"/>
        <xdr:cNvCxnSpPr/>
      </xdr:nvCxnSpPr>
      <xdr:spPr>
        <a:xfrm>
          <a:off x="12814300" y="1373758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30497</xdr:rowOff>
    </xdr:from>
    <xdr:ext cx="405111" cy="259045"/>
    <xdr:sp macro="" textlink="">
      <xdr:nvSpPr>
        <xdr:cNvPr id="765" name="n_1aveValue【児童館】&#10;有形固定資産減価償却率"/>
        <xdr:cNvSpPr txBox="1"/>
      </xdr:nvSpPr>
      <xdr:spPr>
        <a:xfrm>
          <a:off x="15266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21607</xdr:rowOff>
    </xdr:from>
    <xdr:ext cx="405111" cy="259045"/>
    <xdr:sp macro="" textlink="">
      <xdr:nvSpPr>
        <xdr:cNvPr id="766" name="n_2aveValue【児童館】&#10;有形固定資産減価償却率"/>
        <xdr:cNvSpPr txBox="1"/>
      </xdr:nvSpPr>
      <xdr:spPr>
        <a:xfrm>
          <a:off x="143897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16527</xdr:rowOff>
    </xdr:from>
    <xdr:ext cx="405111" cy="259045"/>
    <xdr:sp macro="" textlink="">
      <xdr:nvSpPr>
        <xdr:cNvPr id="767" name="n_3aveValue【児童館】&#10;有形固定資産減価償却率"/>
        <xdr:cNvSpPr txBox="1"/>
      </xdr:nvSpPr>
      <xdr:spPr>
        <a:xfrm>
          <a:off x="13500744" y="1407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15257</xdr:rowOff>
    </xdr:from>
    <xdr:ext cx="405111" cy="259045"/>
    <xdr:sp macro="" textlink="">
      <xdr:nvSpPr>
        <xdr:cNvPr id="768" name="n_4aveValue【児童館】&#10;有形固定資産減価償却率"/>
        <xdr:cNvSpPr txBox="1"/>
      </xdr:nvSpPr>
      <xdr:spPr>
        <a:xfrm>
          <a:off x="12611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143527</xdr:rowOff>
    </xdr:from>
    <xdr:ext cx="405111" cy="259045"/>
    <xdr:sp macro="" textlink="">
      <xdr:nvSpPr>
        <xdr:cNvPr id="769" name="n_1mainValue【児童館】&#10;有形固定資産減価償却率"/>
        <xdr:cNvSpPr txBox="1"/>
      </xdr:nvSpPr>
      <xdr:spPr>
        <a:xfrm>
          <a:off x="15266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143527</xdr:rowOff>
    </xdr:from>
    <xdr:ext cx="405111" cy="259045"/>
    <xdr:sp macro="" textlink="">
      <xdr:nvSpPr>
        <xdr:cNvPr id="770" name="n_2mainValue【児童館】&#10;有形固定資産減価償却率"/>
        <xdr:cNvSpPr txBox="1"/>
      </xdr:nvSpPr>
      <xdr:spPr>
        <a:xfrm>
          <a:off x="14389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116857</xdr:rowOff>
    </xdr:from>
    <xdr:ext cx="405111" cy="259045"/>
    <xdr:sp macro="" textlink="">
      <xdr:nvSpPr>
        <xdr:cNvPr id="771" name="n_3mainValue【児童館】&#10;有形固定資産減価償却率"/>
        <xdr:cNvSpPr txBox="1"/>
      </xdr:nvSpPr>
      <xdr:spPr>
        <a:xfrm>
          <a:off x="13500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88916</xdr:rowOff>
    </xdr:from>
    <xdr:ext cx="405111" cy="259045"/>
    <xdr:sp macro="" textlink="">
      <xdr:nvSpPr>
        <xdr:cNvPr id="772" name="n_4mainValue【児童館】&#10;有形固定資産減価償却率"/>
        <xdr:cNvSpPr txBox="1"/>
      </xdr:nvSpPr>
      <xdr:spPr>
        <a:xfrm>
          <a:off x="12611744" y="1346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3" name="直線コネクタ 7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4" name="テキスト ボックス 7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5" name="直線コネクタ 7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6" name="テキスト ボックス 7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7" name="直線コネクタ 7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8" name="テキスト ボックス 7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9" name="直線コネクタ 7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0" name="テキスト ボックス 7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1" name="直線コネクタ 7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2" name="テキスト ボックス 7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96" name="直線コネクタ 795"/>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7"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98" name="直線コネクタ 797"/>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99"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0" name="直線コネクタ 799"/>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801"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2" name="フローチャート: 判断 801"/>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3" name="フローチャート: 判断 802"/>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4" name="フローチャート: 判断 803"/>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05" name="フローチャート: 判断 804"/>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06" name="フローチャート: 判断 805"/>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812" name="楕円 811"/>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813" name="【児童館】&#10;一人当たり面積該当値テキスト"/>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814" name="楕円 813"/>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57150</xdr:rowOff>
    </xdr:to>
    <xdr:cxnSp macro="">
      <xdr:nvCxnSpPr>
        <xdr:cNvPr id="815" name="直線コネクタ 814"/>
        <xdr:cNvCxnSpPr/>
      </xdr:nvCxnSpPr>
      <xdr:spPr>
        <a:xfrm>
          <a:off x="21323300" y="1394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816" name="楕円 815"/>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95250</xdr:rowOff>
    </xdr:to>
    <xdr:cxnSp macro="">
      <xdr:nvCxnSpPr>
        <xdr:cNvPr id="817" name="直線コネクタ 816"/>
        <xdr:cNvCxnSpPr/>
      </xdr:nvCxnSpPr>
      <xdr:spPr>
        <a:xfrm flipV="1">
          <a:off x="20434300" y="1394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818" name="楕円 817"/>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95250</xdr:rowOff>
    </xdr:to>
    <xdr:cxnSp macro="">
      <xdr:nvCxnSpPr>
        <xdr:cNvPr id="819" name="直線コネクタ 818"/>
        <xdr:cNvCxnSpPr/>
      </xdr:nvCxnSpPr>
      <xdr:spPr>
        <a:xfrm>
          <a:off x="19545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44450</xdr:rowOff>
    </xdr:from>
    <xdr:to>
      <xdr:col>98</xdr:col>
      <xdr:colOff>38100</xdr:colOff>
      <xdr:row>81</xdr:row>
      <xdr:rowOff>146050</xdr:rowOff>
    </xdr:to>
    <xdr:sp macro="" textlink="">
      <xdr:nvSpPr>
        <xdr:cNvPr id="820" name="楕円 819"/>
        <xdr:cNvSpPr/>
      </xdr:nvSpPr>
      <xdr:spPr>
        <a:xfrm>
          <a:off x="18605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95250</xdr:rowOff>
    </xdr:to>
    <xdr:cxnSp macro="">
      <xdr:nvCxnSpPr>
        <xdr:cNvPr id="821" name="直線コネクタ 820"/>
        <xdr:cNvCxnSpPr/>
      </xdr:nvCxnSpPr>
      <xdr:spPr>
        <a:xfrm>
          <a:off x="18656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22"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23"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24"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825"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826" name="n_1mainValue【児童館】&#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827" name="n_2mainValue【児童館】&#10;一人当たり面積"/>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828" name="n_3mainValue【児童館】&#10;一人当たり面積"/>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162577</xdr:rowOff>
    </xdr:from>
    <xdr:ext cx="469744" cy="259045"/>
    <xdr:sp macro="" textlink="">
      <xdr:nvSpPr>
        <xdr:cNvPr id="829" name="n_4mainValue【児童館】&#10;一人当たり面積"/>
        <xdr:cNvSpPr txBox="1"/>
      </xdr:nvSpPr>
      <xdr:spPr>
        <a:xfrm>
          <a:off x="18421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38" name="正方形/長方形 8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9" name="正方形/長方形 8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0" name="正方形/長方形 8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1" name="正方形/長方形 8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2" name="正方形/長方形 8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3" name="正方形/長方形 8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4" name="正方形/長方形 8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5" name="正方形/長方形 84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類似団体と比較して特に有形固定資産減価償却率が高くなっている施設は港湾・漁港であり、特に低くなっている施設は、学校施設、児童館である。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港湾・漁港については、喜屋武漁港及び糸満漁港が整備から</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年近く経過しているが、いずれも定期的に修繕を行い使用している。学校施設については、兼城小学校の校舎建て替えにより有形固定資産減価償却率が低くなっている。児童館については、がじゅまる児童センターが平成</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年に建設され有形固定資産減価償却率が低くなっているが、今後維持管理費用の増加が見込まれる。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62,375
61,472
46.60
32,879,661
31,944,500
821,370
13,689,764
19,076,404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58057</xdr:rowOff>
    </xdr:from>
    <xdr:to>
      <xdr:col>24</xdr:col>
      <xdr:colOff>114300</xdr:colOff>
      <xdr:row>37</xdr:row>
      <xdr:rowOff>159657</xdr:rowOff>
    </xdr:to>
    <xdr:sp macro="" textlink="">
      <xdr:nvSpPr>
        <xdr:cNvPr id="74" name="楕円 73"/>
        <xdr:cNvSpPr/>
      </xdr:nvSpPr>
      <xdr:spPr>
        <a:xfrm>
          <a:off x="45847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36484</xdr:rowOff>
    </xdr:from>
    <xdr:ext cx="405111" cy="259045"/>
    <xdr:sp macro="" textlink="">
      <xdr:nvSpPr>
        <xdr:cNvPr id="75" name="【図書館】&#10;有形固定資産減価償却率該当値テキスト"/>
        <xdr:cNvSpPr txBox="1"/>
      </xdr:nvSpPr>
      <xdr:spPr>
        <a:xfrm>
          <a:off x="4673600"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23767</xdr:rowOff>
    </xdr:from>
    <xdr:to>
      <xdr:col>20</xdr:col>
      <xdr:colOff>38100</xdr:colOff>
      <xdr:row>37</xdr:row>
      <xdr:rowOff>125367</xdr:rowOff>
    </xdr:to>
    <xdr:sp macro="" textlink="">
      <xdr:nvSpPr>
        <xdr:cNvPr id="76" name="楕円 75"/>
        <xdr:cNvSpPr/>
      </xdr:nvSpPr>
      <xdr:spPr>
        <a:xfrm>
          <a:off x="3746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74567</xdr:rowOff>
    </xdr:from>
    <xdr:to>
      <xdr:col>24</xdr:col>
      <xdr:colOff>63500</xdr:colOff>
      <xdr:row>37</xdr:row>
      <xdr:rowOff>108857</xdr:rowOff>
    </xdr:to>
    <xdr:cxnSp macro="">
      <xdr:nvCxnSpPr>
        <xdr:cNvPr id="77" name="直線コネクタ 76"/>
        <xdr:cNvCxnSpPr/>
      </xdr:nvCxnSpPr>
      <xdr:spPr>
        <a:xfrm>
          <a:off x="3797300" y="641821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8" name="楕円 77"/>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74567</xdr:rowOff>
    </xdr:to>
    <xdr:cxnSp macro="">
      <xdr:nvCxnSpPr>
        <xdr:cNvPr id="79" name="直線コネクタ 78"/>
        <xdr:cNvCxnSpPr/>
      </xdr:nvCxnSpPr>
      <xdr:spPr>
        <a:xfrm>
          <a:off x="2908300" y="63855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129903</xdr:rowOff>
    </xdr:from>
    <xdr:to>
      <xdr:col>10</xdr:col>
      <xdr:colOff>165100</xdr:colOff>
      <xdr:row>37</xdr:row>
      <xdr:rowOff>60053</xdr:rowOff>
    </xdr:to>
    <xdr:sp macro="" textlink="">
      <xdr:nvSpPr>
        <xdr:cNvPr id="80" name="楕円 79"/>
        <xdr:cNvSpPr/>
      </xdr:nvSpPr>
      <xdr:spPr>
        <a:xfrm>
          <a:off x="1968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9253</xdr:rowOff>
    </xdr:from>
    <xdr:to>
      <xdr:col>15</xdr:col>
      <xdr:colOff>50800</xdr:colOff>
      <xdr:row>37</xdr:row>
      <xdr:rowOff>41910</xdr:rowOff>
    </xdr:to>
    <xdr:cxnSp macro="">
      <xdr:nvCxnSpPr>
        <xdr:cNvPr id="81" name="直線コネクタ 80"/>
        <xdr:cNvCxnSpPr/>
      </xdr:nvCxnSpPr>
      <xdr:spPr>
        <a:xfrm>
          <a:off x="2019300" y="63529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98878</xdr:rowOff>
    </xdr:from>
    <xdr:to>
      <xdr:col>6</xdr:col>
      <xdr:colOff>38100</xdr:colOff>
      <xdr:row>37</xdr:row>
      <xdr:rowOff>29028</xdr:rowOff>
    </xdr:to>
    <xdr:sp macro="" textlink="">
      <xdr:nvSpPr>
        <xdr:cNvPr id="82" name="楕円 81"/>
        <xdr:cNvSpPr/>
      </xdr:nvSpPr>
      <xdr:spPr>
        <a:xfrm>
          <a:off x="1079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149678</xdr:rowOff>
    </xdr:from>
    <xdr:to>
      <xdr:col>10</xdr:col>
      <xdr:colOff>114300</xdr:colOff>
      <xdr:row>37</xdr:row>
      <xdr:rowOff>9253</xdr:rowOff>
    </xdr:to>
    <xdr:cxnSp macro="">
      <xdr:nvCxnSpPr>
        <xdr:cNvPr id="83" name="直線コネクタ 82"/>
        <xdr:cNvCxnSpPr/>
      </xdr:nvCxnSpPr>
      <xdr:spPr>
        <a:xfrm>
          <a:off x="1130300" y="63218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149151</xdr:rowOff>
    </xdr:from>
    <xdr:ext cx="405111" cy="259045"/>
    <xdr:sp macro="" textlink="">
      <xdr:nvSpPr>
        <xdr:cNvPr id="84" name="n_1aveValue【図書館】&#10;有形固定資産減価償却率"/>
        <xdr:cNvSpPr txBox="1"/>
      </xdr:nvSpPr>
      <xdr:spPr>
        <a:xfrm>
          <a:off x="35820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67508</xdr:rowOff>
    </xdr:from>
    <xdr:ext cx="405111" cy="259045"/>
    <xdr:sp macro="" textlink="">
      <xdr:nvSpPr>
        <xdr:cNvPr id="87" name="n_4aveValue【図書館】&#10;有形固定資産減価償却率"/>
        <xdr:cNvSpPr txBox="1"/>
      </xdr:nvSpPr>
      <xdr:spPr>
        <a:xfrm>
          <a:off x="927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141894</xdr:rowOff>
    </xdr:from>
    <xdr:ext cx="405111" cy="259045"/>
    <xdr:sp macro="" textlink="">
      <xdr:nvSpPr>
        <xdr:cNvPr id="88" name="n_1mainValue【図書館】&#10;有形固定資産減価償却率"/>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9" name="n_2mainValue【図書館】&#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90" name="n_3main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45555</xdr:rowOff>
    </xdr:from>
    <xdr:ext cx="405111" cy="259045"/>
    <xdr:sp macro="" textlink="">
      <xdr:nvSpPr>
        <xdr:cNvPr id="91" name="n_4mainValue【図書館】&#10;有形固定資産減価償却率"/>
        <xdr:cNvSpPr txBox="1"/>
      </xdr:nvSpPr>
      <xdr:spPr>
        <a:xfrm>
          <a:off x="927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44649</xdr:rowOff>
    </xdr:from>
    <xdr:ext cx="469744" cy="259045"/>
    <xdr:sp macro="" textlink="">
      <xdr:nvSpPr>
        <xdr:cNvPr id="123" name="【図書館】&#10;一人当たり面積平均値テキスト"/>
        <xdr:cNvSpPr txBox="1"/>
      </xdr:nvSpPr>
      <xdr:spPr>
        <a:xfrm>
          <a:off x="10515600" y="673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25400</xdr:rowOff>
    </xdr:from>
    <xdr:to>
      <xdr:col>50</xdr:col>
      <xdr:colOff>165100</xdr:colOff>
      <xdr:row>40</xdr:row>
      <xdr:rowOff>127000</xdr:rowOff>
    </xdr:to>
    <xdr:sp macro="" textlink="">
      <xdr:nvSpPr>
        <xdr:cNvPr id="125" name="フローチャート: 判断 124"/>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41728</xdr:rowOff>
    </xdr:from>
    <xdr:to>
      <xdr:col>46</xdr:col>
      <xdr:colOff>38100</xdr:colOff>
      <xdr:row>40</xdr:row>
      <xdr:rowOff>143328</xdr:rowOff>
    </xdr:to>
    <xdr:sp macro="" textlink="">
      <xdr:nvSpPr>
        <xdr:cNvPr id="126" name="フローチャート: 判断 125"/>
        <xdr:cNvSpPr/>
      </xdr:nvSpPr>
      <xdr:spPr>
        <a:xfrm>
          <a:off x="8699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41728</xdr:rowOff>
    </xdr:from>
    <xdr:to>
      <xdr:col>41</xdr:col>
      <xdr:colOff>101600</xdr:colOff>
      <xdr:row>40</xdr:row>
      <xdr:rowOff>143328</xdr:rowOff>
    </xdr:to>
    <xdr:sp macro="" textlink="">
      <xdr:nvSpPr>
        <xdr:cNvPr id="127" name="フローチャート: 判断 126"/>
        <xdr:cNvSpPr/>
      </xdr:nvSpPr>
      <xdr:spPr>
        <a:xfrm>
          <a:off x="7810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107043</xdr:rowOff>
    </xdr:from>
    <xdr:to>
      <xdr:col>55</xdr:col>
      <xdr:colOff>50800</xdr:colOff>
      <xdr:row>39</xdr:row>
      <xdr:rowOff>37193</xdr:rowOff>
    </xdr:to>
    <xdr:sp macro="" textlink="">
      <xdr:nvSpPr>
        <xdr:cNvPr id="134" name="楕円 133"/>
        <xdr:cNvSpPr/>
      </xdr:nvSpPr>
      <xdr:spPr>
        <a:xfrm>
          <a:off x="10426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129920</xdr:rowOff>
    </xdr:from>
    <xdr:ext cx="469744" cy="259045"/>
    <xdr:sp macro="" textlink="">
      <xdr:nvSpPr>
        <xdr:cNvPr id="135" name="【図書館】&#10;一人当たり面積該当値テキスト"/>
        <xdr:cNvSpPr txBox="1"/>
      </xdr:nvSpPr>
      <xdr:spPr>
        <a:xfrm>
          <a:off x="10515600"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107043</xdr:rowOff>
    </xdr:from>
    <xdr:to>
      <xdr:col>50</xdr:col>
      <xdr:colOff>165100</xdr:colOff>
      <xdr:row>39</xdr:row>
      <xdr:rowOff>37193</xdr:rowOff>
    </xdr:to>
    <xdr:sp macro="" textlink="">
      <xdr:nvSpPr>
        <xdr:cNvPr id="136" name="楕円 135"/>
        <xdr:cNvSpPr/>
      </xdr:nvSpPr>
      <xdr:spPr>
        <a:xfrm>
          <a:off x="958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157843</xdr:rowOff>
    </xdr:from>
    <xdr:to>
      <xdr:col>55</xdr:col>
      <xdr:colOff>0</xdr:colOff>
      <xdr:row>38</xdr:row>
      <xdr:rowOff>157843</xdr:rowOff>
    </xdr:to>
    <xdr:cxnSp macro="">
      <xdr:nvCxnSpPr>
        <xdr:cNvPr id="137" name="直線コネクタ 136"/>
        <xdr:cNvCxnSpPr/>
      </xdr:nvCxnSpPr>
      <xdr:spPr>
        <a:xfrm>
          <a:off x="9639300" y="6672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38" name="楕円 137"/>
        <xdr:cNvSpPr/>
      </xdr:nvSpPr>
      <xdr:spPr>
        <a:xfrm>
          <a:off x="8699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157843</xdr:rowOff>
    </xdr:from>
    <xdr:to>
      <xdr:col>50</xdr:col>
      <xdr:colOff>114300</xdr:colOff>
      <xdr:row>38</xdr:row>
      <xdr:rowOff>157843</xdr:rowOff>
    </xdr:to>
    <xdr:cxnSp macro="">
      <xdr:nvCxnSpPr>
        <xdr:cNvPr id="139" name="直線コネクタ 138"/>
        <xdr:cNvCxnSpPr/>
      </xdr:nvCxnSpPr>
      <xdr:spPr>
        <a:xfrm>
          <a:off x="8750300" y="667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107043</xdr:rowOff>
    </xdr:from>
    <xdr:to>
      <xdr:col>41</xdr:col>
      <xdr:colOff>101600</xdr:colOff>
      <xdr:row>39</xdr:row>
      <xdr:rowOff>37193</xdr:rowOff>
    </xdr:to>
    <xdr:sp macro="" textlink="">
      <xdr:nvSpPr>
        <xdr:cNvPr id="140" name="楕円 139"/>
        <xdr:cNvSpPr/>
      </xdr:nvSpPr>
      <xdr:spPr>
        <a:xfrm>
          <a:off x="7810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157843</xdr:rowOff>
    </xdr:from>
    <xdr:to>
      <xdr:col>45</xdr:col>
      <xdr:colOff>177800</xdr:colOff>
      <xdr:row>38</xdr:row>
      <xdr:rowOff>157843</xdr:rowOff>
    </xdr:to>
    <xdr:cxnSp macro="">
      <xdr:nvCxnSpPr>
        <xdr:cNvPr id="141" name="直線コネクタ 140"/>
        <xdr:cNvCxnSpPr/>
      </xdr:nvCxnSpPr>
      <xdr:spPr>
        <a:xfrm>
          <a:off x="7861300" y="667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90715</xdr:rowOff>
    </xdr:from>
    <xdr:to>
      <xdr:col>36</xdr:col>
      <xdr:colOff>165100</xdr:colOff>
      <xdr:row>39</xdr:row>
      <xdr:rowOff>20865</xdr:rowOff>
    </xdr:to>
    <xdr:sp macro="" textlink="">
      <xdr:nvSpPr>
        <xdr:cNvPr id="142" name="楕円 141"/>
        <xdr:cNvSpPr/>
      </xdr:nvSpPr>
      <xdr:spPr>
        <a:xfrm>
          <a:off x="6921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141515</xdr:rowOff>
    </xdr:from>
    <xdr:to>
      <xdr:col>41</xdr:col>
      <xdr:colOff>50800</xdr:colOff>
      <xdr:row>38</xdr:row>
      <xdr:rowOff>157843</xdr:rowOff>
    </xdr:to>
    <xdr:cxnSp macro="">
      <xdr:nvCxnSpPr>
        <xdr:cNvPr id="143" name="直線コネクタ 142"/>
        <xdr:cNvCxnSpPr/>
      </xdr:nvCxnSpPr>
      <xdr:spPr>
        <a:xfrm>
          <a:off x="6972300" y="6656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118127</xdr:rowOff>
    </xdr:from>
    <xdr:ext cx="469744" cy="259045"/>
    <xdr:sp macro="" textlink="">
      <xdr:nvSpPr>
        <xdr:cNvPr id="144"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134455</xdr:rowOff>
    </xdr:from>
    <xdr:ext cx="469744" cy="259045"/>
    <xdr:sp macro="" textlink="">
      <xdr:nvSpPr>
        <xdr:cNvPr id="145" name="n_2aveValue【図書館】&#10;一人当たり面積"/>
        <xdr:cNvSpPr txBox="1"/>
      </xdr:nvSpPr>
      <xdr:spPr>
        <a:xfrm>
          <a:off x="8515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134455</xdr:rowOff>
    </xdr:from>
    <xdr:ext cx="469744" cy="259045"/>
    <xdr:sp macro="" textlink="">
      <xdr:nvSpPr>
        <xdr:cNvPr id="146" name="n_3aveValue【図書館】&#10;一人当たり面積"/>
        <xdr:cNvSpPr txBox="1"/>
      </xdr:nvSpPr>
      <xdr:spPr>
        <a:xfrm>
          <a:off x="7626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xdr:cNvSpPr txBox="1"/>
      </xdr:nvSpPr>
      <xdr:spPr>
        <a:xfrm>
          <a:off x="6737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53720</xdr:rowOff>
    </xdr:from>
    <xdr:ext cx="469744" cy="259045"/>
    <xdr:sp macro="" textlink="">
      <xdr:nvSpPr>
        <xdr:cNvPr id="148" name="n_1mainValue【図書館】&#10;一人当たり面積"/>
        <xdr:cNvSpPr txBox="1"/>
      </xdr:nvSpPr>
      <xdr:spPr>
        <a:xfrm>
          <a:off x="93917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53720</xdr:rowOff>
    </xdr:from>
    <xdr:ext cx="469744" cy="259045"/>
    <xdr:sp macro="" textlink="">
      <xdr:nvSpPr>
        <xdr:cNvPr id="149" name="n_2mainValue【図書館】&#10;一人当たり面積"/>
        <xdr:cNvSpPr txBox="1"/>
      </xdr:nvSpPr>
      <xdr:spPr>
        <a:xfrm>
          <a:off x="8515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53720</xdr:rowOff>
    </xdr:from>
    <xdr:ext cx="469744" cy="259045"/>
    <xdr:sp macro="" textlink="">
      <xdr:nvSpPr>
        <xdr:cNvPr id="150" name="n_3mainValue【図書館】&#10;一人当たり面積"/>
        <xdr:cNvSpPr txBox="1"/>
      </xdr:nvSpPr>
      <xdr:spPr>
        <a:xfrm>
          <a:off x="7626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37391</xdr:rowOff>
    </xdr:from>
    <xdr:ext cx="469744" cy="259045"/>
    <xdr:sp macro="" textlink="">
      <xdr:nvSpPr>
        <xdr:cNvPr id="151" name="n_4mainValue【図書館】&#10;一人当たり面積"/>
        <xdr:cNvSpPr txBox="1"/>
      </xdr:nvSpPr>
      <xdr:spPr>
        <a:xfrm>
          <a:off x="6737427" y="638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81" name="【体育館・プール】&#10;有形固定資産減価償却率平均値テキスト"/>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83" name="フローチャート: 判断 182"/>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84" name="フローチャート: 判断 183"/>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5" name="フローチャート: 判断 184"/>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6" name="フローチャート: 判断 185"/>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92" name="楕円 191"/>
        <xdr:cNvSpPr/>
      </xdr:nvSpPr>
      <xdr:spPr>
        <a:xfrm>
          <a:off x="4584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12082</xdr:rowOff>
    </xdr:from>
    <xdr:ext cx="405111" cy="259045"/>
    <xdr:sp macro="" textlink="">
      <xdr:nvSpPr>
        <xdr:cNvPr id="193" name="【体育館・プール】&#10;有形固定資産減価償却率該当値テキスト"/>
        <xdr:cNvSpPr txBox="1"/>
      </xdr:nvSpPr>
      <xdr:spPr>
        <a:xfrm>
          <a:off x="4673600"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194" name="楕円 193"/>
        <xdr:cNvSpPr/>
      </xdr:nvSpPr>
      <xdr:spPr>
        <a:xfrm>
          <a:off x="3746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144780</xdr:rowOff>
    </xdr:from>
    <xdr:to>
      <xdr:col>24</xdr:col>
      <xdr:colOff>63500</xdr:colOff>
      <xdr:row>60</xdr:row>
      <xdr:rowOff>40005</xdr:rowOff>
    </xdr:to>
    <xdr:cxnSp macro="">
      <xdr:nvCxnSpPr>
        <xdr:cNvPr id="195" name="直線コネクタ 194"/>
        <xdr:cNvCxnSpPr/>
      </xdr:nvCxnSpPr>
      <xdr:spPr>
        <a:xfrm>
          <a:off x="3797300" y="1026033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96" name="楕円 195"/>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144780</xdr:rowOff>
    </xdr:to>
    <xdr:cxnSp macro="">
      <xdr:nvCxnSpPr>
        <xdr:cNvPr id="197" name="直線コネクタ 196"/>
        <xdr:cNvCxnSpPr/>
      </xdr:nvCxnSpPr>
      <xdr:spPr>
        <a:xfrm>
          <a:off x="2908300" y="102412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98" name="楕円 197"/>
        <xdr:cNvSpPr/>
      </xdr:nvSpPr>
      <xdr:spPr>
        <a:xfrm>
          <a:off x="1968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118110</xdr:rowOff>
    </xdr:from>
    <xdr:to>
      <xdr:col>15</xdr:col>
      <xdr:colOff>50800</xdr:colOff>
      <xdr:row>59</xdr:row>
      <xdr:rowOff>125730</xdr:rowOff>
    </xdr:to>
    <xdr:cxnSp macro="">
      <xdr:nvCxnSpPr>
        <xdr:cNvPr id="199" name="直線コネクタ 198"/>
        <xdr:cNvCxnSpPr/>
      </xdr:nvCxnSpPr>
      <xdr:spPr>
        <a:xfrm>
          <a:off x="2019300" y="10233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92075</xdr:rowOff>
    </xdr:from>
    <xdr:to>
      <xdr:col>6</xdr:col>
      <xdr:colOff>38100</xdr:colOff>
      <xdr:row>60</xdr:row>
      <xdr:rowOff>22225</xdr:rowOff>
    </xdr:to>
    <xdr:sp macro="" textlink="">
      <xdr:nvSpPr>
        <xdr:cNvPr id="200" name="楕円 199"/>
        <xdr:cNvSpPr/>
      </xdr:nvSpPr>
      <xdr:spPr>
        <a:xfrm>
          <a:off x="1079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118110</xdr:rowOff>
    </xdr:from>
    <xdr:to>
      <xdr:col>10</xdr:col>
      <xdr:colOff>114300</xdr:colOff>
      <xdr:row>59</xdr:row>
      <xdr:rowOff>142875</xdr:rowOff>
    </xdr:to>
    <xdr:cxnSp macro="">
      <xdr:nvCxnSpPr>
        <xdr:cNvPr id="201" name="直線コネクタ 200"/>
        <xdr:cNvCxnSpPr/>
      </xdr:nvCxnSpPr>
      <xdr:spPr>
        <a:xfrm flipV="1">
          <a:off x="1130300" y="102336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202" name="n_1aveValue【体育館・プール】&#10;有形固定資産減価償却率"/>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203" name="n_2aveValue【体育館・プー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204" name="n_3aveValue【体育館・プー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5" name="n_4aveValue【体育館・プール】&#10;有形固定資産減価償却率"/>
        <xdr:cNvSpPr txBox="1"/>
      </xdr:nvSpPr>
      <xdr:spPr>
        <a:xfrm>
          <a:off x="927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40657</xdr:rowOff>
    </xdr:from>
    <xdr:ext cx="405111" cy="259045"/>
    <xdr:sp macro="" textlink="">
      <xdr:nvSpPr>
        <xdr:cNvPr id="206" name="n_1mainValue【体育館・プー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207" name="n_2mainValue【体育館・プール】&#10;有形固定資産減価償却率"/>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8" name="n_3main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38752</xdr:rowOff>
    </xdr:from>
    <xdr:ext cx="405111" cy="259045"/>
    <xdr:sp macro="" textlink="">
      <xdr:nvSpPr>
        <xdr:cNvPr id="209" name="n_4mainValue【体育館・プール】&#10;有形固定資産減価償却率"/>
        <xdr:cNvSpPr txBox="1"/>
      </xdr:nvSpPr>
      <xdr:spPr>
        <a:xfrm>
          <a:off x="927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xdr:cNvSpPr txBox="1"/>
      </xdr:nvSpPr>
      <xdr:spPr>
        <a:xfrm>
          <a:off x="10515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129540</xdr:rowOff>
    </xdr:from>
    <xdr:to>
      <xdr:col>50</xdr:col>
      <xdr:colOff>165100</xdr:colOff>
      <xdr:row>63</xdr:row>
      <xdr:rowOff>59690</xdr:rowOff>
    </xdr:to>
    <xdr:sp macro="" textlink="">
      <xdr:nvSpPr>
        <xdr:cNvPr id="240" name="フローチャート: 判断 239"/>
        <xdr:cNvSpPr/>
      </xdr:nvSpPr>
      <xdr:spPr>
        <a:xfrm>
          <a:off x="9588500" y="1075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1270</xdr:rowOff>
    </xdr:from>
    <xdr:to>
      <xdr:col>46</xdr:col>
      <xdr:colOff>38100</xdr:colOff>
      <xdr:row>63</xdr:row>
      <xdr:rowOff>102870</xdr:rowOff>
    </xdr:to>
    <xdr:sp macro="" textlink="">
      <xdr:nvSpPr>
        <xdr:cNvPr id="241" name="フローチャート: 判断 240"/>
        <xdr:cNvSpPr/>
      </xdr:nvSpPr>
      <xdr:spPr>
        <a:xfrm>
          <a:off x="8699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2540</xdr:rowOff>
    </xdr:from>
    <xdr:to>
      <xdr:col>41</xdr:col>
      <xdr:colOff>101600</xdr:colOff>
      <xdr:row>63</xdr:row>
      <xdr:rowOff>104140</xdr:rowOff>
    </xdr:to>
    <xdr:sp macro="" textlink="">
      <xdr:nvSpPr>
        <xdr:cNvPr id="242" name="フローチャート: 判断 241"/>
        <xdr:cNvSpPr/>
      </xdr:nvSpPr>
      <xdr:spPr>
        <a:xfrm>
          <a:off x="7810500" y="1080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11430</xdr:rowOff>
    </xdr:from>
    <xdr:to>
      <xdr:col>36</xdr:col>
      <xdr:colOff>165100</xdr:colOff>
      <xdr:row>63</xdr:row>
      <xdr:rowOff>113030</xdr:rowOff>
    </xdr:to>
    <xdr:sp macro="" textlink="">
      <xdr:nvSpPr>
        <xdr:cNvPr id="243" name="フローチャート: 判断 242"/>
        <xdr:cNvSpPr/>
      </xdr:nvSpPr>
      <xdr:spPr>
        <a:xfrm>
          <a:off x="6921500" y="1081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71120</xdr:rowOff>
    </xdr:from>
    <xdr:to>
      <xdr:col>55</xdr:col>
      <xdr:colOff>50800</xdr:colOff>
      <xdr:row>64</xdr:row>
      <xdr:rowOff>1270</xdr:rowOff>
    </xdr:to>
    <xdr:sp macro="" textlink="">
      <xdr:nvSpPr>
        <xdr:cNvPr id="249" name="楕円 248"/>
        <xdr:cNvSpPr/>
      </xdr:nvSpPr>
      <xdr:spPr>
        <a:xfrm>
          <a:off x="10426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157497</xdr:rowOff>
    </xdr:from>
    <xdr:ext cx="469744" cy="259045"/>
    <xdr:sp macro="" textlink="">
      <xdr:nvSpPr>
        <xdr:cNvPr id="250" name="【体育館・プール】&#10;一人当たり面積該当値テキスト"/>
        <xdr:cNvSpPr txBox="1"/>
      </xdr:nvSpPr>
      <xdr:spPr>
        <a:xfrm>
          <a:off x="10515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71120</xdr:rowOff>
    </xdr:from>
    <xdr:to>
      <xdr:col>50</xdr:col>
      <xdr:colOff>165100</xdr:colOff>
      <xdr:row>64</xdr:row>
      <xdr:rowOff>1270</xdr:rowOff>
    </xdr:to>
    <xdr:sp macro="" textlink="">
      <xdr:nvSpPr>
        <xdr:cNvPr id="251" name="楕円 250"/>
        <xdr:cNvSpPr/>
      </xdr:nvSpPr>
      <xdr:spPr>
        <a:xfrm>
          <a:off x="9588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121920</xdr:rowOff>
    </xdr:from>
    <xdr:to>
      <xdr:col>55</xdr:col>
      <xdr:colOff>0</xdr:colOff>
      <xdr:row>63</xdr:row>
      <xdr:rowOff>121920</xdr:rowOff>
    </xdr:to>
    <xdr:cxnSp macro="">
      <xdr:nvCxnSpPr>
        <xdr:cNvPr id="252" name="直線コネクタ 251"/>
        <xdr:cNvCxnSpPr/>
      </xdr:nvCxnSpPr>
      <xdr:spPr>
        <a:xfrm>
          <a:off x="9639300" y="1092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71120</xdr:rowOff>
    </xdr:from>
    <xdr:to>
      <xdr:col>46</xdr:col>
      <xdr:colOff>38100</xdr:colOff>
      <xdr:row>64</xdr:row>
      <xdr:rowOff>1270</xdr:rowOff>
    </xdr:to>
    <xdr:sp macro="" textlink="">
      <xdr:nvSpPr>
        <xdr:cNvPr id="253" name="楕円 252"/>
        <xdr:cNvSpPr/>
      </xdr:nvSpPr>
      <xdr:spPr>
        <a:xfrm>
          <a:off x="8699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121920</xdr:rowOff>
    </xdr:from>
    <xdr:to>
      <xdr:col>50</xdr:col>
      <xdr:colOff>114300</xdr:colOff>
      <xdr:row>63</xdr:row>
      <xdr:rowOff>121920</xdr:rowOff>
    </xdr:to>
    <xdr:cxnSp macro="">
      <xdr:nvCxnSpPr>
        <xdr:cNvPr id="254" name="直線コネクタ 253"/>
        <xdr:cNvCxnSpPr/>
      </xdr:nvCxnSpPr>
      <xdr:spPr>
        <a:xfrm>
          <a:off x="8750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69850</xdr:rowOff>
    </xdr:from>
    <xdr:to>
      <xdr:col>41</xdr:col>
      <xdr:colOff>101600</xdr:colOff>
      <xdr:row>64</xdr:row>
      <xdr:rowOff>0</xdr:rowOff>
    </xdr:to>
    <xdr:sp macro="" textlink="">
      <xdr:nvSpPr>
        <xdr:cNvPr id="255" name="楕円 254"/>
        <xdr:cNvSpPr/>
      </xdr:nvSpPr>
      <xdr:spPr>
        <a:xfrm>
          <a:off x="78105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120650</xdr:rowOff>
    </xdr:from>
    <xdr:to>
      <xdr:col>45</xdr:col>
      <xdr:colOff>177800</xdr:colOff>
      <xdr:row>63</xdr:row>
      <xdr:rowOff>121920</xdr:rowOff>
    </xdr:to>
    <xdr:cxnSp macro="">
      <xdr:nvCxnSpPr>
        <xdr:cNvPr id="256" name="直線コネクタ 255"/>
        <xdr:cNvCxnSpPr/>
      </xdr:nvCxnSpPr>
      <xdr:spPr>
        <a:xfrm>
          <a:off x="7861300" y="109220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69850</xdr:rowOff>
    </xdr:from>
    <xdr:to>
      <xdr:col>36</xdr:col>
      <xdr:colOff>165100</xdr:colOff>
      <xdr:row>64</xdr:row>
      <xdr:rowOff>0</xdr:rowOff>
    </xdr:to>
    <xdr:sp macro="" textlink="">
      <xdr:nvSpPr>
        <xdr:cNvPr id="257" name="楕円 256"/>
        <xdr:cNvSpPr/>
      </xdr:nvSpPr>
      <xdr:spPr>
        <a:xfrm>
          <a:off x="69215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120650</xdr:rowOff>
    </xdr:from>
    <xdr:to>
      <xdr:col>41</xdr:col>
      <xdr:colOff>50800</xdr:colOff>
      <xdr:row>63</xdr:row>
      <xdr:rowOff>120650</xdr:rowOff>
    </xdr:to>
    <xdr:cxnSp macro="">
      <xdr:nvCxnSpPr>
        <xdr:cNvPr id="258" name="直線コネクタ 257"/>
        <xdr:cNvCxnSpPr/>
      </xdr:nvCxnSpPr>
      <xdr:spPr>
        <a:xfrm>
          <a:off x="6972300" y="1092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76217</xdr:rowOff>
    </xdr:from>
    <xdr:ext cx="469744" cy="259045"/>
    <xdr:sp macro="" textlink="">
      <xdr:nvSpPr>
        <xdr:cNvPr id="259" name="n_1aveValue【体育館・プール】&#10;一人当たり面積"/>
        <xdr:cNvSpPr txBox="1"/>
      </xdr:nvSpPr>
      <xdr:spPr>
        <a:xfrm>
          <a:off x="93917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119397</xdr:rowOff>
    </xdr:from>
    <xdr:ext cx="469744" cy="259045"/>
    <xdr:sp macro="" textlink="">
      <xdr:nvSpPr>
        <xdr:cNvPr id="260" name="n_2aveValue【体育館・プール】&#10;一人当たり面積"/>
        <xdr:cNvSpPr txBox="1"/>
      </xdr:nvSpPr>
      <xdr:spPr>
        <a:xfrm>
          <a:off x="8515427"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120667</xdr:rowOff>
    </xdr:from>
    <xdr:ext cx="469744" cy="259045"/>
    <xdr:sp macro="" textlink="">
      <xdr:nvSpPr>
        <xdr:cNvPr id="261" name="n_3aveValue【体育館・プール】&#10;一人当たり面積"/>
        <xdr:cNvSpPr txBox="1"/>
      </xdr:nvSpPr>
      <xdr:spPr>
        <a:xfrm>
          <a:off x="7626427" y="1057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129557</xdr:rowOff>
    </xdr:from>
    <xdr:ext cx="469744" cy="259045"/>
    <xdr:sp macro="" textlink="">
      <xdr:nvSpPr>
        <xdr:cNvPr id="262" name="n_4aveValue【体育館・プール】&#10;一人当たり面積"/>
        <xdr:cNvSpPr txBox="1"/>
      </xdr:nvSpPr>
      <xdr:spPr>
        <a:xfrm>
          <a:off x="6737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163847</xdr:rowOff>
    </xdr:from>
    <xdr:ext cx="469744" cy="259045"/>
    <xdr:sp macro="" textlink="">
      <xdr:nvSpPr>
        <xdr:cNvPr id="263" name="n_1mainValue【体育館・プール】&#10;一人当たり面積"/>
        <xdr:cNvSpPr txBox="1"/>
      </xdr:nvSpPr>
      <xdr:spPr>
        <a:xfrm>
          <a:off x="9391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163847</xdr:rowOff>
    </xdr:from>
    <xdr:ext cx="469744" cy="259045"/>
    <xdr:sp macro="" textlink="">
      <xdr:nvSpPr>
        <xdr:cNvPr id="264" name="n_2mainValue【体育館・プール】&#10;一人当たり面積"/>
        <xdr:cNvSpPr txBox="1"/>
      </xdr:nvSpPr>
      <xdr:spPr>
        <a:xfrm>
          <a:off x="8515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162577</xdr:rowOff>
    </xdr:from>
    <xdr:ext cx="469744" cy="259045"/>
    <xdr:sp macro="" textlink="">
      <xdr:nvSpPr>
        <xdr:cNvPr id="265" name="n_3mainValue【体育館・プール】&#10;一人当たり面積"/>
        <xdr:cNvSpPr txBox="1"/>
      </xdr:nvSpPr>
      <xdr:spPr>
        <a:xfrm>
          <a:off x="7626427"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162577</xdr:rowOff>
    </xdr:from>
    <xdr:ext cx="469744" cy="259045"/>
    <xdr:sp macro="" textlink="">
      <xdr:nvSpPr>
        <xdr:cNvPr id="266" name="n_4mainValue【体育館・プール】&#10;一人当たり面積"/>
        <xdr:cNvSpPr txBox="1"/>
      </xdr:nvSpPr>
      <xdr:spPr>
        <a:xfrm>
          <a:off x="6737427"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8" name="フローチャート: 判断 297"/>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118745</xdr:rowOff>
    </xdr:from>
    <xdr:to>
      <xdr:col>15</xdr:col>
      <xdr:colOff>101600</xdr:colOff>
      <xdr:row>82</xdr:row>
      <xdr:rowOff>48895</xdr:rowOff>
    </xdr:to>
    <xdr:sp macro="" textlink="">
      <xdr:nvSpPr>
        <xdr:cNvPr id="299" name="フローチャート: 判断 298"/>
        <xdr:cNvSpPr/>
      </xdr:nvSpPr>
      <xdr:spPr>
        <a:xfrm>
          <a:off x="28575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300" name="フローチャート: 判断 299"/>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301" name="フローチャート: 判断 300"/>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101600</xdr:rowOff>
    </xdr:from>
    <xdr:to>
      <xdr:col>24</xdr:col>
      <xdr:colOff>114300</xdr:colOff>
      <xdr:row>85</xdr:row>
      <xdr:rowOff>31750</xdr:rowOff>
    </xdr:to>
    <xdr:sp macro="" textlink="">
      <xdr:nvSpPr>
        <xdr:cNvPr id="307" name="楕円 306"/>
        <xdr:cNvSpPr/>
      </xdr:nvSpPr>
      <xdr:spPr>
        <a:xfrm>
          <a:off x="4584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80027</xdr:rowOff>
    </xdr:from>
    <xdr:ext cx="405111" cy="259045"/>
    <xdr:sp macro="" textlink="">
      <xdr:nvSpPr>
        <xdr:cNvPr id="308" name="【福祉施設】&#10;有形固定資産減価償却率該当値テキスト"/>
        <xdr:cNvSpPr txBox="1"/>
      </xdr:nvSpPr>
      <xdr:spPr>
        <a:xfrm>
          <a:off x="4673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50164</xdr:rowOff>
    </xdr:from>
    <xdr:to>
      <xdr:col>20</xdr:col>
      <xdr:colOff>38100</xdr:colOff>
      <xdr:row>84</xdr:row>
      <xdr:rowOff>151764</xdr:rowOff>
    </xdr:to>
    <xdr:sp macro="" textlink="">
      <xdr:nvSpPr>
        <xdr:cNvPr id="309" name="楕円 308"/>
        <xdr:cNvSpPr/>
      </xdr:nvSpPr>
      <xdr:spPr>
        <a:xfrm>
          <a:off x="3746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100964</xdr:rowOff>
    </xdr:from>
    <xdr:to>
      <xdr:col>24</xdr:col>
      <xdr:colOff>63500</xdr:colOff>
      <xdr:row>84</xdr:row>
      <xdr:rowOff>152400</xdr:rowOff>
    </xdr:to>
    <xdr:cxnSp macro="">
      <xdr:nvCxnSpPr>
        <xdr:cNvPr id="310" name="直線コネクタ 309"/>
        <xdr:cNvCxnSpPr/>
      </xdr:nvCxnSpPr>
      <xdr:spPr>
        <a:xfrm>
          <a:off x="3797300" y="1450276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170180</xdr:rowOff>
    </xdr:from>
    <xdr:to>
      <xdr:col>15</xdr:col>
      <xdr:colOff>101600</xdr:colOff>
      <xdr:row>84</xdr:row>
      <xdr:rowOff>100330</xdr:rowOff>
    </xdr:to>
    <xdr:sp macro="" textlink="">
      <xdr:nvSpPr>
        <xdr:cNvPr id="311" name="楕円 310"/>
        <xdr:cNvSpPr/>
      </xdr:nvSpPr>
      <xdr:spPr>
        <a:xfrm>
          <a:off x="2857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49530</xdr:rowOff>
    </xdr:from>
    <xdr:to>
      <xdr:col>19</xdr:col>
      <xdr:colOff>177800</xdr:colOff>
      <xdr:row>84</xdr:row>
      <xdr:rowOff>100964</xdr:rowOff>
    </xdr:to>
    <xdr:cxnSp macro="">
      <xdr:nvCxnSpPr>
        <xdr:cNvPr id="312" name="直線コネクタ 311"/>
        <xdr:cNvCxnSpPr/>
      </xdr:nvCxnSpPr>
      <xdr:spPr>
        <a:xfrm>
          <a:off x="2908300" y="144513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118745</xdr:rowOff>
    </xdr:from>
    <xdr:to>
      <xdr:col>10</xdr:col>
      <xdr:colOff>165100</xdr:colOff>
      <xdr:row>84</xdr:row>
      <xdr:rowOff>48895</xdr:rowOff>
    </xdr:to>
    <xdr:sp macro="" textlink="">
      <xdr:nvSpPr>
        <xdr:cNvPr id="313" name="楕円 312"/>
        <xdr:cNvSpPr/>
      </xdr:nvSpPr>
      <xdr:spPr>
        <a:xfrm>
          <a:off x="1968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169545</xdr:rowOff>
    </xdr:from>
    <xdr:to>
      <xdr:col>15</xdr:col>
      <xdr:colOff>50800</xdr:colOff>
      <xdr:row>84</xdr:row>
      <xdr:rowOff>49530</xdr:rowOff>
    </xdr:to>
    <xdr:cxnSp macro="">
      <xdr:nvCxnSpPr>
        <xdr:cNvPr id="314" name="直線コネクタ 313"/>
        <xdr:cNvCxnSpPr/>
      </xdr:nvCxnSpPr>
      <xdr:spPr>
        <a:xfrm>
          <a:off x="2019300" y="143998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67311</xdr:rowOff>
    </xdr:from>
    <xdr:to>
      <xdr:col>6</xdr:col>
      <xdr:colOff>38100</xdr:colOff>
      <xdr:row>83</xdr:row>
      <xdr:rowOff>168911</xdr:rowOff>
    </xdr:to>
    <xdr:sp macro="" textlink="">
      <xdr:nvSpPr>
        <xdr:cNvPr id="315" name="楕円 314"/>
        <xdr:cNvSpPr/>
      </xdr:nvSpPr>
      <xdr:spPr>
        <a:xfrm>
          <a:off x="1079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118111</xdr:rowOff>
    </xdr:from>
    <xdr:to>
      <xdr:col>10</xdr:col>
      <xdr:colOff>114300</xdr:colOff>
      <xdr:row>83</xdr:row>
      <xdr:rowOff>169545</xdr:rowOff>
    </xdr:to>
    <xdr:cxnSp macro="">
      <xdr:nvCxnSpPr>
        <xdr:cNvPr id="316" name="直線コネクタ 315"/>
        <xdr:cNvCxnSpPr/>
      </xdr:nvCxnSpPr>
      <xdr:spPr>
        <a:xfrm>
          <a:off x="1130300" y="143484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7" name="n_1aveValue【福祉施設】&#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65422</xdr:rowOff>
    </xdr:from>
    <xdr:ext cx="405111" cy="259045"/>
    <xdr:sp macro="" textlink="">
      <xdr:nvSpPr>
        <xdr:cNvPr id="318" name="n_2aveValue【福祉施設】&#10;有形固定資産減価償却率"/>
        <xdr:cNvSpPr txBox="1"/>
      </xdr:nvSpPr>
      <xdr:spPr>
        <a:xfrm>
          <a:off x="27057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319" name="n_3aveValue【福祉施設】&#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320" name="n_4aveValue【福祉施設】&#10;有形固定資産減価償却率"/>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142891</xdr:rowOff>
    </xdr:from>
    <xdr:ext cx="405111" cy="259045"/>
    <xdr:sp macro="" textlink="">
      <xdr:nvSpPr>
        <xdr:cNvPr id="321" name="n_1mainValue【福祉施設】&#10;有形固定資産減価償却率"/>
        <xdr:cNvSpPr txBox="1"/>
      </xdr:nvSpPr>
      <xdr:spPr>
        <a:xfrm>
          <a:off x="35820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322" name="n_2main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40022</xdr:rowOff>
    </xdr:from>
    <xdr:ext cx="405111" cy="259045"/>
    <xdr:sp macro="" textlink="">
      <xdr:nvSpPr>
        <xdr:cNvPr id="323" name="n_3mainValue【福祉施設】&#10;有形固定資産減価償却率"/>
        <xdr:cNvSpPr txBox="1"/>
      </xdr:nvSpPr>
      <xdr:spPr>
        <a:xfrm>
          <a:off x="1816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160038</xdr:rowOff>
    </xdr:from>
    <xdr:ext cx="405111" cy="259045"/>
    <xdr:sp macro="" textlink="">
      <xdr:nvSpPr>
        <xdr:cNvPr id="324" name="n_4mainValue【福祉施設】&#10;有形固定資産減価償却率"/>
        <xdr:cNvSpPr txBox="1"/>
      </xdr:nvSpPr>
      <xdr:spPr>
        <a:xfrm>
          <a:off x="927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162577</xdr:rowOff>
    </xdr:from>
    <xdr:ext cx="469744" cy="259045"/>
    <xdr:sp macro="" textlink="">
      <xdr:nvSpPr>
        <xdr:cNvPr id="353" name="【福祉施設】&#10;一人当たり面積平均値テキスト"/>
        <xdr:cNvSpPr txBox="1"/>
      </xdr:nvSpPr>
      <xdr:spPr>
        <a:xfrm>
          <a:off x="10515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6350</xdr:rowOff>
    </xdr:from>
    <xdr:to>
      <xdr:col>50</xdr:col>
      <xdr:colOff>165100</xdr:colOff>
      <xdr:row>85</xdr:row>
      <xdr:rowOff>107950</xdr:rowOff>
    </xdr:to>
    <xdr:sp macro="" textlink="">
      <xdr:nvSpPr>
        <xdr:cNvPr id="355" name="フローチャート: 判断 354"/>
        <xdr:cNvSpPr/>
      </xdr:nvSpPr>
      <xdr:spPr>
        <a:xfrm>
          <a:off x="9588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13970</xdr:rowOff>
    </xdr:from>
    <xdr:to>
      <xdr:col>46</xdr:col>
      <xdr:colOff>38100</xdr:colOff>
      <xdr:row>85</xdr:row>
      <xdr:rowOff>115570</xdr:rowOff>
    </xdr:to>
    <xdr:sp macro="" textlink="">
      <xdr:nvSpPr>
        <xdr:cNvPr id="356" name="フローチャート: 判断 355"/>
        <xdr:cNvSpPr/>
      </xdr:nvSpPr>
      <xdr:spPr>
        <a:xfrm>
          <a:off x="8699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10161</xdr:rowOff>
    </xdr:from>
    <xdr:to>
      <xdr:col>41</xdr:col>
      <xdr:colOff>101600</xdr:colOff>
      <xdr:row>85</xdr:row>
      <xdr:rowOff>111761</xdr:rowOff>
    </xdr:to>
    <xdr:sp macro="" textlink="">
      <xdr:nvSpPr>
        <xdr:cNvPr id="357" name="フローチャート: 判断 356"/>
        <xdr:cNvSpPr/>
      </xdr:nvSpPr>
      <xdr:spPr>
        <a:xfrm>
          <a:off x="7810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6350</xdr:rowOff>
    </xdr:from>
    <xdr:to>
      <xdr:col>36</xdr:col>
      <xdr:colOff>165100</xdr:colOff>
      <xdr:row>85</xdr:row>
      <xdr:rowOff>107950</xdr:rowOff>
    </xdr:to>
    <xdr:sp macro="" textlink="">
      <xdr:nvSpPr>
        <xdr:cNvPr id="358" name="フローチャート: 判断 357"/>
        <xdr:cNvSpPr/>
      </xdr:nvSpPr>
      <xdr:spPr>
        <a:xfrm>
          <a:off x="6921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33020</xdr:rowOff>
    </xdr:from>
    <xdr:to>
      <xdr:col>55</xdr:col>
      <xdr:colOff>50800</xdr:colOff>
      <xdr:row>86</xdr:row>
      <xdr:rowOff>134620</xdr:rowOff>
    </xdr:to>
    <xdr:sp macro="" textlink="">
      <xdr:nvSpPr>
        <xdr:cNvPr id="364" name="楕円 363"/>
        <xdr:cNvSpPr/>
      </xdr:nvSpPr>
      <xdr:spPr>
        <a:xfrm>
          <a:off x="10426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119397</xdr:rowOff>
    </xdr:from>
    <xdr:ext cx="469744" cy="259045"/>
    <xdr:sp macro="" textlink="">
      <xdr:nvSpPr>
        <xdr:cNvPr id="365" name="【福祉施設】&#10;一人当たり面積該当値テキスト"/>
        <xdr:cNvSpPr txBox="1"/>
      </xdr:nvSpPr>
      <xdr:spPr>
        <a:xfrm>
          <a:off x="10515600" y="14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33020</xdr:rowOff>
    </xdr:from>
    <xdr:to>
      <xdr:col>50</xdr:col>
      <xdr:colOff>165100</xdr:colOff>
      <xdr:row>86</xdr:row>
      <xdr:rowOff>134620</xdr:rowOff>
    </xdr:to>
    <xdr:sp macro="" textlink="">
      <xdr:nvSpPr>
        <xdr:cNvPr id="366" name="楕円 365"/>
        <xdr:cNvSpPr/>
      </xdr:nvSpPr>
      <xdr:spPr>
        <a:xfrm>
          <a:off x="9588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83820</xdr:rowOff>
    </xdr:from>
    <xdr:to>
      <xdr:col>55</xdr:col>
      <xdr:colOff>0</xdr:colOff>
      <xdr:row>86</xdr:row>
      <xdr:rowOff>83820</xdr:rowOff>
    </xdr:to>
    <xdr:cxnSp macro="">
      <xdr:nvCxnSpPr>
        <xdr:cNvPr id="367" name="直線コネクタ 366"/>
        <xdr:cNvCxnSpPr/>
      </xdr:nvCxnSpPr>
      <xdr:spPr>
        <a:xfrm>
          <a:off x="9639300" y="1482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33020</xdr:rowOff>
    </xdr:from>
    <xdr:to>
      <xdr:col>46</xdr:col>
      <xdr:colOff>38100</xdr:colOff>
      <xdr:row>86</xdr:row>
      <xdr:rowOff>134620</xdr:rowOff>
    </xdr:to>
    <xdr:sp macro="" textlink="">
      <xdr:nvSpPr>
        <xdr:cNvPr id="368" name="楕円 367"/>
        <xdr:cNvSpPr/>
      </xdr:nvSpPr>
      <xdr:spPr>
        <a:xfrm>
          <a:off x="8699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83820</xdr:rowOff>
    </xdr:from>
    <xdr:to>
      <xdr:col>50</xdr:col>
      <xdr:colOff>114300</xdr:colOff>
      <xdr:row>86</xdr:row>
      <xdr:rowOff>83820</xdr:rowOff>
    </xdr:to>
    <xdr:cxnSp macro="">
      <xdr:nvCxnSpPr>
        <xdr:cNvPr id="369" name="直線コネクタ 368"/>
        <xdr:cNvCxnSpPr/>
      </xdr:nvCxnSpPr>
      <xdr:spPr>
        <a:xfrm>
          <a:off x="8750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33020</xdr:rowOff>
    </xdr:from>
    <xdr:to>
      <xdr:col>41</xdr:col>
      <xdr:colOff>101600</xdr:colOff>
      <xdr:row>86</xdr:row>
      <xdr:rowOff>134620</xdr:rowOff>
    </xdr:to>
    <xdr:sp macro="" textlink="">
      <xdr:nvSpPr>
        <xdr:cNvPr id="370" name="楕円 369"/>
        <xdr:cNvSpPr/>
      </xdr:nvSpPr>
      <xdr:spPr>
        <a:xfrm>
          <a:off x="7810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83820</xdr:rowOff>
    </xdr:from>
    <xdr:to>
      <xdr:col>45</xdr:col>
      <xdr:colOff>177800</xdr:colOff>
      <xdr:row>86</xdr:row>
      <xdr:rowOff>83820</xdr:rowOff>
    </xdr:to>
    <xdr:cxnSp macro="">
      <xdr:nvCxnSpPr>
        <xdr:cNvPr id="371" name="直線コネクタ 370"/>
        <xdr:cNvCxnSpPr/>
      </xdr:nvCxnSpPr>
      <xdr:spPr>
        <a:xfrm>
          <a:off x="7861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29211</xdr:rowOff>
    </xdr:from>
    <xdr:to>
      <xdr:col>36</xdr:col>
      <xdr:colOff>165100</xdr:colOff>
      <xdr:row>86</xdr:row>
      <xdr:rowOff>130811</xdr:rowOff>
    </xdr:to>
    <xdr:sp macro="" textlink="">
      <xdr:nvSpPr>
        <xdr:cNvPr id="372" name="楕円 371"/>
        <xdr:cNvSpPr/>
      </xdr:nvSpPr>
      <xdr:spPr>
        <a:xfrm>
          <a:off x="6921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80011</xdr:rowOff>
    </xdr:from>
    <xdr:to>
      <xdr:col>41</xdr:col>
      <xdr:colOff>50800</xdr:colOff>
      <xdr:row>86</xdr:row>
      <xdr:rowOff>83820</xdr:rowOff>
    </xdr:to>
    <xdr:cxnSp macro="">
      <xdr:nvCxnSpPr>
        <xdr:cNvPr id="373" name="直線コネクタ 372"/>
        <xdr:cNvCxnSpPr/>
      </xdr:nvCxnSpPr>
      <xdr:spPr>
        <a:xfrm>
          <a:off x="6972300" y="14824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124477</xdr:rowOff>
    </xdr:from>
    <xdr:ext cx="469744" cy="259045"/>
    <xdr:sp macro="" textlink="">
      <xdr:nvSpPr>
        <xdr:cNvPr id="374" name="n_1aveValue【福祉施設】&#10;一人当たり面積"/>
        <xdr:cNvSpPr txBox="1"/>
      </xdr:nvSpPr>
      <xdr:spPr>
        <a:xfrm>
          <a:off x="9391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132097</xdr:rowOff>
    </xdr:from>
    <xdr:ext cx="469744" cy="259045"/>
    <xdr:sp macro="" textlink="">
      <xdr:nvSpPr>
        <xdr:cNvPr id="375" name="n_2aveValue【福祉施設】&#10;一人当たり面積"/>
        <xdr:cNvSpPr txBox="1"/>
      </xdr:nvSpPr>
      <xdr:spPr>
        <a:xfrm>
          <a:off x="8515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128288</xdr:rowOff>
    </xdr:from>
    <xdr:ext cx="469744" cy="259045"/>
    <xdr:sp macro="" textlink="">
      <xdr:nvSpPr>
        <xdr:cNvPr id="376" name="n_3aveValue【福祉施設】&#10;一人当たり面積"/>
        <xdr:cNvSpPr txBox="1"/>
      </xdr:nvSpPr>
      <xdr:spPr>
        <a:xfrm>
          <a:off x="7626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124477</xdr:rowOff>
    </xdr:from>
    <xdr:ext cx="469744" cy="259045"/>
    <xdr:sp macro="" textlink="">
      <xdr:nvSpPr>
        <xdr:cNvPr id="377" name="n_4aveValue【福祉施設】&#10;一人当たり面積"/>
        <xdr:cNvSpPr txBox="1"/>
      </xdr:nvSpPr>
      <xdr:spPr>
        <a:xfrm>
          <a:off x="6737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125747</xdr:rowOff>
    </xdr:from>
    <xdr:ext cx="469744" cy="259045"/>
    <xdr:sp macro="" textlink="">
      <xdr:nvSpPr>
        <xdr:cNvPr id="378" name="n_1mainValue【福祉施設】&#10;一人当たり面積"/>
        <xdr:cNvSpPr txBox="1"/>
      </xdr:nvSpPr>
      <xdr:spPr>
        <a:xfrm>
          <a:off x="9391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125747</xdr:rowOff>
    </xdr:from>
    <xdr:ext cx="469744" cy="259045"/>
    <xdr:sp macro="" textlink="">
      <xdr:nvSpPr>
        <xdr:cNvPr id="379" name="n_2mainValue【福祉施設】&#10;一人当たり面積"/>
        <xdr:cNvSpPr txBox="1"/>
      </xdr:nvSpPr>
      <xdr:spPr>
        <a:xfrm>
          <a:off x="8515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125747</xdr:rowOff>
    </xdr:from>
    <xdr:ext cx="469744" cy="259045"/>
    <xdr:sp macro="" textlink="">
      <xdr:nvSpPr>
        <xdr:cNvPr id="380" name="n_3mainValue【福祉施設】&#10;一人当たり面積"/>
        <xdr:cNvSpPr txBox="1"/>
      </xdr:nvSpPr>
      <xdr:spPr>
        <a:xfrm>
          <a:off x="7626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121938</xdr:rowOff>
    </xdr:from>
    <xdr:ext cx="469744" cy="259045"/>
    <xdr:sp macro="" textlink="">
      <xdr:nvSpPr>
        <xdr:cNvPr id="381" name="n_4mainValue【福祉施設】&#10;一人当たり面積"/>
        <xdr:cNvSpPr txBox="1"/>
      </xdr:nvSpPr>
      <xdr:spPr>
        <a:xfrm>
          <a:off x="6737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422" name="直線コネクタ 421"/>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423" name="【一般廃棄物処理施設】&#10;有形固定資産減価償却率最小値テキスト"/>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424" name="直線コネクタ 423"/>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25"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26" name="直線コネクタ 425"/>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427"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28" name="フローチャート: 判断 427"/>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9" name="フローチャート: 判断 428"/>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30" name="フローチャート: 判断 429"/>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40640</xdr:rowOff>
    </xdr:from>
    <xdr:to>
      <xdr:col>72</xdr:col>
      <xdr:colOff>38100</xdr:colOff>
      <xdr:row>37</xdr:row>
      <xdr:rowOff>142240</xdr:rowOff>
    </xdr:to>
    <xdr:sp macro="" textlink="">
      <xdr:nvSpPr>
        <xdr:cNvPr id="431" name="フローチャート: 判断 430"/>
        <xdr:cNvSpPr/>
      </xdr:nvSpPr>
      <xdr:spPr>
        <a:xfrm>
          <a:off x="13652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432" name="フローチャート: 判断 431"/>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143510</xdr:rowOff>
    </xdr:from>
    <xdr:to>
      <xdr:col>85</xdr:col>
      <xdr:colOff>177800</xdr:colOff>
      <xdr:row>40</xdr:row>
      <xdr:rowOff>73660</xdr:rowOff>
    </xdr:to>
    <xdr:sp macro="" textlink="">
      <xdr:nvSpPr>
        <xdr:cNvPr id="438" name="楕円 437"/>
        <xdr:cNvSpPr/>
      </xdr:nvSpPr>
      <xdr:spPr>
        <a:xfrm>
          <a:off x="16268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121937</xdr:rowOff>
    </xdr:from>
    <xdr:ext cx="405111" cy="259045"/>
    <xdr:sp macro="" textlink="">
      <xdr:nvSpPr>
        <xdr:cNvPr id="439" name="【一般廃棄物処理施設】&#10;有形固定資産減価償却率該当値テキスト"/>
        <xdr:cNvSpPr txBox="1"/>
      </xdr:nvSpPr>
      <xdr:spPr>
        <a:xfrm>
          <a:off x="16357600"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130175</xdr:rowOff>
    </xdr:from>
    <xdr:to>
      <xdr:col>81</xdr:col>
      <xdr:colOff>101600</xdr:colOff>
      <xdr:row>40</xdr:row>
      <xdr:rowOff>60325</xdr:rowOff>
    </xdr:to>
    <xdr:sp macro="" textlink="">
      <xdr:nvSpPr>
        <xdr:cNvPr id="440" name="楕円 439"/>
        <xdr:cNvSpPr/>
      </xdr:nvSpPr>
      <xdr:spPr>
        <a:xfrm>
          <a:off x="15430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9525</xdr:rowOff>
    </xdr:from>
    <xdr:to>
      <xdr:col>85</xdr:col>
      <xdr:colOff>127000</xdr:colOff>
      <xdr:row>40</xdr:row>
      <xdr:rowOff>22860</xdr:rowOff>
    </xdr:to>
    <xdr:cxnSp macro="">
      <xdr:nvCxnSpPr>
        <xdr:cNvPr id="441" name="直線コネクタ 440"/>
        <xdr:cNvCxnSpPr/>
      </xdr:nvCxnSpPr>
      <xdr:spPr>
        <a:xfrm>
          <a:off x="15481300" y="68675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95885</xdr:rowOff>
    </xdr:from>
    <xdr:to>
      <xdr:col>76</xdr:col>
      <xdr:colOff>165100</xdr:colOff>
      <xdr:row>40</xdr:row>
      <xdr:rowOff>26035</xdr:rowOff>
    </xdr:to>
    <xdr:sp macro="" textlink="">
      <xdr:nvSpPr>
        <xdr:cNvPr id="442" name="楕円 441"/>
        <xdr:cNvSpPr/>
      </xdr:nvSpPr>
      <xdr:spPr>
        <a:xfrm>
          <a:off x="14541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146685</xdr:rowOff>
    </xdr:from>
    <xdr:to>
      <xdr:col>81</xdr:col>
      <xdr:colOff>50800</xdr:colOff>
      <xdr:row>40</xdr:row>
      <xdr:rowOff>9525</xdr:rowOff>
    </xdr:to>
    <xdr:cxnSp macro="">
      <xdr:nvCxnSpPr>
        <xdr:cNvPr id="443" name="直線コネクタ 442"/>
        <xdr:cNvCxnSpPr/>
      </xdr:nvCxnSpPr>
      <xdr:spPr>
        <a:xfrm>
          <a:off x="14592300" y="68332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99695</xdr:rowOff>
    </xdr:from>
    <xdr:to>
      <xdr:col>72</xdr:col>
      <xdr:colOff>38100</xdr:colOff>
      <xdr:row>40</xdr:row>
      <xdr:rowOff>29845</xdr:rowOff>
    </xdr:to>
    <xdr:sp macro="" textlink="">
      <xdr:nvSpPr>
        <xdr:cNvPr id="444" name="楕円 443"/>
        <xdr:cNvSpPr/>
      </xdr:nvSpPr>
      <xdr:spPr>
        <a:xfrm>
          <a:off x="13652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146685</xdr:rowOff>
    </xdr:from>
    <xdr:to>
      <xdr:col>76</xdr:col>
      <xdr:colOff>114300</xdr:colOff>
      <xdr:row>39</xdr:row>
      <xdr:rowOff>150495</xdr:rowOff>
    </xdr:to>
    <xdr:cxnSp macro="">
      <xdr:nvCxnSpPr>
        <xdr:cNvPr id="445" name="直線コネクタ 444"/>
        <xdr:cNvCxnSpPr/>
      </xdr:nvCxnSpPr>
      <xdr:spPr>
        <a:xfrm flipV="1">
          <a:off x="13703300" y="68332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109220</xdr:rowOff>
    </xdr:from>
    <xdr:to>
      <xdr:col>67</xdr:col>
      <xdr:colOff>101600</xdr:colOff>
      <xdr:row>40</xdr:row>
      <xdr:rowOff>39370</xdr:rowOff>
    </xdr:to>
    <xdr:sp macro="" textlink="">
      <xdr:nvSpPr>
        <xdr:cNvPr id="446" name="楕円 445"/>
        <xdr:cNvSpPr/>
      </xdr:nvSpPr>
      <xdr:spPr>
        <a:xfrm>
          <a:off x="12763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150495</xdr:rowOff>
    </xdr:from>
    <xdr:to>
      <xdr:col>71</xdr:col>
      <xdr:colOff>177800</xdr:colOff>
      <xdr:row>39</xdr:row>
      <xdr:rowOff>160020</xdr:rowOff>
    </xdr:to>
    <xdr:cxnSp macro="">
      <xdr:nvCxnSpPr>
        <xdr:cNvPr id="447" name="直線コネクタ 446"/>
        <xdr:cNvCxnSpPr/>
      </xdr:nvCxnSpPr>
      <xdr:spPr>
        <a:xfrm flipV="1">
          <a:off x="12814300" y="68370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48" name="n_1aveValue【一般廃棄物処理施設】&#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49" name="n_2aveValue【一般廃棄物処理施設】&#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158767</xdr:rowOff>
    </xdr:from>
    <xdr:ext cx="405111" cy="259045"/>
    <xdr:sp macro="" textlink="">
      <xdr:nvSpPr>
        <xdr:cNvPr id="450" name="n_3aveValue【一般廃棄物処理施設】&#10;有形固定資産減価償却率"/>
        <xdr:cNvSpPr txBox="1"/>
      </xdr:nvSpPr>
      <xdr:spPr>
        <a:xfrm>
          <a:off x="13500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451" name="n_4aveValue【一般廃棄物処理施設】&#10;有形固定資産減価償却率"/>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51452</xdr:rowOff>
    </xdr:from>
    <xdr:ext cx="405111" cy="259045"/>
    <xdr:sp macro="" textlink="">
      <xdr:nvSpPr>
        <xdr:cNvPr id="452" name="n_1mainValue【一般廃棄物処理施設】&#10;有形固定資産減価償却率"/>
        <xdr:cNvSpPr txBox="1"/>
      </xdr:nvSpPr>
      <xdr:spPr>
        <a:xfrm>
          <a:off x="152660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17162</xdr:rowOff>
    </xdr:from>
    <xdr:ext cx="405111" cy="259045"/>
    <xdr:sp macro="" textlink="">
      <xdr:nvSpPr>
        <xdr:cNvPr id="453" name="n_2mainValue【一般廃棄物処理施設】&#10;有形固定資産減価償却率"/>
        <xdr:cNvSpPr txBox="1"/>
      </xdr:nvSpPr>
      <xdr:spPr>
        <a:xfrm>
          <a:off x="1438974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20972</xdr:rowOff>
    </xdr:from>
    <xdr:ext cx="405111" cy="259045"/>
    <xdr:sp macro="" textlink="">
      <xdr:nvSpPr>
        <xdr:cNvPr id="454" name="n_3mainValue【一般廃棄物処理施設】&#10;有形固定資産減価償却率"/>
        <xdr:cNvSpPr txBox="1"/>
      </xdr:nvSpPr>
      <xdr:spPr>
        <a:xfrm>
          <a:off x="135007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30497</xdr:rowOff>
    </xdr:from>
    <xdr:ext cx="405111" cy="259045"/>
    <xdr:sp macro="" textlink="">
      <xdr:nvSpPr>
        <xdr:cNvPr id="455" name="n_4mainValue【一般廃棄物処理施設】&#10;有形固定資産減価償却率"/>
        <xdr:cNvSpPr txBox="1"/>
      </xdr:nvSpPr>
      <xdr:spPr>
        <a:xfrm>
          <a:off x="12611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477" name="直線コネクタ 476"/>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478" name="【一般廃棄物処理施設】&#10;一人当たり有形固定資産（償却資産）額最小値テキスト"/>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479" name="直線コネクタ 478"/>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480" name="【一般廃棄物処理施設】&#10;一人当たり有形固定資産（償却資産）額最大値テキスト"/>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481" name="直線コネクタ 480"/>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482" name="【一般廃棄物処理施設】&#10;一人当たり有形固定資産（償却資産）額平均値テキスト"/>
        <xdr:cNvSpPr txBox="1"/>
      </xdr:nvSpPr>
      <xdr:spPr>
        <a:xfrm>
          <a:off x="22199600" y="659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483" name="フローチャート: 判断 482"/>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92586</xdr:rowOff>
    </xdr:from>
    <xdr:to>
      <xdr:col>112</xdr:col>
      <xdr:colOff>38100</xdr:colOff>
      <xdr:row>40</xdr:row>
      <xdr:rowOff>22736</xdr:rowOff>
    </xdr:to>
    <xdr:sp macro="" textlink="">
      <xdr:nvSpPr>
        <xdr:cNvPr id="484" name="フローチャート: 判断 483"/>
        <xdr:cNvSpPr/>
      </xdr:nvSpPr>
      <xdr:spPr>
        <a:xfrm>
          <a:off x="21272500" y="677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92412</xdr:rowOff>
    </xdr:from>
    <xdr:to>
      <xdr:col>107</xdr:col>
      <xdr:colOff>101600</xdr:colOff>
      <xdr:row>40</xdr:row>
      <xdr:rowOff>22562</xdr:rowOff>
    </xdr:to>
    <xdr:sp macro="" textlink="">
      <xdr:nvSpPr>
        <xdr:cNvPr id="485" name="フローチャート: 判断 484"/>
        <xdr:cNvSpPr/>
      </xdr:nvSpPr>
      <xdr:spPr>
        <a:xfrm>
          <a:off x="20383500" y="67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106590</xdr:rowOff>
    </xdr:from>
    <xdr:to>
      <xdr:col>102</xdr:col>
      <xdr:colOff>165100</xdr:colOff>
      <xdr:row>40</xdr:row>
      <xdr:rowOff>36740</xdr:rowOff>
    </xdr:to>
    <xdr:sp macro="" textlink="">
      <xdr:nvSpPr>
        <xdr:cNvPr id="486" name="フローチャート: 判断 485"/>
        <xdr:cNvSpPr/>
      </xdr:nvSpPr>
      <xdr:spPr>
        <a:xfrm>
          <a:off x="19494500" y="679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119341</xdr:rowOff>
    </xdr:from>
    <xdr:to>
      <xdr:col>98</xdr:col>
      <xdr:colOff>38100</xdr:colOff>
      <xdr:row>40</xdr:row>
      <xdr:rowOff>49491</xdr:rowOff>
    </xdr:to>
    <xdr:sp macro="" textlink="">
      <xdr:nvSpPr>
        <xdr:cNvPr id="487" name="フローチャート: 判断 486"/>
        <xdr:cNvSpPr/>
      </xdr:nvSpPr>
      <xdr:spPr>
        <a:xfrm>
          <a:off x="18605500" y="680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25569</xdr:rowOff>
    </xdr:from>
    <xdr:to>
      <xdr:col>116</xdr:col>
      <xdr:colOff>114300</xdr:colOff>
      <xdr:row>37</xdr:row>
      <xdr:rowOff>127169</xdr:rowOff>
    </xdr:to>
    <xdr:sp macro="" textlink="">
      <xdr:nvSpPr>
        <xdr:cNvPr id="493" name="楕円 492"/>
        <xdr:cNvSpPr/>
      </xdr:nvSpPr>
      <xdr:spPr>
        <a:xfrm>
          <a:off x="22110700" y="636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48446</xdr:rowOff>
    </xdr:from>
    <xdr:ext cx="599010" cy="259045"/>
    <xdr:sp macro="" textlink="">
      <xdr:nvSpPr>
        <xdr:cNvPr id="494" name="【一般廃棄物処理施設】&#10;一人当たり有形固定資産（償却資産）額該当値テキスト"/>
        <xdr:cNvSpPr txBox="1"/>
      </xdr:nvSpPr>
      <xdr:spPr>
        <a:xfrm>
          <a:off x="22199600" y="622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42815</xdr:rowOff>
    </xdr:from>
    <xdr:to>
      <xdr:col>112</xdr:col>
      <xdr:colOff>38100</xdr:colOff>
      <xdr:row>37</xdr:row>
      <xdr:rowOff>144415</xdr:rowOff>
    </xdr:to>
    <xdr:sp macro="" textlink="">
      <xdr:nvSpPr>
        <xdr:cNvPr id="495" name="楕円 494"/>
        <xdr:cNvSpPr/>
      </xdr:nvSpPr>
      <xdr:spPr>
        <a:xfrm>
          <a:off x="21272500" y="638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76369</xdr:rowOff>
    </xdr:from>
    <xdr:to>
      <xdr:col>116</xdr:col>
      <xdr:colOff>63500</xdr:colOff>
      <xdr:row>37</xdr:row>
      <xdr:rowOff>93615</xdr:rowOff>
    </xdr:to>
    <xdr:cxnSp macro="">
      <xdr:nvCxnSpPr>
        <xdr:cNvPr id="496" name="直線コネクタ 495"/>
        <xdr:cNvCxnSpPr/>
      </xdr:nvCxnSpPr>
      <xdr:spPr>
        <a:xfrm flipV="1">
          <a:off x="21323300" y="6420019"/>
          <a:ext cx="838200" cy="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50967</xdr:rowOff>
    </xdr:from>
    <xdr:to>
      <xdr:col>107</xdr:col>
      <xdr:colOff>101600</xdr:colOff>
      <xdr:row>37</xdr:row>
      <xdr:rowOff>152567</xdr:rowOff>
    </xdr:to>
    <xdr:sp macro="" textlink="">
      <xdr:nvSpPr>
        <xdr:cNvPr id="497" name="楕円 496"/>
        <xdr:cNvSpPr/>
      </xdr:nvSpPr>
      <xdr:spPr>
        <a:xfrm>
          <a:off x="20383500" y="639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93615</xdr:rowOff>
    </xdr:from>
    <xdr:to>
      <xdr:col>111</xdr:col>
      <xdr:colOff>177800</xdr:colOff>
      <xdr:row>37</xdr:row>
      <xdr:rowOff>101767</xdr:rowOff>
    </xdr:to>
    <xdr:cxnSp macro="">
      <xdr:nvCxnSpPr>
        <xdr:cNvPr id="498" name="直線コネクタ 497"/>
        <xdr:cNvCxnSpPr/>
      </xdr:nvCxnSpPr>
      <xdr:spPr>
        <a:xfrm flipV="1">
          <a:off x="20434300" y="6437265"/>
          <a:ext cx="889000" cy="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68990</xdr:rowOff>
    </xdr:from>
    <xdr:to>
      <xdr:col>102</xdr:col>
      <xdr:colOff>165100</xdr:colOff>
      <xdr:row>37</xdr:row>
      <xdr:rowOff>170590</xdr:rowOff>
    </xdr:to>
    <xdr:sp macro="" textlink="">
      <xdr:nvSpPr>
        <xdr:cNvPr id="499" name="楕円 498"/>
        <xdr:cNvSpPr/>
      </xdr:nvSpPr>
      <xdr:spPr>
        <a:xfrm>
          <a:off x="19494500" y="641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101767</xdr:rowOff>
    </xdr:from>
    <xdr:to>
      <xdr:col>107</xdr:col>
      <xdr:colOff>50800</xdr:colOff>
      <xdr:row>37</xdr:row>
      <xdr:rowOff>119790</xdr:rowOff>
    </xdr:to>
    <xdr:cxnSp macro="">
      <xdr:nvCxnSpPr>
        <xdr:cNvPr id="500" name="直線コネクタ 499"/>
        <xdr:cNvCxnSpPr/>
      </xdr:nvCxnSpPr>
      <xdr:spPr>
        <a:xfrm flipV="1">
          <a:off x="19545300" y="6445417"/>
          <a:ext cx="889000" cy="1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87890</xdr:rowOff>
    </xdr:from>
    <xdr:to>
      <xdr:col>98</xdr:col>
      <xdr:colOff>38100</xdr:colOff>
      <xdr:row>38</xdr:row>
      <xdr:rowOff>18040</xdr:rowOff>
    </xdr:to>
    <xdr:sp macro="" textlink="">
      <xdr:nvSpPr>
        <xdr:cNvPr id="501" name="楕円 500"/>
        <xdr:cNvSpPr/>
      </xdr:nvSpPr>
      <xdr:spPr>
        <a:xfrm>
          <a:off x="18605500" y="64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119790</xdr:rowOff>
    </xdr:from>
    <xdr:to>
      <xdr:col>102</xdr:col>
      <xdr:colOff>114300</xdr:colOff>
      <xdr:row>37</xdr:row>
      <xdr:rowOff>138690</xdr:rowOff>
    </xdr:to>
    <xdr:cxnSp macro="">
      <xdr:nvCxnSpPr>
        <xdr:cNvPr id="502" name="直線コネクタ 501"/>
        <xdr:cNvCxnSpPr/>
      </xdr:nvCxnSpPr>
      <xdr:spPr>
        <a:xfrm flipV="1">
          <a:off x="18656300" y="6463440"/>
          <a:ext cx="889000" cy="1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13863</xdr:rowOff>
    </xdr:from>
    <xdr:ext cx="534377" cy="259045"/>
    <xdr:sp macro="" textlink="">
      <xdr:nvSpPr>
        <xdr:cNvPr id="503" name="n_1aveValue【一般廃棄物処理施設】&#10;一人当たり有形固定資産（償却資産）額"/>
        <xdr:cNvSpPr txBox="1"/>
      </xdr:nvSpPr>
      <xdr:spPr>
        <a:xfrm>
          <a:off x="21043411" y="68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13689</xdr:rowOff>
    </xdr:from>
    <xdr:ext cx="534377" cy="259045"/>
    <xdr:sp macro="" textlink="">
      <xdr:nvSpPr>
        <xdr:cNvPr id="504" name="n_2aveValue【一般廃棄物処理施設】&#10;一人当たり有形固定資産（償却資産）額"/>
        <xdr:cNvSpPr txBox="1"/>
      </xdr:nvSpPr>
      <xdr:spPr>
        <a:xfrm>
          <a:off x="20167111" y="68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27867</xdr:rowOff>
    </xdr:from>
    <xdr:ext cx="534377" cy="259045"/>
    <xdr:sp macro="" textlink="">
      <xdr:nvSpPr>
        <xdr:cNvPr id="505" name="n_3aveValue【一般廃棄物処理施設】&#10;一人当たり有形固定資産（償却資産）額"/>
        <xdr:cNvSpPr txBox="1"/>
      </xdr:nvSpPr>
      <xdr:spPr>
        <a:xfrm>
          <a:off x="19278111" y="688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40618</xdr:rowOff>
    </xdr:from>
    <xdr:ext cx="534377" cy="259045"/>
    <xdr:sp macro="" textlink="">
      <xdr:nvSpPr>
        <xdr:cNvPr id="506" name="n_4aveValue【一般廃棄物処理施設】&#10;一人当たり有形固定資産（償却資産）額"/>
        <xdr:cNvSpPr txBox="1"/>
      </xdr:nvSpPr>
      <xdr:spPr>
        <a:xfrm>
          <a:off x="18389111" y="689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160942</xdr:rowOff>
    </xdr:from>
    <xdr:ext cx="599010" cy="259045"/>
    <xdr:sp macro="" textlink="">
      <xdr:nvSpPr>
        <xdr:cNvPr id="507" name="n_1mainValue【一般廃棄物処理施設】&#10;一人当たり有形固定資産（償却資産）額"/>
        <xdr:cNvSpPr txBox="1"/>
      </xdr:nvSpPr>
      <xdr:spPr>
        <a:xfrm>
          <a:off x="21011095" y="616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169094</xdr:rowOff>
    </xdr:from>
    <xdr:ext cx="599010" cy="259045"/>
    <xdr:sp macro="" textlink="">
      <xdr:nvSpPr>
        <xdr:cNvPr id="508" name="n_2mainValue【一般廃棄物処理施設】&#10;一人当たり有形固定資産（償却資産）額"/>
        <xdr:cNvSpPr txBox="1"/>
      </xdr:nvSpPr>
      <xdr:spPr>
        <a:xfrm>
          <a:off x="20134795" y="616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15667</xdr:rowOff>
    </xdr:from>
    <xdr:ext cx="599010" cy="259045"/>
    <xdr:sp macro="" textlink="">
      <xdr:nvSpPr>
        <xdr:cNvPr id="509" name="n_3mainValue【一般廃棄物処理施設】&#10;一人当たり有形固定資産（償却資産）額"/>
        <xdr:cNvSpPr txBox="1"/>
      </xdr:nvSpPr>
      <xdr:spPr>
        <a:xfrm>
          <a:off x="19245795" y="618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34567</xdr:rowOff>
    </xdr:from>
    <xdr:ext cx="599010" cy="259045"/>
    <xdr:sp macro="" textlink="">
      <xdr:nvSpPr>
        <xdr:cNvPr id="510" name="n_4mainValue【一般廃棄物処理施設】&#10;一人当たり有形固定資産（償却資産）額"/>
        <xdr:cNvSpPr txBox="1"/>
      </xdr:nvSpPr>
      <xdr:spPr>
        <a:xfrm>
          <a:off x="18356795" y="620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552" name="直線コネクタ 551"/>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53"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54" name="直線コネクタ 553"/>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555" name="【消防施設】&#10;有形固定資産減価償却率最大値テキスト"/>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556" name="直線コネクタ 555"/>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557" name="【消防施設】&#10;有形固定資産減価償却率平均値テキスト"/>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558" name="フローチャート: 判断 557"/>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559" name="フローチャート: 判断 558"/>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560" name="フローチャート: 判断 559"/>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561" name="フローチャート: 判断 560"/>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562" name="フローチャート: 判断 561"/>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104866</xdr:rowOff>
    </xdr:from>
    <xdr:to>
      <xdr:col>85</xdr:col>
      <xdr:colOff>177800</xdr:colOff>
      <xdr:row>82</xdr:row>
      <xdr:rowOff>35016</xdr:rowOff>
    </xdr:to>
    <xdr:sp macro="" textlink="">
      <xdr:nvSpPr>
        <xdr:cNvPr id="568" name="楕円 567"/>
        <xdr:cNvSpPr/>
      </xdr:nvSpPr>
      <xdr:spPr>
        <a:xfrm>
          <a:off x="162687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127743</xdr:rowOff>
    </xdr:from>
    <xdr:ext cx="405111" cy="259045"/>
    <xdr:sp macro="" textlink="">
      <xdr:nvSpPr>
        <xdr:cNvPr id="569" name="【消防施設】&#10;有形固定資産減価償却率該当値テキスト"/>
        <xdr:cNvSpPr txBox="1"/>
      </xdr:nvSpPr>
      <xdr:spPr>
        <a:xfrm>
          <a:off x="16357600" y="1384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73842</xdr:rowOff>
    </xdr:from>
    <xdr:to>
      <xdr:col>81</xdr:col>
      <xdr:colOff>101600</xdr:colOff>
      <xdr:row>82</xdr:row>
      <xdr:rowOff>3992</xdr:rowOff>
    </xdr:to>
    <xdr:sp macro="" textlink="">
      <xdr:nvSpPr>
        <xdr:cNvPr id="570" name="楕円 569"/>
        <xdr:cNvSpPr/>
      </xdr:nvSpPr>
      <xdr:spPr>
        <a:xfrm>
          <a:off x="15430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124642</xdr:rowOff>
    </xdr:from>
    <xdr:to>
      <xdr:col>85</xdr:col>
      <xdr:colOff>127000</xdr:colOff>
      <xdr:row>81</xdr:row>
      <xdr:rowOff>155666</xdr:rowOff>
    </xdr:to>
    <xdr:cxnSp macro="">
      <xdr:nvCxnSpPr>
        <xdr:cNvPr id="571" name="直線コネクタ 570"/>
        <xdr:cNvCxnSpPr/>
      </xdr:nvCxnSpPr>
      <xdr:spPr>
        <a:xfrm>
          <a:off x="15481300" y="1401209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126093</xdr:rowOff>
    </xdr:from>
    <xdr:to>
      <xdr:col>76</xdr:col>
      <xdr:colOff>165100</xdr:colOff>
      <xdr:row>84</xdr:row>
      <xdr:rowOff>56243</xdr:rowOff>
    </xdr:to>
    <xdr:sp macro="" textlink="">
      <xdr:nvSpPr>
        <xdr:cNvPr id="572" name="楕円 571"/>
        <xdr:cNvSpPr/>
      </xdr:nvSpPr>
      <xdr:spPr>
        <a:xfrm>
          <a:off x="14541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124642</xdr:rowOff>
    </xdr:from>
    <xdr:to>
      <xdr:col>81</xdr:col>
      <xdr:colOff>50800</xdr:colOff>
      <xdr:row>84</xdr:row>
      <xdr:rowOff>5443</xdr:rowOff>
    </xdr:to>
    <xdr:cxnSp macro="">
      <xdr:nvCxnSpPr>
        <xdr:cNvPr id="573" name="直線コネクタ 572"/>
        <xdr:cNvCxnSpPr/>
      </xdr:nvCxnSpPr>
      <xdr:spPr>
        <a:xfrm flipV="1">
          <a:off x="14592300" y="14012092"/>
          <a:ext cx="8890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98334</xdr:rowOff>
    </xdr:from>
    <xdr:to>
      <xdr:col>72</xdr:col>
      <xdr:colOff>38100</xdr:colOff>
      <xdr:row>84</xdr:row>
      <xdr:rowOff>28484</xdr:rowOff>
    </xdr:to>
    <xdr:sp macro="" textlink="">
      <xdr:nvSpPr>
        <xdr:cNvPr id="574" name="楕円 573"/>
        <xdr:cNvSpPr/>
      </xdr:nvSpPr>
      <xdr:spPr>
        <a:xfrm>
          <a:off x="13652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149134</xdr:rowOff>
    </xdr:from>
    <xdr:to>
      <xdr:col>76</xdr:col>
      <xdr:colOff>114300</xdr:colOff>
      <xdr:row>84</xdr:row>
      <xdr:rowOff>5443</xdr:rowOff>
    </xdr:to>
    <xdr:cxnSp macro="">
      <xdr:nvCxnSpPr>
        <xdr:cNvPr id="575" name="直線コネクタ 574"/>
        <xdr:cNvCxnSpPr/>
      </xdr:nvCxnSpPr>
      <xdr:spPr>
        <a:xfrm>
          <a:off x="13703300" y="143794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70576</xdr:rowOff>
    </xdr:from>
    <xdr:to>
      <xdr:col>67</xdr:col>
      <xdr:colOff>101600</xdr:colOff>
      <xdr:row>84</xdr:row>
      <xdr:rowOff>726</xdr:rowOff>
    </xdr:to>
    <xdr:sp macro="" textlink="">
      <xdr:nvSpPr>
        <xdr:cNvPr id="576" name="楕円 575"/>
        <xdr:cNvSpPr/>
      </xdr:nvSpPr>
      <xdr:spPr>
        <a:xfrm>
          <a:off x="12763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121376</xdr:rowOff>
    </xdr:from>
    <xdr:to>
      <xdr:col>71</xdr:col>
      <xdr:colOff>177800</xdr:colOff>
      <xdr:row>83</xdr:row>
      <xdr:rowOff>149134</xdr:rowOff>
    </xdr:to>
    <xdr:cxnSp macro="">
      <xdr:nvCxnSpPr>
        <xdr:cNvPr id="577" name="直線コネクタ 576"/>
        <xdr:cNvCxnSpPr/>
      </xdr:nvCxnSpPr>
      <xdr:spPr>
        <a:xfrm>
          <a:off x="12814300" y="143517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578" name="n_1aveValue【消防施設】&#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579" name="n_2aveValue【消防施設】&#10;有形固定資産減価償却率"/>
        <xdr:cNvSpPr txBox="1"/>
      </xdr:nvSpPr>
      <xdr:spPr>
        <a:xfrm>
          <a:off x="14389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580" name="n_3aveValue【消防施設】&#10;有形固定資産減価償却率"/>
        <xdr:cNvSpPr txBox="1"/>
      </xdr:nvSpPr>
      <xdr:spPr>
        <a:xfrm>
          <a:off x="13500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581" name="n_4aveValue【消防施設】&#10;有形固定資産減価償却率"/>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20519</xdr:rowOff>
    </xdr:from>
    <xdr:ext cx="405111" cy="259045"/>
    <xdr:sp macro="" textlink="">
      <xdr:nvSpPr>
        <xdr:cNvPr id="582" name="n_1mainValue【消防施設】&#10;有形固定資産減価償却率"/>
        <xdr:cNvSpPr txBox="1"/>
      </xdr:nvSpPr>
      <xdr:spPr>
        <a:xfrm>
          <a:off x="152660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47370</xdr:rowOff>
    </xdr:from>
    <xdr:ext cx="405111" cy="259045"/>
    <xdr:sp macro="" textlink="">
      <xdr:nvSpPr>
        <xdr:cNvPr id="583" name="n_2mainValue【消防施設】&#10;有形固定資産減価償却率"/>
        <xdr:cNvSpPr txBox="1"/>
      </xdr:nvSpPr>
      <xdr:spPr>
        <a:xfrm>
          <a:off x="14389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19611</xdr:rowOff>
    </xdr:from>
    <xdr:ext cx="405111" cy="259045"/>
    <xdr:sp macro="" textlink="">
      <xdr:nvSpPr>
        <xdr:cNvPr id="584" name="n_3mainValue【消防施設】&#10;有形固定資産減価償却率"/>
        <xdr:cNvSpPr txBox="1"/>
      </xdr:nvSpPr>
      <xdr:spPr>
        <a:xfrm>
          <a:off x="13500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163303</xdr:rowOff>
    </xdr:from>
    <xdr:ext cx="405111" cy="259045"/>
    <xdr:sp macro="" textlink="">
      <xdr:nvSpPr>
        <xdr:cNvPr id="585" name="n_4mainValue【消防施設】&#10;有形固定資産減価償却率"/>
        <xdr:cNvSpPr txBox="1"/>
      </xdr:nvSpPr>
      <xdr:spPr>
        <a:xfrm>
          <a:off x="12611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609" name="直線コネクタ 608"/>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610"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611" name="直線コネクタ 610"/>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12"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13" name="直線コネクタ 612"/>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614" name="【消防施設】&#10;一人当たり面積平均値テキスト"/>
        <xdr:cNvSpPr txBox="1"/>
      </xdr:nvSpPr>
      <xdr:spPr>
        <a:xfrm>
          <a:off x="2219960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615" name="フローチャート: 判断 614"/>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616" name="フローチャート: 判断 615"/>
        <xdr:cNvSpPr/>
      </xdr:nvSpPr>
      <xdr:spPr>
        <a:xfrm>
          <a:off x="21272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617" name="フローチャート: 判断 616"/>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618" name="フローチャート: 判断 617"/>
        <xdr:cNvSpPr/>
      </xdr:nvSpPr>
      <xdr:spPr>
        <a:xfrm>
          <a:off x="19494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619" name="フローチャート: 判断 618"/>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25" name="楕円 624"/>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626" name="【消防施設】&#10;一人当たり面積該当値テキスト"/>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627" name="楕円 626"/>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628" name="直線コネクタ 627"/>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629" name="楕円 628"/>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630" name="直線コネクタ 629"/>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631" name="楕円 630"/>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632" name="直線コネクタ 631"/>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132080</xdr:rowOff>
    </xdr:from>
    <xdr:to>
      <xdr:col>98</xdr:col>
      <xdr:colOff>38100</xdr:colOff>
      <xdr:row>85</xdr:row>
      <xdr:rowOff>62230</xdr:rowOff>
    </xdr:to>
    <xdr:sp macro="" textlink="">
      <xdr:nvSpPr>
        <xdr:cNvPr id="633" name="楕円 632"/>
        <xdr:cNvSpPr/>
      </xdr:nvSpPr>
      <xdr:spPr>
        <a:xfrm>
          <a:off x="18605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xdr:rowOff>
    </xdr:from>
    <xdr:to>
      <xdr:col>102</xdr:col>
      <xdr:colOff>114300</xdr:colOff>
      <xdr:row>85</xdr:row>
      <xdr:rowOff>19050</xdr:rowOff>
    </xdr:to>
    <xdr:cxnSp macro="">
      <xdr:nvCxnSpPr>
        <xdr:cNvPr id="634" name="直線コネクタ 633"/>
        <xdr:cNvCxnSpPr/>
      </xdr:nvCxnSpPr>
      <xdr:spPr>
        <a:xfrm>
          <a:off x="18656300" y="14584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44466</xdr:rowOff>
    </xdr:from>
    <xdr:ext cx="469744" cy="259045"/>
    <xdr:sp macro="" textlink="">
      <xdr:nvSpPr>
        <xdr:cNvPr id="635" name="n_1aveValue【消防施設】&#10;一人当たり面積"/>
        <xdr:cNvSpPr txBox="1"/>
      </xdr:nvSpPr>
      <xdr:spPr>
        <a:xfrm>
          <a:off x="21075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636" name="n_2aveValue【消防施設】&#10;一人当たり面積"/>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52088</xdr:rowOff>
    </xdr:from>
    <xdr:ext cx="469744" cy="259045"/>
    <xdr:sp macro="" textlink="">
      <xdr:nvSpPr>
        <xdr:cNvPr id="637" name="n_3aveValue【消防施設】&#10;一人当たり面積"/>
        <xdr:cNvSpPr txBox="1"/>
      </xdr:nvSpPr>
      <xdr:spPr>
        <a:xfrm>
          <a:off x="19310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638" name="n_4aveValue【消防施設】&#10;一人当たり面積"/>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639" name="n_1mainValue【消防施設】&#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40" name="n_2mainValue【消防施設】&#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641" name="n_3mainValue【消防施設】&#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53357</xdr:rowOff>
    </xdr:from>
    <xdr:ext cx="469744" cy="259045"/>
    <xdr:sp macro="" textlink="">
      <xdr:nvSpPr>
        <xdr:cNvPr id="642" name="n_4mainValue【消防施設】&#10;一人当たり面積"/>
        <xdr:cNvSpPr txBox="1"/>
      </xdr:nvSpPr>
      <xdr:spPr>
        <a:xfrm>
          <a:off x="18421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667" name="直線コネクタ 666"/>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668" name="【庁舎】&#10;有形固定資産減価償却率最小値テキスト"/>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669" name="直線コネクタ 668"/>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670"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671" name="直線コネクタ 670"/>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22877</xdr:rowOff>
    </xdr:from>
    <xdr:ext cx="405111" cy="259045"/>
    <xdr:sp macro="" textlink="">
      <xdr:nvSpPr>
        <xdr:cNvPr id="672" name="【庁舎】&#10;有形固定資産減価償却率平均値テキスト"/>
        <xdr:cNvSpPr txBox="1"/>
      </xdr:nvSpPr>
      <xdr:spPr>
        <a:xfrm>
          <a:off x="16357600" y="17510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673" name="フローチャート: 判断 672"/>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78739</xdr:rowOff>
    </xdr:from>
    <xdr:to>
      <xdr:col>81</xdr:col>
      <xdr:colOff>101600</xdr:colOff>
      <xdr:row>104</xdr:row>
      <xdr:rowOff>8889</xdr:rowOff>
    </xdr:to>
    <xdr:sp macro="" textlink="">
      <xdr:nvSpPr>
        <xdr:cNvPr id="674" name="フローチャート: 判断 673"/>
        <xdr:cNvSpPr/>
      </xdr:nvSpPr>
      <xdr:spPr>
        <a:xfrm>
          <a:off x="15430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84455</xdr:rowOff>
    </xdr:from>
    <xdr:to>
      <xdr:col>76</xdr:col>
      <xdr:colOff>165100</xdr:colOff>
      <xdr:row>104</xdr:row>
      <xdr:rowOff>14605</xdr:rowOff>
    </xdr:to>
    <xdr:sp macro="" textlink="">
      <xdr:nvSpPr>
        <xdr:cNvPr id="675" name="フローチャート: 判断 674"/>
        <xdr:cNvSpPr/>
      </xdr:nvSpPr>
      <xdr:spPr>
        <a:xfrm>
          <a:off x="14541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71120</xdr:rowOff>
    </xdr:from>
    <xdr:to>
      <xdr:col>72</xdr:col>
      <xdr:colOff>38100</xdr:colOff>
      <xdr:row>104</xdr:row>
      <xdr:rowOff>1270</xdr:rowOff>
    </xdr:to>
    <xdr:sp macro="" textlink="">
      <xdr:nvSpPr>
        <xdr:cNvPr id="676" name="フローチャート: 判断 675"/>
        <xdr:cNvSpPr/>
      </xdr:nvSpPr>
      <xdr:spPr>
        <a:xfrm>
          <a:off x="13652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77" name="フローチャート: 判断 676"/>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151130</xdr:rowOff>
    </xdr:from>
    <xdr:to>
      <xdr:col>85</xdr:col>
      <xdr:colOff>177800</xdr:colOff>
      <xdr:row>102</xdr:row>
      <xdr:rowOff>81280</xdr:rowOff>
    </xdr:to>
    <xdr:sp macro="" textlink="">
      <xdr:nvSpPr>
        <xdr:cNvPr id="683" name="楕円 682"/>
        <xdr:cNvSpPr/>
      </xdr:nvSpPr>
      <xdr:spPr>
        <a:xfrm>
          <a:off x="16268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2557</xdr:rowOff>
    </xdr:from>
    <xdr:ext cx="405111" cy="259045"/>
    <xdr:sp macro="" textlink="">
      <xdr:nvSpPr>
        <xdr:cNvPr id="684" name="【庁舎】&#10;有形固定資産減価償却率該当値テキスト"/>
        <xdr:cNvSpPr txBox="1"/>
      </xdr:nvSpPr>
      <xdr:spPr>
        <a:xfrm>
          <a:off x="16357600"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111125</xdr:rowOff>
    </xdr:from>
    <xdr:to>
      <xdr:col>81</xdr:col>
      <xdr:colOff>101600</xdr:colOff>
      <xdr:row>102</xdr:row>
      <xdr:rowOff>41275</xdr:rowOff>
    </xdr:to>
    <xdr:sp macro="" textlink="">
      <xdr:nvSpPr>
        <xdr:cNvPr id="685" name="楕円 684"/>
        <xdr:cNvSpPr/>
      </xdr:nvSpPr>
      <xdr:spPr>
        <a:xfrm>
          <a:off x="15430500" y="174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161925</xdr:rowOff>
    </xdr:from>
    <xdr:to>
      <xdr:col>85</xdr:col>
      <xdr:colOff>127000</xdr:colOff>
      <xdr:row>102</xdr:row>
      <xdr:rowOff>30480</xdr:rowOff>
    </xdr:to>
    <xdr:cxnSp macro="">
      <xdr:nvCxnSpPr>
        <xdr:cNvPr id="686" name="直線コネクタ 685"/>
        <xdr:cNvCxnSpPr/>
      </xdr:nvCxnSpPr>
      <xdr:spPr>
        <a:xfrm>
          <a:off x="15481300" y="174783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74930</xdr:rowOff>
    </xdr:from>
    <xdr:to>
      <xdr:col>76</xdr:col>
      <xdr:colOff>165100</xdr:colOff>
      <xdr:row>102</xdr:row>
      <xdr:rowOff>5080</xdr:rowOff>
    </xdr:to>
    <xdr:sp macro="" textlink="">
      <xdr:nvSpPr>
        <xdr:cNvPr id="687" name="楕円 686"/>
        <xdr:cNvSpPr/>
      </xdr:nvSpPr>
      <xdr:spPr>
        <a:xfrm>
          <a:off x="14541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125730</xdr:rowOff>
    </xdr:from>
    <xdr:to>
      <xdr:col>81</xdr:col>
      <xdr:colOff>50800</xdr:colOff>
      <xdr:row>101</xdr:row>
      <xdr:rowOff>161925</xdr:rowOff>
    </xdr:to>
    <xdr:cxnSp macro="">
      <xdr:nvCxnSpPr>
        <xdr:cNvPr id="688" name="直線コネクタ 687"/>
        <xdr:cNvCxnSpPr/>
      </xdr:nvCxnSpPr>
      <xdr:spPr>
        <a:xfrm>
          <a:off x="14592300" y="17442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38736</xdr:rowOff>
    </xdr:from>
    <xdr:to>
      <xdr:col>72</xdr:col>
      <xdr:colOff>38100</xdr:colOff>
      <xdr:row>101</xdr:row>
      <xdr:rowOff>140336</xdr:rowOff>
    </xdr:to>
    <xdr:sp macro="" textlink="">
      <xdr:nvSpPr>
        <xdr:cNvPr id="689" name="楕円 688"/>
        <xdr:cNvSpPr/>
      </xdr:nvSpPr>
      <xdr:spPr>
        <a:xfrm>
          <a:off x="13652500" y="17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89536</xdr:rowOff>
    </xdr:from>
    <xdr:to>
      <xdr:col>76</xdr:col>
      <xdr:colOff>114300</xdr:colOff>
      <xdr:row>101</xdr:row>
      <xdr:rowOff>125730</xdr:rowOff>
    </xdr:to>
    <xdr:cxnSp macro="">
      <xdr:nvCxnSpPr>
        <xdr:cNvPr id="690" name="直線コネクタ 689"/>
        <xdr:cNvCxnSpPr/>
      </xdr:nvCxnSpPr>
      <xdr:spPr>
        <a:xfrm>
          <a:off x="13703300" y="174059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6350</xdr:rowOff>
    </xdr:from>
    <xdr:to>
      <xdr:col>67</xdr:col>
      <xdr:colOff>101600</xdr:colOff>
      <xdr:row>101</xdr:row>
      <xdr:rowOff>107950</xdr:rowOff>
    </xdr:to>
    <xdr:sp macro="" textlink="">
      <xdr:nvSpPr>
        <xdr:cNvPr id="691" name="楕円 690"/>
        <xdr:cNvSpPr/>
      </xdr:nvSpPr>
      <xdr:spPr>
        <a:xfrm>
          <a:off x="12763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57150</xdr:rowOff>
    </xdr:from>
    <xdr:to>
      <xdr:col>71</xdr:col>
      <xdr:colOff>177800</xdr:colOff>
      <xdr:row>101</xdr:row>
      <xdr:rowOff>89536</xdr:rowOff>
    </xdr:to>
    <xdr:cxnSp macro="">
      <xdr:nvCxnSpPr>
        <xdr:cNvPr id="692" name="直線コネクタ 691"/>
        <xdr:cNvCxnSpPr/>
      </xdr:nvCxnSpPr>
      <xdr:spPr>
        <a:xfrm>
          <a:off x="12814300" y="173736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xdr:rowOff>
    </xdr:from>
    <xdr:ext cx="405111" cy="259045"/>
    <xdr:sp macro="" textlink="">
      <xdr:nvSpPr>
        <xdr:cNvPr id="693" name="n_1aveValue【庁舎】&#10;有形固定資産減価償却率"/>
        <xdr:cNvSpPr txBox="1"/>
      </xdr:nvSpPr>
      <xdr:spPr>
        <a:xfrm>
          <a:off x="152660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5732</xdr:rowOff>
    </xdr:from>
    <xdr:ext cx="405111" cy="259045"/>
    <xdr:sp macro="" textlink="">
      <xdr:nvSpPr>
        <xdr:cNvPr id="694" name="n_2aveValue【庁舎】&#10;有形固定資産減価償却率"/>
        <xdr:cNvSpPr txBox="1"/>
      </xdr:nvSpPr>
      <xdr:spPr>
        <a:xfrm>
          <a:off x="14389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163847</xdr:rowOff>
    </xdr:from>
    <xdr:ext cx="405111" cy="259045"/>
    <xdr:sp macro="" textlink="">
      <xdr:nvSpPr>
        <xdr:cNvPr id="695" name="n_3aveValue【庁舎】&#10;有形固定資産減価償却率"/>
        <xdr:cNvSpPr txBox="1"/>
      </xdr:nvSpPr>
      <xdr:spPr>
        <a:xfrm>
          <a:off x="13500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696" name="n_4aveValue【庁舎】&#10;有形固定資産減価償却率"/>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57802</xdr:rowOff>
    </xdr:from>
    <xdr:ext cx="405111" cy="259045"/>
    <xdr:sp macro="" textlink="">
      <xdr:nvSpPr>
        <xdr:cNvPr id="697" name="n_1mainValue【庁舎】&#10;有形固定資産減価償却率"/>
        <xdr:cNvSpPr txBox="1"/>
      </xdr:nvSpPr>
      <xdr:spPr>
        <a:xfrm>
          <a:off x="15266044" y="1720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21607</xdr:rowOff>
    </xdr:from>
    <xdr:ext cx="405111" cy="259045"/>
    <xdr:sp macro="" textlink="">
      <xdr:nvSpPr>
        <xdr:cNvPr id="698" name="n_2mainValue【庁舎】&#10;有形固定資産減価償却率"/>
        <xdr:cNvSpPr txBox="1"/>
      </xdr:nvSpPr>
      <xdr:spPr>
        <a:xfrm>
          <a:off x="143897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156863</xdr:rowOff>
    </xdr:from>
    <xdr:ext cx="405111" cy="259045"/>
    <xdr:sp macro="" textlink="">
      <xdr:nvSpPr>
        <xdr:cNvPr id="699" name="n_3mainValue【庁舎】&#10;有形固定資産減価償却率"/>
        <xdr:cNvSpPr txBox="1"/>
      </xdr:nvSpPr>
      <xdr:spPr>
        <a:xfrm>
          <a:off x="13500744" y="1713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124477</xdr:rowOff>
    </xdr:from>
    <xdr:ext cx="405111" cy="259045"/>
    <xdr:sp macro="" textlink="">
      <xdr:nvSpPr>
        <xdr:cNvPr id="700" name="n_4mainValue【庁舎】&#10;有形固定資産減価償却率"/>
        <xdr:cNvSpPr txBox="1"/>
      </xdr:nvSpPr>
      <xdr:spPr>
        <a:xfrm>
          <a:off x="126117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722" name="直線コネクタ 721"/>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23"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24" name="直線コネクタ 723"/>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25"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26" name="直線コネクタ 725"/>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727" name="【庁舎】&#10;一人当たり面積平均値テキスト"/>
        <xdr:cNvSpPr txBox="1"/>
      </xdr:nvSpPr>
      <xdr:spPr>
        <a:xfrm>
          <a:off x="22199600" y="1769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728" name="フローチャート: 判断 727"/>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729" name="フローチャート: 判断 728"/>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137413</xdr:rowOff>
    </xdr:from>
    <xdr:to>
      <xdr:col>107</xdr:col>
      <xdr:colOff>101600</xdr:colOff>
      <xdr:row>106</xdr:row>
      <xdr:rowOff>67563</xdr:rowOff>
    </xdr:to>
    <xdr:sp macro="" textlink="">
      <xdr:nvSpPr>
        <xdr:cNvPr id="730" name="フローチャート: 判断 729"/>
        <xdr:cNvSpPr/>
      </xdr:nvSpPr>
      <xdr:spPr>
        <a:xfrm>
          <a:off x="20383500" y="1813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137413</xdr:rowOff>
    </xdr:from>
    <xdr:to>
      <xdr:col>102</xdr:col>
      <xdr:colOff>165100</xdr:colOff>
      <xdr:row>106</xdr:row>
      <xdr:rowOff>67563</xdr:rowOff>
    </xdr:to>
    <xdr:sp macro="" textlink="">
      <xdr:nvSpPr>
        <xdr:cNvPr id="731" name="フローチャート: 判断 730"/>
        <xdr:cNvSpPr/>
      </xdr:nvSpPr>
      <xdr:spPr>
        <a:xfrm>
          <a:off x="19494500" y="1813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146558</xdr:rowOff>
    </xdr:from>
    <xdr:to>
      <xdr:col>98</xdr:col>
      <xdr:colOff>38100</xdr:colOff>
      <xdr:row>106</xdr:row>
      <xdr:rowOff>76708</xdr:rowOff>
    </xdr:to>
    <xdr:sp macro="" textlink="">
      <xdr:nvSpPr>
        <xdr:cNvPr id="732" name="フローチャート: 判断 731"/>
        <xdr:cNvSpPr/>
      </xdr:nvSpPr>
      <xdr:spPr>
        <a:xfrm>
          <a:off x="18605500" y="1814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146558</xdr:rowOff>
    </xdr:from>
    <xdr:to>
      <xdr:col>116</xdr:col>
      <xdr:colOff>114300</xdr:colOff>
      <xdr:row>105</xdr:row>
      <xdr:rowOff>76708</xdr:rowOff>
    </xdr:to>
    <xdr:sp macro="" textlink="">
      <xdr:nvSpPr>
        <xdr:cNvPr id="738" name="楕円 737"/>
        <xdr:cNvSpPr/>
      </xdr:nvSpPr>
      <xdr:spPr>
        <a:xfrm>
          <a:off x="221107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124985</xdr:rowOff>
    </xdr:from>
    <xdr:ext cx="469744" cy="259045"/>
    <xdr:sp macro="" textlink="">
      <xdr:nvSpPr>
        <xdr:cNvPr id="739" name="【庁舎】&#10;一人当たり面積該当値テキスト"/>
        <xdr:cNvSpPr txBox="1"/>
      </xdr:nvSpPr>
      <xdr:spPr>
        <a:xfrm>
          <a:off x="22199600" y="1795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144272</xdr:rowOff>
    </xdr:from>
    <xdr:to>
      <xdr:col>112</xdr:col>
      <xdr:colOff>38100</xdr:colOff>
      <xdr:row>105</xdr:row>
      <xdr:rowOff>74422</xdr:rowOff>
    </xdr:to>
    <xdr:sp macro="" textlink="">
      <xdr:nvSpPr>
        <xdr:cNvPr id="740" name="楕円 739"/>
        <xdr:cNvSpPr/>
      </xdr:nvSpPr>
      <xdr:spPr>
        <a:xfrm>
          <a:off x="21272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23622</xdr:rowOff>
    </xdr:from>
    <xdr:to>
      <xdr:col>116</xdr:col>
      <xdr:colOff>63500</xdr:colOff>
      <xdr:row>105</xdr:row>
      <xdr:rowOff>25908</xdr:rowOff>
    </xdr:to>
    <xdr:cxnSp macro="">
      <xdr:nvCxnSpPr>
        <xdr:cNvPr id="741" name="直線コネクタ 740"/>
        <xdr:cNvCxnSpPr/>
      </xdr:nvCxnSpPr>
      <xdr:spPr>
        <a:xfrm>
          <a:off x="21323300" y="180258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144272</xdr:rowOff>
    </xdr:from>
    <xdr:to>
      <xdr:col>107</xdr:col>
      <xdr:colOff>101600</xdr:colOff>
      <xdr:row>105</xdr:row>
      <xdr:rowOff>74422</xdr:rowOff>
    </xdr:to>
    <xdr:sp macro="" textlink="">
      <xdr:nvSpPr>
        <xdr:cNvPr id="742" name="楕円 741"/>
        <xdr:cNvSpPr/>
      </xdr:nvSpPr>
      <xdr:spPr>
        <a:xfrm>
          <a:off x="20383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23622</xdr:rowOff>
    </xdr:from>
    <xdr:to>
      <xdr:col>111</xdr:col>
      <xdr:colOff>177800</xdr:colOff>
      <xdr:row>105</xdr:row>
      <xdr:rowOff>23622</xdr:rowOff>
    </xdr:to>
    <xdr:cxnSp macro="">
      <xdr:nvCxnSpPr>
        <xdr:cNvPr id="743" name="直線コネクタ 742"/>
        <xdr:cNvCxnSpPr/>
      </xdr:nvCxnSpPr>
      <xdr:spPr>
        <a:xfrm>
          <a:off x="20434300" y="18025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744" name="楕円 743"/>
        <xdr:cNvSpPr/>
      </xdr:nvSpPr>
      <xdr:spPr>
        <a:xfrm>
          <a:off x="19494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19050</xdr:rowOff>
    </xdr:from>
    <xdr:to>
      <xdr:col>107</xdr:col>
      <xdr:colOff>50800</xdr:colOff>
      <xdr:row>105</xdr:row>
      <xdr:rowOff>23622</xdr:rowOff>
    </xdr:to>
    <xdr:cxnSp macro="">
      <xdr:nvCxnSpPr>
        <xdr:cNvPr id="745" name="直線コネクタ 744"/>
        <xdr:cNvCxnSpPr/>
      </xdr:nvCxnSpPr>
      <xdr:spPr>
        <a:xfrm>
          <a:off x="19545300" y="1802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137413</xdr:rowOff>
    </xdr:from>
    <xdr:to>
      <xdr:col>98</xdr:col>
      <xdr:colOff>38100</xdr:colOff>
      <xdr:row>105</xdr:row>
      <xdr:rowOff>67563</xdr:rowOff>
    </xdr:to>
    <xdr:sp macro="" textlink="">
      <xdr:nvSpPr>
        <xdr:cNvPr id="746" name="楕円 745"/>
        <xdr:cNvSpPr/>
      </xdr:nvSpPr>
      <xdr:spPr>
        <a:xfrm>
          <a:off x="18605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16763</xdr:rowOff>
    </xdr:from>
    <xdr:to>
      <xdr:col>102</xdr:col>
      <xdr:colOff>114300</xdr:colOff>
      <xdr:row>105</xdr:row>
      <xdr:rowOff>19050</xdr:rowOff>
    </xdr:to>
    <xdr:cxnSp macro="">
      <xdr:nvCxnSpPr>
        <xdr:cNvPr id="747" name="直線コネクタ 746"/>
        <xdr:cNvCxnSpPr/>
      </xdr:nvCxnSpPr>
      <xdr:spPr>
        <a:xfrm>
          <a:off x="18656300" y="180190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748" name="n_1aveValue【庁舎】&#10;一人当たり面積"/>
        <xdr:cNvSpPr txBox="1"/>
      </xdr:nvSpPr>
      <xdr:spPr>
        <a:xfrm>
          <a:off x="21075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58690</xdr:rowOff>
    </xdr:from>
    <xdr:ext cx="469744" cy="259045"/>
    <xdr:sp macro="" textlink="">
      <xdr:nvSpPr>
        <xdr:cNvPr id="749" name="n_2aveValue【庁舎】&#10;一人当たり面積"/>
        <xdr:cNvSpPr txBox="1"/>
      </xdr:nvSpPr>
      <xdr:spPr>
        <a:xfrm>
          <a:off x="20199427"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58690</xdr:rowOff>
    </xdr:from>
    <xdr:ext cx="469744" cy="259045"/>
    <xdr:sp macro="" textlink="">
      <xdr:nvSpPr>
        <xdr:cNvPr id="750" name="n_3aveValue【庁舎】&#10;一人当たり面積"/>
        <xdr:cNvSpPr txBox="1"/>
      </xdr:nvSpPr>
      <xdr:spPr>
        <a:xfrm>
          <a:off x="19310427"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67835</xdr:rowOff>
    </xdr:from>
    <xdr:ext cx="469744" cy="259045"/>
    <xdr:sp macro="" textlink="">
      <xdr:nvSpPr>
        <xdr:cNvPr id="751" name="n_4aveValue【庁舎】&#10;一人当たり面積"/>
        <xdr:cNvSpPr txBox="1"/>
      </xdr:nvSpPr>
      <xdr:spPr>
        <a:xfrm>
          <a:off x="18421427"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90949</xdr:rowOff>
    </xdr:from>
    <xdr:ext cx="469744" cy="259045"/>
    <xdr:sp macro="" textlink="">
      <xdr:nvSpPr>
        <xdr:cNvPr id="752" name="n_1mainValue【庁舎】&#10;一人当たり面積"/>
        <xdr:cNvSpPr txBox="1"/>
      </xdr:nvSpPr>
      <xdr:spPr>
        <a:xfrm>
          <a:off x="210757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90949</xdr:rowOff>
    </xdr:from>
    <xdr:ext cx="469744" cy="259045"/>
    <xdr:sp macro="" textlink="">
      <xdr:nvSpPr>
        <xdr:cNvPr id="753" name="n_2mainValue【庁舎】&#10;一人当たり面積"/>
        <xdr:cNvSpPr txBox="1"/>
      </xdr:nvSpPr>
      <xdr:spPr>
        <a:xfrm>
          <a:off x="20199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754" name="n_3mainValue【庁舎】&#10;一人当たり面積"/>
        <xdr:cNvSpPr txBox="1"/>
      </xdr:nvSpPr>
      <xdr:spPr>
        <a:xfrm>
          <a:off x="19310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84090</xdr:rowOff>
    </xdr:from>
    <xdr:ext cx="469744" cy="259045"/>
    <xdr:sp macro="" textlink="">
      <xdr:nvSpPr>
        <xdr:cNvPr id="755" name="n_4mainValue【庁舎】&#10;一人当たり面積"/>
        <xdr:cNvSpPr txBox="1"/>
      </xdr:nvSpPr>
      <xdr:spPr>
        <a:xfrm>
          <a:off x="18421427" y="1774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類似団体と比較して特に有形固定資産減価償却率が高くなっている施設は一般廃棄物処理施設であり、特に低くなっている施設は、庁舎である。また、令和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年度に消防施設において大規模な整備を行ったため、大きく低くなっている。一般廃棄物処理施設については、糸豊環境美化センターの老朽化が進んでいるものの、</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市町において</a:t>
          </a:r>
          <a:r>
            <a:rPr kumimoji="1" lang="en-US" altLang="ja-JP" sz="1100" b="0" i="0" baseline="0">
              <a:solidFill>
                <a:schemeClr val="dk1"/>
              </a:solidFill>
              <a:effectLst/>
              <a:latin typeface="+mn-lt"/>
              <a:ea typeface="+mn-ea"/>
              <a:cs typeface="+mn-cs"/>
            </a:rPr>
            <a:t>2034</a:t>
          </a:r>
          <a:r>
            <a:rPr kumimoji="1" lang="ja-JP" altLang="ja-JP" sz="1100" b="0" i="0" baseline="0">
              <a:solidFill>
                <a:schemeClr val="dk1"/>
              </a:solidFill>
              <a:effectLst/>
              <a:latin typeface="+mn-lt"/>
              <a:ea typeface="+mn-ea"/>
              <a:cs typeface="+mn-cs"/>
            </a:rPr>
            <a:t>年度供用開始に向け新炉の建設を予定しているため、低下することが見込まれる。庁舎については、平成</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年に本庁舎を整備しており、電気・機械系の更新時期を迎えることから、公共施設等総合管理計画に基づき大規模修繕など計画的な維持管理に努める。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62,375
61,472
46.60
32,879,661
31,944,500
821,370
13,689,764
19,076,404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納税義務者、課税客体は増加傾向にあり、全国平均を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ポイント、類似団体内平均を</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ポイント上回ったものの、市税の減少、歳出における扶助費等の増加により、前年度より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ポイント減少した。今後も厳しい財政運営が見込まれるため行政経費のさらなる節減合理化を推し進め、財政の健全化に努める。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107950</xdr:rowOff>
    </xdr:from>
    <xdr:to>
      <xdr:col>23</xdr:col>
      <xdr:colOff>133350</xdr:colOff>
      <xdr:row>44</xdr:row>
      <xdr:rowOff>92710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623050"/>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22877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107950</xdr:rowOff>
    </xdr:from>
    <xdr:to>
      <xdr:col>24</xdr:col>
      <xdr:colOff>12700</xdr:colOff>
      <xdr:row>38</xdr:row>
      <xdr:rowOff>107950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62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30480</xdr:rowOff>
    </xdr:from>
    <xdr:to>
      <xdr:col>23</xdr:col>
      <xdr:colOff>133350</xdr:colOff>
      <xdr:row>40</xdr:row>
      <xdr:rowOff>54610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8884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21607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30480</xdr:rowOff>
    </xdr:from>
    <xdr:to>
      <xdr:col>19</xdr:col>
      <xdr:colOff>133350</xdr:colOff>
      <xdr:row>40</xdr:row>
      <xdr:rowOff>78740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37</xdr:row>
      <xdr:rowOff>59690</xdr:rowOff>
    </xdr:from>
    <xdr:to>
      <xdr:col>19</xdr:col>
      <xdr:colOff>184150</xdr:colOff>
      <xdr:row>37</xdr:row>
      <xdr:rowOff>161290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78740</xdr:rowOff>
    </xdr:from>
    <xdr:to>
      <xdr:col>15</xdr:col>
      <xdr:colOff>82550</xdr:colOff>
      <xdr:row>40</xdr:row>
      <xdr:rowOff>102870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37</xdr:row>
      <xdr:rowOff>11430</xdr:rowOff>
    </xdr:from>
    <xdr:to>
      <xdr:col>15</xdr:col>
      <xdr:colOff>133350</xdr:colOff>
      <xdr:row>37</xdr:row>
      <xdr:rowOff>113030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123207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102870</xdr:rowOff>
    </xdr:from>
    <xdr:to>
      <xdr:col>11</xdr:col>
      <xdr:colOff>31750</xdr:colOff>
      <xdr:row>40</xdr:row>
      <xdr:rowOff>151130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96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37</xdr:row>
      <xdr:rowOff>11430</xdr:rowOff>
    </xdr:from>
    <xdr:to>
      <xdr:col>11</xdr:col>
      <xdr:colOff>82550</xdr:colOff>
      <xdr:row>37</xdr:row>
      <xdr:rowOff>113030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123207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35560</xdr:rowOff>
    </xdr:from>
    <xdr:to>
      <xdr:col>7</xdr:col>
      <xdr:colOff>31750</xdr:colOff>
      <xdr:row>37</xdr:row>
      <xdr:rowOff>137160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147337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3810</xdr:rowOff>
    </xdr:from>
    <xdr:to>
      <xdr:col>23</xdr:col>
      <xdr:colOff>184150</xdr:colOff>
      <xdr:row>40</xdr:row>
      <xdr:rowOff>105410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20337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151130</xdr:rowOff>
    </xdr:from>
    <xdr:to>
      <xdr:col>19</xdr:col>
      <xdr:colOff>184150</xdr:colOff>
      <xdr:row>40</xdr:row>
      <xdr:rowOff>81280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27940</xdr:rowOff>
    </xdr:from>
    <xdr:to>
      <xdr:col>15</xdr:col>
      <xdr:colOff>133350</xdr:colOff>
      <xdr:row>40</xdr:row>
      <xdr:rowOff>129540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52070</xdr:rowOff>
    </xdr:from>
    <xdr:to>
      <xdr:col>11</xdr:col>
      <xdr:colOff>82550</xdr:colOff>
      <xdr:row>40</xdr:row>
      <xdr:rowOff>153670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138447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15257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等においては、普通交付税、地方消費税交付金等の増加により、経常一般財源等全体で増加となったが、歳出において維持補修費が減少したものの、人件費、物件費、扶助費、補助費等が増加し、一般財源等充当経常経費全体で増加している。経費を上回る経常一般財源等の増加により前年度から</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ポイント減となったが、沖縄県平均と比較すると高い状態にあり、今後も引き続き行財政改革に取り組み、経常的経費の削減を経常一般財源の増収に努める必要がある。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63</xdr:row>
      <xdr:rowOff>35878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114800" y="10577830"/>
          <a:ext cx="838200" cy="2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35878</xdr:rowOff>
    </xdr:from>
    <xdr:to>
      <xdr:col>19</xdr:col>
      <xdr:colOff>133350</xdr:colOff>
      <xdr:row>63</xdr:row>
      <xdr:rowOff>162560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225800" y="1083722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153988</xdr:rowOff>
    </xdr:from>
    <xdr:to>
      <xdr:col>19</xdr:col>
      <xdr:colOff>184150</xdr:colOff>
      <xdr:row>64</xdr:row>
      <xdr:rowOff>84138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9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68915</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104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51435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336800" y="1096391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6668</xdr:rowOff>
    </xdr:from>
    <xdr:to>
      <xdr:col>15</xdr:col>
      <xdr:colOff>133350</xdr:colOff>
      <xdr:row>64</xdr:row>
      <xdr:rowOff>108268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97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93045</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64</xdr:row>
      <xdr:rowOff>51435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0795000"/>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166053</xdr:rowOff>
    </xdr:from>
    <xdr:to>
      <xdr:col>11</xdr:col>
      <xdr:colOff>82550</xdr:colOff>
      <xdr:row>64</xdr:row>
      <xdr:rowOff>96203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96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106380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73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156528</xdr:rowOff>
    </xdr:from>
    <xdr:to>
      <xdr:col>19</xdr:col>
      <xdr:colOff>184150</xdr:colOff>
      <xdr:row>63</xdr:row>
      <xdr:rowOff>86678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87012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管理職手当の削減等、人件費の抑制に努めており、全国平均・沖縄県平均を下回り推移している。今後とも、行政改革に取り組み、定員管理・給与の適正化、民営化や民間委託、指定管理制度等の導入により、経費削減に努める。</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45996</xdr:rowOff>
    </xdr:from>
    <xdr:to>
      <xdr:col>23</xdr:col>
      <xdr:colOff>133350</xdr:colOff>
      <xdr:row>81</xdr:row>
      <xdr:rowOff>91087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3933446"/>
          <a:ext cx="838200" cy="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55051</xdr:rowOff>
    </xdr:from>
    <xdr:to>
      <xdr:col>19</xdr:col>
      <xdr:colOff>133350</xdr:colOff>
      <xdr:row>81</xdr:row>
      <xdr:rowOff>45996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3771051"/>
          <a:ext cx="889000" cy="16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59928</xdr:rowOff>
    </xdr:from>
    <xdr:to>
      <xdr:col>19</xdr:col>
      <xdr:colOff>184150</xdr:colOff>
      <xdr:row>81</xdr:row>
      <xdr:rowOff>161528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394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146305</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033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55051</xdr:rowOff>
    </xdr:from>
    <xdr:to>
      <xdr:col>15</xdr:col>
      <xdr:colOff>82550</xdr:colOff>
      <xdr:row>80</xdr:row>
      <xdr:rowOff>85302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3771051"/>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139982</xdr:rowOff>
    </xdr:from>
    <xdr:to>
      <xdr:col>15</xdr:col>
      <xdr:colOff>133350</xdr:colOff>
      <xdr:row>81</xdr:row>
      <xdr:rowOff>70132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385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54909</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9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33438</xdr:rowOff>
    </xdr:from>
    <xdr:to>
      <xdr:col>11</xdr:col>
      <xdr:colOff>31750</xdr:colOff>
      <xdr:row>80</xdr:row>
      <xdr:rowOff>85302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749438"/>
          <a:ext cx="889000" cy="5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109683</xdr:rowOff>
    </xdr:from>
    <xdr:to>
      <xdr:col>11</xdr:col>
      <xdr:colOff>82550</xdr:colOff>
      <xdr:row>81</xdr:row>
      <xdr:rowOff>39833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382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24610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9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101567</xdr:rowOff>
    </xdr:from>
    <xdr:to>
      <xdr:col>7</xdr:col>
      <xdr:colOff>31750</xdr:colOff>
      <xdr:row>81</xdr:row>
      <xdr:rowOff>31717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381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16494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90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40287</xdr:rowOff>
    </xdr:from>
    <xdr:to>
      <xdr:col>23</xdr:col>
      <xdr:colOff>184150</xdr:colOff>
      <xdr:row>81</xdr:row>
      <xdr:rowOff>141887</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133014</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166646</xdr:rowOff>
    </xdr:from>
    <xdr:to>
      <xdr:col>19</xdr:col>
      <xdr:colOff>184150</xdr:colOff>
      <xdr:row>81</xdr:row>
      <xdr:rowOff>96796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88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106973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651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4251</xdr:rowOff>
    </xdr:from>
    <xdr:to>
      <xdr:col>15</xdr:col>
      <xdr:colOff>133350</xdr:colOff>
      <xdr:row>80</xdr:row>
      <xdr:rowOff>105851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72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116028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48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34502</xdr:rowOff>
    </xdr:from>
    <xdr:to>
      <xdr:col>11</xdr:col>
      <xdr:colOff>82550</xdr:colOff>
      <xdr:row>80</xdr:row>
      <xdr:rowOff>136102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7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146279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51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154088</xdr:rowOff>
    </xdr:from>
    <xdr:to>
      <xdr:col>7</xdr:col>
      <xdr:colOff>31750</xdr:colOff>
      <xdr:row>80</xdr:row>
      <xdr:rowOff>84238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69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94415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46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退職者と採用者の学歴、経験年数の構成等により類似団体内平均、全国平均を下回っている。今後とも人件費の適正化に努める。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115207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1741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12700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1741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47171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2430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98879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2775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糸満市行政改革大綱・実行プランにより、保育士や現業職員等の退職不補充、保育施設や給食センターの民間委託等を推進した結果、全国平均・沖縄県平均を下回る数値を示している。今後も職員の定数管理及び適正化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43785</xdr:rowOff>
    </xdr:from>
    <xdr:to>
      <xdr:col>81</xdr:col>
      <xdr:colOff>44450</xdr:colOff>
      <xdr:row>60</xdr:row>
      <xdr:rowOff>43785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30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43785</xdr:rowOff>
    </xdr:from>
    <xdr:to>
      <xdr:col>77</xdr:col>
      <xdr:colOff>44450</xdr:colOff>
      <xdr:row>60</xdr:row>
      <xdr:rowOff>43785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30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155242</xdr:rowOff>
    </xdr:from>
    <xdr:to>
      <xdr:col>77</xdr:col>
      <xdr:colOff>95250</xdr:colOff>
      <xdr:row>60</xdr:row>
      <xdr:rowOff>85392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27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95569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039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43785</xdr:rowOff>
    </xdr:from>
    <xdr:to>
      <xdr:col>72</xdr:col>
      <xdr:colOff>203200</xdr:colOff>
      <xdr:row>60</xdr:row>
      <xdr:rowOff>52977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33078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147199</xdr:rowOff>
    </xdr:from>
    <xdr:to>
      <xdr:col>73</xdr:col>
      <xdr:colOff>44450</xdr:colOff>
      <xdr:row>60</xdr:row>
      <xdr:rowOff>77349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26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87526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52977</xdr:rowOff>
    </xdr:from>
    <xdr:to>
      <xdr:col>68</xdr:col>
      <xdr:colOff>152400</xdr:colOff>
      <xdr:row>60</xdr:row>
      <xdr:rowOff>55275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33997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134559</xdr:rowOff>
    </xdr:from>
    <xdr:to>
      <xdr:col>64</xdr:col>
      <xdr:colOff>152400</xdr:colOff>
      <xdr:row>60</xdr:row>
      <xdr:rowOff>64709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5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74886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1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164435</xdr:rowOff>
    </xdr:from>
    <xdr:to>
      <xdr:col>81</xdr:col>
      <xdr:colOff>95250</xdr:colOff>
      <xdr:row>60</xdr:row>
      <xdr:rowOff>94585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9512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2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164435</xdr:rowOff>
    </xdr:from>
    <xdr:to>
      <xdr:col>77</xdr:col>
      <xdr:colOff>95250</xdr:colOff>
      <xdr:row>60</xdr:row>
      <xdr:rowOff>94585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79362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66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164435</xdr:rowOff>
    </xdr:from>
    <xdr:to>
      <xdr:col>73</xdr:col>
      <xdr:colOff>44450</xdr:colOff>
      <xdr:row>60</xdr:row>
      <xdr:rowOff>94585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79362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3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2177</xdr:rowOff>
    </xdr:from>
    <xdr:to>
      <xdr:col>68</xdr:col>
      <xdr:colOff>203200</xdr:colOff>
      <xdr:row>60</xdr:row>
      <xdr:rowOff>103777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88554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4475</xdr:rowOff>
    </xdr:from>
    <xdr:to>
      <xdr:col>64</xdr:col>
      <xdr:colOff>152400</xdr:colOff>
      <xdr:row>60</xdr:row>
      <xdr:rowOff>106075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90852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37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投資的事業の抑制により、地方債の新規発行額が減少し改善傾向にあったが、今後、老朽化した施設等の改修に係る大規模事業を控えているため、建設事業費の適正化や高率補助事業の活用を推進し、地方債発行の抑制に取り組む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79022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79022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79022</xdr:rowOff>
    </xdr:from>
    <xdr:to>
      <xdr:col>72</xdr:col>
      <xdr:colOff>203200</xdr:colOff>
      <xdr:row>42</xdr:row>
      <xdr:rowOff>92428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92428</xdr:rowOff>
    </xdr:from>
    <xdr:to>
      <xdr:col>68</xdr:col>
      <xdr:colOff>152400</xdr:colOff>
      <xdr:row>42</xdr:row>
      <xdr:rowOff>92428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129822</xdr:rowOff>
    </xdr:from>
    <xdr:to>
      <xdr:col>68</xdr:col>
      <xdr:colOff>203200</xdr:colOff>
      <xdr:row>41</xdr:row>
      <xdr:rowOff>59972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70149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28222</xdr:rowOff>
    </xdr:from>
    <xdr:to>
      <xdr:col>81</xdr:col>
      <xdr:colOff>95250</xdr:colOff>
      <xdr:row>42</xdr:row>
      <xdr:rowOff>129822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28222</xdr:rowOff>
    </xdr:from>
    <xdr:to>
      <xdr:col>73</xdr:col>
      <xdr:colOff>44450</xdr:colOff>
      <xdr:row>42</xdr:row>
      <xdr:rowOff>129822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114599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41628</xdr:rowOff>
    </xdr:from>
    <xdr:to>
      <xdr:col>68</xdr:col>
      <xdr:colOff>203200</xdr:colOff>
      <xdr:row>42</xdr:row>
      <xdr:rowOff>143228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128005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41628</xdr:rowOff>
    </xdr:from>
    <xdr:to>
      <xdr:col>64</xdr:col>
      <xdr:colOff>152400</xdr:colOff>
      <xdr:row>42</xdr:row>
      <xdr:rowOff>143228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128005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規模事業の地方債償還が終了した影響等により、将来負担比率は改善傾向にあったが、今後、老朽化した施設等の改修に係る大規模事業を控えており、将来負担比率が増加することが予測される。依然として類似団体内平均・全国平均を上回っているため、引き続き行財政改革に取り組み、義務的経費の削減に取り組む必要があ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146121</xdr:rowOff>
    </xdr:from>
    <xdr:to>
      <xdr:col>81</xdr:col>
      <xdr:colOff>44450</xdr:colOff>
      <xdr:row>15</xdr:row>
      <xdr:rowOff>154164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271787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22030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22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146121</xdr:rowOff>
    </xdr:from>
    <xdr:to>
      <xdr:col>77</xdr:col>
      <xdr:colOff>44450</xdr:colOff>
      <xdr:row>16</xdr:row>
      <xdr:rowOff>73872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717871"/>
          <a:ext cx="889000" cy="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73872</xdr:rowOff>
    </xdr:from>
    <xdr:to>
      <xdr:col>72</xdr:col>
      <xdr:colOff>203200</xdr:colOff>
      <xdr:row>18</xdr:row>
      <xdr:rowOff>33937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817072"/>
          <a:ext cx="889000" cy="30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33937</xdr:rowOff>
    </xdr:from>
    <xdr:to>
      <xdr:col>68</xdr:col>
      <xdr:colOff>152400</xdr:colOff>
      <xdr:row>19</xdr:row>
      <xdr:rowOff>26035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120037"/>
          <a:ext cx="889000" cy="16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103364</xdr:rowOff>
    </xdr:from>
    <xdr:to>
      <xdr:col>81</xdr:col>
      <xdr:colOff>95250</xdr:colOff>
      <xdr:row>16</xdr:row>
      <xdr:rowOff>33514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6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75441</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64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95321</xdr:rowOff>
    </xdr:from>
    <xdr:to>
      <xdr:col>77</xdr:col>
      <xdr:colOff>95250</xdr:colOff>
      <xdr:row>16</xdr:row>
      <xdr:rowOff>25471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6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10248</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75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23072</xdr:rowOff>
    </xdr:from>
    <xdr:to>
      <xdr:col>73</xdr:col>
      <xdr:colOff>44450</xdr:colOff>
      <xdr:row>16</xdr:row>
      <xdr:rowOff>124672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7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109449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154587</xdr:rowOff>
    </xdr:from>
    <xdr:to>
      <xdr:col>68</xdr:col>
      <xdr:colOff>203200</xdr:colOff>
      <xdr:row>18</xdr:row>
      <xdr:rowOff>84737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0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69514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15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146685</xdr:rowOff>
    </xdr:from>
    <xdr:to>
      <xdr:col>64</xdr:col>
      <xdr:colOff>152400</xdr:colOff>
      <xdr:row>19</xdr:row>
      <xdr:rowOff>76835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2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61612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31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62,375
61,472
46.60
32,879,661
31,944,500
821,370
13,689,764
19,076,404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団塊の世代の退職による退職手当負担金の増加傾向が落ち着いたことと、経常一般財源等が増加したことにより、沖縄県平均、全国平均を下回っている。今後も継続し管理職手当削減等による人件費の圧縮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37</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671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124714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769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48768</xdr:rowOff>
    </xdr:from>
    <xdr:to>
      <xdr:col>20</xdr:col>
      <xdr:colOff>38100</xdr:colOff>
      <xdr:row>38</xdr:row>
      <xdr:rowOff>150368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6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135145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124714</xdr:rowOff>
    </xdr:from>
    <xdr:to>
      <xdr:col>15</xdr:col>
      <xdr:colOff>98425</xdr:colOff>
      <xdr:row>38</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68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110490</xdr:rowOff>
    </xdr:from>
    <xdr:to>
      <xdr:col>15</xdr:col>
      <xdr:colOff>149225</xdr:colOff>
      <xdr:row>38</xdr:row>
      <xdr:rowOff>40640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38</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226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137922</xdr:rowOff>
    </xdr:from>
    <xdr:to>
      <xdr:col>11</xdr:col>
      <xdr:colOff>60325</xdr:colOff>
      <xdr:row>38</xdr:row>
      <xdr:rowOff>68072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78249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73914</xdr:rowOff>
    </xdr:from>
    <xdr:to>
      <xdr:col>15</xdr:col>
      <xdr:colOff>149225</xdr:colOff>
      <xdr:row>38</xdr:row>
      <xdr:rowOff>4064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14241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中央図書館窓口業務等の経費が増加したが、経常一般財源等が増加したことにより、前年度より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いる。類似団体内平均、全国平均及び沖縄県平均を下回っている主な要因として、廃棄物処理業務を一部事務組合で行っていることが挙げられる。今後とも事務事業の廃止や削減により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34471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559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162379</xdr:rowOff>
    </xdr:from>
    <xdr:to>
      <xdr:col>78</xdr:col>
      <xdr:colOff>69850</xdr:colOff>
      <xdr:row>16</xdr:row>
      <xdr:rowOff>34471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34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65314</xdr:rowOff>
    </xdr:from>
    <xdr:to>
      <xdr:col>78</xdr:col>
      <xdr:colOff>120650</xdr:colOff>
      <xdr:row>18</xdr:row>
      <xdr:rowOff>166914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151691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3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162379</xdr:rowOff>
    </xdr:from>
    <xdr:to>
      <xdr:col>73</xdr:col>
      <xdr:colOff>180975</xdr:colOff>
      <xdr:row>16</xdr:row>
      <xdr:rowOff>99786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341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141514</xdr:rowOff>
    </xdr:from>
    <xdr:to>
      <xdr:col>74</xdr:col>
      <xdr:colOff>31750</xdr:colOff>
      <xdr:row>19</xdr:row>
      <xdr:rowOff>71664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22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56441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99786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88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130629</xdr:rowOff>
    </xdr:from>
    <xdr:to>
      <xdr:col>69</xdr:col>
      <xdr:colOff>142875</xdr:colOff>
      <xdr:row>19</xdr:row>
      <xdr:rowOff>60778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2167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45555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9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111579</xdr:rowOff>
    </xdr:from>
    <xdr:to>
      <xdr:col>74</xdr:col>
      <xdr:colOff>31750</xdr:colOff>
      <xdr:row>16</xdr:row>
      <xdr:rowOff>41729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48986</xdr:rowOff>
    </xdr:from>
    <xdr:to>
      <xdr:col>69</xdr:col>
      <xdr:colOff>142875</xdr:colOff>
      <xdr:row>16</xdr:row>
      <xdr:rowOff>150586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経常一般財源等が増加したことにより、前年より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ているが、障害者福祉サービス費、生活保護費、児童福祉費等の増加が著しく、類似団体内平均、沖縄県平均を上回り高水準で推移している。この傾向は今後も続いていく見通しであるため、資格審査等のさらなる適正化や保育施設の配置見直し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149860</xdr:rowOff>
    </xdr:from>
    <xdr:to>
      <xdr:col>24</xdr:col>
      <xdr:colOff>25400</xdr:colOff>
      <xdr:row>59</xdr:row>
      <xdr:rowOff>100330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52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72407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18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100330</xdr:rowOff>
    </xdr:from>
    <xdr:to>
      <xdr:col>24</xdr:col>
      <xdr:colOff>114300</xdr:colOff>
      <xdr:row>59</xdr:row>
      <xdr:rowOff>100330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64787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149860</xdr:rowOff>
    </xdr:from>
    <xdr:to>
      <xdr:col>24</xdr:col>
      <xdr:colOff>114300</xdr:colOff>
      <xdr:row>52</xdr:row>
      <xdr:rowOff>149860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100330</xdr:rowOff>
    </xdr:from>
    <xdr:to>
      <xdr:col>24</xdr:col>
      <xdr:colOff>25400</xdr:colOff>
      <xdr:row>59</xdr:row>
      <xdr:rowOff>168910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215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100347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18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83820</xdr:rowOff>
    </xdr:from>
    <xdr:to>
      <xdr:col>24</xdr:col>
      <xdr:colOff>76200</xdr:colOff>
      <xdr:row>55</xdr:row>
      <xdr:rowOff>13970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4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168910</xdr:rowOff>
    </xdr:from>
    <xdr:to>
      <xdr:col>19</xdr:col>
      <xdr:colOff>187325</xdr:colOff>
      <xdr:row>60</xdr:row>
      <xdr:rowOff>134620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284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96537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161290</xdr:rowOff>
    </xdr:from>
    <xdr:to>
      <xdr:col>15</xdr:col>
      <xdr:colOff>98425</xdr:colOff>
      <xdr:row>60</xdr:row>
      <xdr:rowOff>134620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2768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30480</xdr:rowOff>
    </xdr:from>
    <xdr:to>
      <xdr:col>15</xdr:col>
      <xdr:colOff>149225</xdr:colOff>
      <xdr:row>56</xdr:row>
      <xdr:rowOff>132080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142257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161290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47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163830</xdr:rowOff>
    </xdr:from>
    <xdr:to>
      <xdr:col>11</xdr:col>
      <xdr:colOff>60325</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49530</xdr:rowOff>
    </xdr:from>
    <xdr:to>
      <xdr:col>24</xdr:col>
      <xdr:colOff>76200</xdr:colOff>
      <xdr:row>59</xdr:row>
      <xdr:rowOff>151130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129557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118110</xdr:rowOff>
    </xdr:from>
    <xdr:to>
      <xdr:col>20</xdr:col>
      <xdr:colOff>38100</xdr:colOff>
      <xdr:row>60</xdr:row>
      <xdr:rowOff>48260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33037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83820</xdr:rowOff>
    </xdr:from>
    <xdr:to>
      <xdr:col>15</xdr:col>
      <xdr:colOff>149225</xdr:colOff>
      <xdr:row>61</xdr:row>
      <xdr:rowOff>13970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170197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110490</xdr:rowOff>
    </xdr:from>
    <xdr:to>
      <xdr:col>11</xdr:col>
      <xdr:colOff>60325</xdr:colOff>
      <xdr:row>60</xdr:row>
      <xdr:rowOff>40640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25417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農業集落排水事業特別会計、後期高齢者医療特別会計への繰出金が前年度よりも増加したが、経常一般財源等が増加したことにより、前年より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改善した。依然として、全国平均、沖縄県平均を上回っている状況にあり、今後も高齢化による、各給付費の増加が見込まれるため、給付費の適正化や保険料の見直し及び徴収強化等に取り組む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118835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282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118835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59</xdr:row>
      <xdr:rowOff>102507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09843"/>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84365</xdr:rowOff>
    </xdr:from>
    <xdr:to>
      <xdr:col>74</xdr:col>
      <xdr:colOff>31750</xdr:colOff>
      <xdr:row>58</xdr:row>
      <xdr:rowOff>14515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170742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143328</xdr:rowOff>
    </xdr:from>
    <xdr:to>
      <xdr:col>69</xdr:col>
      <xdr:colOff>92075</xdr:colOff>
      <xdr:row>59</xdr:row>
      <xdr:rowOff>102507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874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166007</xdr:rowOff>
    </xdr:from>
    <xdr:to>
      <xdr:col>69</xdr:col>
      <xdr:colOff>142875</xdr:colOff>
      <xdr:row>58</xdr:row>
      <xdr:rowOff>96157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106334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138992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68035</xdr:rowOff>
    </xdr:from>
    <xdr:to>
      <xdr:col>78</xdr:col>
      <xdr:colOff>120650</xdr:colOff>
      <xdr:row>57</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154412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51707</xdr:rowOff>
    </xdr:from>
    <xdr:to>
      <xdr:col>69</xdr:col>
      <xdr:colOff>142875</xdr:colOff>
      <xdr:row>59</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92528</xdr:rowOff>
    </xdr:from>
    <xdr:to>
      <xdr:col>65</xdr:col>
      <xdr:colOff>53975</xdr:colOff>
      <xdr:row>59</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7455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経常一般財源等が増加したことにより、前年度より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いるが、今後も、下水道事業会計への繰出金の増加、施設の老朽化に伴う修繕・更新に係る糸豊環境衛生事業への負担金の増加等が見込まれるため、補助費全体として徐々に上昇する見込みである。今後とも補助金の見直しや廃止に取り組み、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220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99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24765</xdr:rowOff>
    </xdr:from>
    <xdr:to>
      <xdr:col>78</xdr:col>
      <xdr:colOff>120650</xdr:colOff>
      <xdr:row>38</xdr:row>
      <xdr:rowOff>126365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5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111142</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626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18415</xdr:rowOff>
    </xdr:from>
    <xdr:to>
      <xdr:col>73</xdr:col>
      <xdr:colOff>180975</xdr:colOff>
      <xdr:row>36</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19061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7620</xdr:rowOff>
    </xdr:from>
    <xdr:to>
      <xdr:col>74</xdr:col>
      <xdr:colOff>31750</xdr:colOff>
      <xdr:row>38</xdr:row>
      <xdr:rowOff>109220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18415</xdr:rowOff>
    </xdr:from>
    <xdr:to>
      <xdr:col>69</xdr:col>
      <xdr:colOff>92075</xdr:colOff>
      <xdr:row>36</xdr:row>
      <xdr:rowOff>18415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9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144780</xdr:rowOff>
    </xdr:from>
    <xdr:to>
      <xdr:col>69</xdr:col>
      <xdr:colOff>142875</xdr:colOff>
      <xdr:row>38</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121920</xdr:rowOff>
    </xdr:from>
    <xdr:to>
      <xdr:col>65</xdr:col>
      <xdr:colOff>53975</xdr:colOff>
      <xdr:row>38</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110490</xdr:rowOff>
    </xdr:from>
    <xdr:to>
      <xdr:col>78</xdr:col>
      <xdr:colOff>120650</xdr:colOff>
      <xdr:row>37</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50817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139065</xdr:rowOff>
    </xdr:from>
    <xdr:to>
      <xdr:col>69</xdr:col>
      <xdr:colOff>142875</xdr:colOff>
      <xdr:row>36</xdr:row>
      <xdr:rowOff>69215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79392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0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139065</xdr:rowOff>
    </xdr:from>
    <xdr:to>
      <xdr:col>65</xdr:col>
      <xdr:colOff>53975</xdr:colOff>
      <xdr:row>36</xdr:row>
      <xdr:rowOff>69215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79392</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0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規模事業の地方債償還が終了した影響により減少しているが、今後、沖縄振興特別推進交付金事業等に伴う地方債発行の増加が見込まれる。事業推進のうえで地方債発行は不可欠だが、義務的経費の増加による財政の硬直化を防ぐため、地方債の新規発行を抑制するよう高率補助事業等の活用に引き続き務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102507</xdr:rowOff>
    </xdr:from>
    <xdr:to>
      <xdr:col>24</xdr:col>
      <xdr:colOff>25400</xdr:colOff>
      <xdr:row>74</xdr:row>
      <xdr:rowOff>18143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6183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18143</xdr:rowOff>
    </xdr:from>
    <xdr:to>
      <xdr:col>19</xdr:col>
      <xdr:colOff>187325</xdr:colOff>
      <xdr:row>74</xdr:row>
      <xdr:rowOff>105228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705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54428</xdr:rowOff>
    </xdr:from>
    <xdr:to>
      <xdr:col>20</xdr:col>
      <xdr:colOff>38100</xdr:colOff>
      <xdr:row>74</xdr:row>
      <xdr:rowOff>156028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140805</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28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105228</xdr:rowOff>
    </xdr:from>
    <xdr:to>
      <xdr:col>15</xdr:col>
      <xdr:colOff>98425</xdr:colOff>
      <xdr:row>74</xdr:row>
      <xdr:rowOff>170543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792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54428</xdr:rowOff>
    </xdr:from>
    <xdr:to>
      <xdr:col>15</xdr:col>
      <xdr:colOff>149225</xdr:colOff>
      <xdr:row>74</xdr:row>
      <xdr:rowOff>156028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166205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170543</xdr:rowOff>
    </xdr:from>
    <xdr:to>
      <xdr:col>11</xdr:col>
      <xdr:colOff>9525</xdr:colOff>
      <xdr:row>75</xdr:row>
      <xdr:rowOff>42635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857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76200</xdr:rowOff>
    </xdr:from>
    <xdr:to>
      <xdr:col>11</xdr:col>
      <xdr:colOff>60325</xdr:colOff>
      <xdr:row>75</xdr:row>
      <xdr:rowOff>6350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119743</xdr:rowOff>
    </xdr:from>
    <xdr:to>
      <xdr:col>6</xdr:col>
      <xdr:colOff>171450</xdr:colOff>
      <xdr:row>75</xdr:row>
      <xdr:rowOff>49893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60070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51707</xdr:rowOff>
    </xdr:from>
    <xdr:to>
      <xdr:col>24</xdr:col>
      <xdr:colOff>76200</xdr:colOff>
      <xdr:row>73</xdr:row>
      <xdr:rowOff>153307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68234</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138793</xdr:rowOff>
    </xdr:from>
    <xdr:to>
      <xdr:col>20</xdr:col>
      <xdr:colOff>38100</xdr:colOff>
      <xdr:row>74</xdr:row>
      <xdr:rowOff>68943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79120</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423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54428</xdr:rowOff>
    </xdr:from>
    <xdr:to>
      <xdr:col>15</xdr:col>
      <xdr:colOff>149225</xdr:colOff>
      <xdr:row>74</xdr:row>
      <xdr:rowOff>156028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140805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2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119743</xdr:rowOff>
    </xdr:from>
    <xdr:to>
      <xdr:col>11</xdr:col>
      <xdr:colOff>60325</xdr:colOff>
      <xdr:row>75</xdr:row>
      <xdr:rowOff>49893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34670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9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163285</xdr:rowOff>
    </xdr:from>
    <xdr:to>
      <xdr:col>6</xdr:col>
      <xdr:colOff>171450</xdr:colOff>
      <xdr:row>75</xdr:row>
      <xdr:rowOff>93435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78212</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3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経常一般財源等が増加したことにより、前年より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改善しているが、扶助費においては社会保障関係費の増加、補助費等においては下水道事業会計への繰出金の増加、糸豊環境衛生事業への負担金の増加により今後も増加が見込まれる。したがって、一般財源等充当経常経費は増加傾向が見込まれるため、今後も引き続き行財政改革に取り組み、経常的経費の削減及び抑制と経常一般財源等の増収に努めなければならない。</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119380</xdr:rowOff>
    </xdr:from>
    <xdr:to>
      <xdr:col>82</xdr:col>
      <xdr:colOff>107950</xdr:colOff>
      <xdr:row>80</xdr:row>
      <xdr:rowOff>43180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49248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43180</xdr:rowOff>
    </xdr:from>
    <xdr:to>
      <xdr:col>78</xdr:col>
      <xdr:colOff>69850</xdr:colOff>
      <xdr:row>80</xdr:row>
      <xdr:rowOff>142239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7591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144780</xdr:rowOff>
    </xdr:from>
    <xdr:to>
      <xdr:col>78</xdr:col>
      <xdr:colOff>120650</xdr:colOff>
      <xdr:row>81</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59707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94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142239</xdr:rowOff>
    </xdr:from>
    <xdr:to>
      <xdr:col>73</xdr:col>
      <xdr:colOff>180975</xdr:colOff>
      <xdr:row>81</xdr:row>
      <xdr:rowOff>1270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858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81</xdr:row>
      <xdr:rowOff>3811</xdr:rowOff>
    </xdr:from>
    <xdr:to>
      <xdr:col>74</xdr:col>
      <xdr:colOff>31750</xdr:colOff>
      <xdr:row>81</xdr:row>
      <xdr:rowOff>105411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90188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81</xdr:row>
      <xdr:rowOff>1270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5686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144780</xdr:rowOff>
    </xdr:from>
    <xdr:to>
      <xdr:col>69</xdr:col>
      <xdr:colOff>142875</xdr:colOff>
      <xdr:row>81</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59707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137161</xdr:rowOff>
    </xdr:from>
    <xdr:to>
      <xdr:col>65</xdr:col>
      <xdr:colOff>53975</xdr:colOff>
      <xdr:row>81</xdr:row>
      <xdr:rowOff>67311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85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52088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40657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163830</xdr:rowOff>
    </xdr:from>
    <xdr:to>
      <xdr:col>78</xdr:col>
      <xdr:colOff>120650</xdr:colOff>
      <xdr:row>80</xdr:row>
      <xdr:rowOff>93980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104157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47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91439</xdr:rowOff>
    </xdr:from>
    <xdr:to>
      <xdr:col>74</xdr:col>
      <xdr:colOff>31750</xdr:colOff>
      <xdr:row>81</xdr:row>
      <xdr:rowOff>21589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31766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121920</xdr:rowOff>
    </xdr:from>
    <xdr:to>
      <xdr:col>69</xdr:col>
      <xdr:colOff>142875</xdr:colOff>
      <xdr:row>81</xdr:row>
      <xdr:rowOff>52070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62247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60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85107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141949</xdr:rowOff>
    </xdr:from>
    <xdr:to>
      <xdr:col>29</xdr:col>
      <xdr:colOff>127000</xdr:colOff>
      <xdr:row>19</xdr:row>
      <xdr:rowOff>3032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275674"/>
          <a:ext cx="647700" cy="3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8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3032</xdr:rowOff>
    </xdr:from>
    <xdr:to>
      <xdr:col>26</xdr:col>
      <xdr:colOff>50800</xdr:colOff>
      <xdr:row>19</xdr:row>
      <xdr:rowOff>82771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308207"/>
          <a:ext cx="698500" cy="79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21698</xdr:rowOff>
    </xdr:from>
    <xdr:to>
      <xdr:col>26</xdr:col>
      <xdr:colOff>101600</xdr:colOff>
      <xdr:row>18</xdr:row>
      <xdr:rowOff>123298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133475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2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71455</xdr:rowOff>
    </xdr:from>
    <xdr:to>
      <xdr:col>22</xdr:col>
      <xdr:colOff>114300</xdr:colOff>
      <xdr:row>19</xdr:row>
      <xdr:rowOff>82771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376630"/>
          <a:ext cx="698500" cy="1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46787</xdr:rowOff>
    </xdr:from>
    <xdr:to>
      <xdr:col>22</xdr:col>
      <xdr:colOff>165100</xdr:colOff>
      <xdr:row>18</xdr:row>
      <xdr:rowOff>148387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158564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71455</xdr:rowOff>
    </xdr:from>
    <xdr:to>
      <xdr:col>18</xdr:col>
      <xdr:colOff>177800</xdr:colOff>
      <xdr:row>19</xdr:row>
      <xdr:rowOff>91758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376630"/>
          <a:ext cx="698500" cy="20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60417</xdr:rowOff>
    </xdr:from>
    <xdr:to>
      <xdr:col>19</xdr:col>
      <xdr:colOff>38100</xdr:colOff>
      <xdr:row>18</xdr:row>
      <xdr:rowOff>162017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68061</xdr:rowOff>
    </xdr:from>
    <xdr:to>
      <xdr:col>15</xdr:col>
      <xdr:colOff>101600</xdr:colOff>
      <xdr:row>18</xdr:row>
      <xdr:rowOff>169661</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201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8388</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7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91149</xdr:rowOff>
    </xdr:from>
    <xdr:to>
      <xdr:col>29</xdr:col>
      <xdr:colOff>177800</xdr:colOff>
      <xdr:row>19</xdr:row>
      <xdr:rowOff>21299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2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63226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9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123682</xdr:rowOff>
    </xdr:from>
    <xdr:to>
      <xdr:col>26</xdr:col>
      <xdr:colOff>101600</xdr:colOff>
      <xdr:row>19</xdr:row>
      <xdr:rowOff>53832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57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38609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43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31971</xdr:rowOff>
    </xdr:from>
    <xdr:to>
      <xdr:col>22</xdr:col>
      <xdr:colOff>165100</xdr:colOff>
      <xdr:row>19</xdr:row>
      <xdr:rowOff>133571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337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118348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4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20655</xdr:rowOff>
    </xdr:from>
    <xdr:to>
      <xdr:col>19</xdr:col>
      <xdr:colOff>38100</xdr:colOff>
      <xdr:row>19</xdr:row>
      <xdr:rowOff>122255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2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107032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4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40958</xdr:rowOff>
    </xdr:from>
    <xdr:to>
      <xdr:col>15</xdr:col>
      <xdr:colOff>101600</xdr:colOff>
      <xdr:row>19</xdr:row>
      <xdr:rowOff>142558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46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127335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432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115341</xdr:rowOff>
    </xdr:from>
    <xdr:to>
      <xdr:col>29</xdr:col>
      <xdr:colOff>127000</xdr:colOff>
      <xdr:row>36</xdr:row>
      <xdr:rowOff>171185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068591"/>
          <a:ext cx="647700" cy="55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171185</xdr:rowOff>
    </xdr:from>
    <xdr:to>
      <xdr:col>26</xdr:col>
      <xdr:colOff>50800</xdr:colOff>
      <xdr:row>37</xdr:row>
      <xdr:rowOff>7769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124435"/>
          <a:ext cx="698500" cy="8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50988</xdr:rowOff>
    </xdr:from>
    <xdr:to>
      <xdr:col>26</xdr:col>
      <xdr:colOff>101600</xdr:colOff>
      <xdr:row>37</xdr:row>
      <xdr:rowOff>152588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717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137365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26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6104</xdr:rowOff>
    </xdr:from>
    <xdr:to>
      <xdr:col>22</xdr:col>
      <xdr:colOff>114300</xdr:colOff>
      <xdr:row>37</xdr:row>
      <xdr:rowOff>7769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130804"/>
          <a:ext cx="698500" cy="1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59872</xdr:rowOff>
    </xdr:from>
    <xdr:to>
      <xdr:col>22</xdr:col>
      <xdr:colOff>165100</xdr:colOff>
      <xdr:row>37</xdr:row>
      <xdr:rowOff>161472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7184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146249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166711</xdr:rowOff>
    </xdr:from>
    <xdr:to>
      <xdr:col>18</xdr:col>
      <xdr:colOff>177800</xdr:colOff>
      <xdr:row>37</xdr:row>
      <xdr:rowOff>6104</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119961"/>
          <a:ext cx="698500" cy="10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65358</xdr:rowOff>
    </xdr:from>
    <xdr:to>
      <xdr:col>19</xdr:col>
      <xdr:colOff>38100</xdr:colOff>
      <xdr:row>37</xdr:row>
      <xdr:rowOff>166958</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7190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151735</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27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46613</xdr:rowOff>
    </xdr:from>
    <xdr:to>
      <xdr:col>15</xdr:col>
      <xdr:colOff>101600</xdr:colOff>
      <xdr:row>37</xdr:row>
      <xdr:rowOff>148213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7171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132990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25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64541</xdr:rowOff>
    </xdr:from>
    <xdr:to>
      <xdr:col>29</xdr:col>
      <xdr:colOff>177800</xdr:colOff>
      <xdr:row>36</xdr:row>
      <xdr:rowOff>166141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17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36618</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8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120385</xdr:rowOff>
    </xdr:from>
    <xdr:to>
      <xdr:col>26</xdr:col>
      <xdr:colOff>101600</xdr:colOff>
      <xdr:row>37</xdr:row>
      <xdr:rowOff>50535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073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232162</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842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128419</xdr:rowOff>
    </xdr:from>
    <xdr:to>
      <xdr:col>22</xdr:col>
      <xdr:colOff>165100</xdr:colOff>
      <xdr:row>37</xdr:row>
      <xdr:rowOff>58569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081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240196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126754</xdr:rowOff>
    </xdr:from>
    <xdr:to>
      <xdr:col>19</xdr:col>
      <xdr:colOff>38100</xdr:colOff>
      <xdr:row>37</xdr:row>
      <xdr:rowOff>56904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08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238531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84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115911</xdr:rowOff>
    </xdr:from>
    <xdr:to>
      <xdr:col>15</xdr:col>
      <xdr:colOff>101600</xdr:colOff>
      <xdr:row>37</xdr:row>
      <xdr:rowOff>46061</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06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227688</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83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62,375
61,472
46.60
32,879,661
31,944,500
821,370
13,689,764
19,076,404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105816</xdr:rowOff>
    </xdr:from>
    <xdr:to>
      <xdr:col>24</xdr:col>
      <xdr:colOff>63500</xdr:colOff>
      <xdr:row>36</xdr:row>
      <xdr:rowOff>135814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8016"/>
          <a:ext cx="838200" cy="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166387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135814</xdr:rowOff>
    </xdr:from>
    <xdr:to>
      <xdr:col>19</xdr:col>
      <xdr:colOff>177800</xdr:colOff>
      <xdr:row>37</xdr:row>
      <xdr:rowOff>81826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8014"/>
          <a:ext cx="889000" cy="1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84912</xdr:rowOff>
    </xdr:from>
    <xdr:to>
      <xdr:col>20</xdr:col>
      <xdr:colOff>38100</xdr:colOff>
      <xdr:row>37</xdr:row>
      <xdr:rowOff>15062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31589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80975</xdr:rowOff>
    </xdr:from>
    <xdr:to>
      <xdr:col>15</xdr:col>
      <xdr:colOff>50800</xdr:colOff>
      <xdr:row>37</xdr:row>
      <xdr:rowOff>81826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24625"/>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155524</xdr:rowOff>
    </xdr:from>
    <xdr:to>
      <xdr:col>15</xdr:col>
      <xdr:colOff>101600</xdr:colOff>
      <xdr:row>37</xdr:row>
      <xdr:rowOff>85674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102201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80975</xdr:rowOff>
    </xdr:from>
    <xdr:to>
      <xdr:col>10</xdr:col>
      <xdr:colOff>114300</xdr:colOff>
      <xdr:row>37</xdr:row>
      <xdr:rowOff>104470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24625"/>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163259</xdr:rowOff>
    </xdr:from>
    <xdr:to>
      <xdr:col>10</xdr:col>
      <xdr:colOff>165100</xdr:colOff>
      <xdr:row>37</xdr:row>
      <xdr:rowOff>93409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109936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161087</xdr:rowOff>
    </xdr:from>
    <xdr:to>
      <xdr:col>6</xdr:col>
      <xdr:colOff>38100</xdr:colOff>
      <xdr:row>37</xdr:row>
      <xdr:rowOff>91237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107764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55016</xdr:rowOff>
    </xdr:from>
    <xdr:to>
      <xdr:col>24</xdr:col>
      <xdr:colOff>114300</xdr:colOff>
      <xdr:row>36</xdr:row>
      <xdr:rowOff>156616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33443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85014</xdr:rowOff>
    </xdr:from>
    <xdr:to>
      <xdr:col>20</xdr:col>
      <xdr:colOff>38100</xdr:colOff>
      <xdr:row>37</xdr:row>
      <xdr:rowOff>15164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6291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31026</xdr:rowOff>
    </xdr:from>
    <xdr:to>
      <xdr:col>15</xdr:col>
      <xdr:colOff>101600</xdr:colOff>
      <xdr:row>37</xdr:row>
      <xdr:rowOff>132626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123753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30175</xdr:rowOff>
    </xdr:from>
    <xdr:to>
      <xdr:col>10</xdr:col>
      <xdr:colOff>165100</xdr:colOff>
      <xdr:row>37</xdr:row>
      <xdr:rowOff>131775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53670</xdr:rowOff>
    </xdr:from>
    <xdr:to>
      <xdr:col>6</xdr:col>
      <xdr:colOff>38100</xdr:colOff>
      <xdr:row>37</xdr:row>
      <xdr:rowOff>155270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146397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170381</xdr:rowOff>
    </xdr:from>
    <xdr:to>
      <xdr:col>24</xdr:col>
      <xdr:colOff>63500</xdr:colOff>
      <xdr:row>58</xdr:row>
      <xdr:rowOff>65862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43031"/>
          <a:ext cx="838200" cy="6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65862</xdr:rowOff>
    </xdr:from>
    <xdr:to>
      <xdr:col>19</xdr:col>
      <xdr:colOff>177800</xdr:colOff>
      <xdr:row>59</xdr:row>
      <xdr:rowOff>31817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09962"/>
          <a:ext cx="889000" cy="13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76246</xdr:rowOff>
    </xdr:from>
    <xdr:to>
      <xdr:col>20</xdr:col>
      <xdr:colOff>38100</xdr:colOff>
      <xdr:row>58</xdr:row>
      <xdr:rowOff>6396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4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22923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2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145856</xdr:rowOff>
    </xdr:from>
    <xdr:to>
      <xdr:col>15</xdr:col>
      <xdr:colOff>50800</xdr:colOff>
      <xdr:row>59</xdr:row>
      <xdr:rowOff>31817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89956"/>
          <a:ext cx="889000" cy="5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154835</xdr:rowOff>
    </xdr:from>
    <xdr:to>
      <xdr:col>15</xdr:col>
      <xdr:colOff>101600</xdr:colOff>
      <xdr:row>58</xdr:row>
      <xdr:rowOff>84985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101512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0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145856</xdr:rowOff>
    </xdr:from>
    <xdr:to>
      <xdr:col>10</xdr:col>
      <xdr:colOff>114300</xdr:colOff>
      <xdr:row>59</xdr:row>
      <xdr:rowOff>46464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89956"/>
          <a:ext cx="889000" cy="7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32142</xdr:rowOff>
    </xdr:from>
    <xdr:to>
      <xdr:col>10</xdr:col>
      <xdr:colOff>165100</xdr:colOff>
      <xdr:row>58</xdr:row>
      <xdr:rowOff>133742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7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150269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5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49613</xdr:rowOff>
    </xdr:from>
    <xdr:to>
      <xdr:col>6</xdr:col>
      <xdr:colOff>38100</xdr:colOff>
      <xdr:row>58</xdr:row>
      <xdr:rowOff>151213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167740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119581</xdr:rowOff>
    </xdr:from>
    <xdr:to>
      <xdr:col>24</xdr:col>
      <xdr:colOff>114300</xdr:colOff>
      <xdr:row>58</xdr:row>
      <xdr:rowOff>49731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34508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0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15062</xdr:rowOff>
    </xdr:from>
    <xdr:to>
      <xdr:col>20</xdr:col>
      <xdr:colOff>38100</xdr:colOff>
      <xdr:row>58</xdr:row>
      <xdr:rowOff>116662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107789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5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152467</xdr:rowOff>
    </xdr:from>
    <xdr:to>
      <xdr:col>15</xdr:col>
      <xdr:colOff>101600</xdr:colOff>
      <xdr:row>59</xdr:row>
      <xdr:rowOff>82617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9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73744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8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95056</xdr:rowOff>
    </xdr:from>
    <xdr:to>
      <xdr:col>10</xdr:col>
      <xdr:colOff>165100</xdr:colOff>
      <xdr:row>59</xdr:row>
      <xdr:rowOff>25206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3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16333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3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167114</xdr:rowOff>
    </xdr:from>
    <xdr:to>
      <xdr:col>6</xdr:col>
      <xdr:colOff>38100</xdr:colOff>
      <xdr:row>59</xdr:row>
      <xdr:rowOff>97264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88391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0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13094</xdr:rowOff>
    </xdr:from>
    <xdr:to>
      <xdr:col>24</xdr:col>
      <xdr:colOff>63500</xdr:colOff>
      <xdr:row>78</xdr:row>
      <xdr:rowOff>34353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86194"/>
          <a:ext cx="8382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13094</xdr:rowOff>
    </xdr:from>
    <xdr:to>
      <xdr:col>19</xdr:col>
      <xdr:colOff>177800</xdr:colOff>
      <xdr:row>78</xdr:row>
      <xdr:rowOff>52908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86194"/>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167920</xdr:rowOff>
    </xdr:from>
    <xdr:to>
      <xdr:col>20</xdr:col>
      <xdr:colOff>38100</xdr:colOff>
      <xdr:row>78</xdr:row>
      <xdr:rowOff>98070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89197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52908</xdr:rowOff>
    </xdr:from>
    <xdr:to>
      <xdr:col>15</xdr:col>
      <xdr:colOff>50800</xdr:colOff>
      <xdr:row>78</xdr:row>
      <xdr:rowOff>55956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2600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24168</xdr:rowOff>
    </xdr:from>
    <xdr:to>
      <xdr:col>15</xdr:col>
      <xdr:colOff>101600</xdr:colOff>
      <xdr:row>78</xdr:row>
      <xdr:rowOff>125768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116895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55956</xdr:rowOff>
    </xdr:from>
    <xdr:to>
      <xdr:col>10</xdr:col>
      <xdr:colOff>114300</xdr:colOff>
      <xdr:row>78</xdr:row>
      <xdr:rowOff>78397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29056"/>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23177</xdr:rowOff>
    </xdr:from>
    <xdr:to>
      <xdr:col>10</xdr:col>
      <xdr:colOff>165100</xdr:colOff>
      <xdr:row>78</xdr:row>
      <xdr:rowOff>124777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115904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17920</xdr:rowOff>
    </xdr:from>
    <xdr:to>
      <xdr:col>6</xdr:col>
      <xdr:colOff>38100</xdr:colOff>
      <xdr:row>78</xdr:row>
      <xdr:rowOff>119520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136047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155003</xdr:rowOff>
    </xdr:from>
    <xdr:to>
      <xdr:col>24</xdr:col>
      <xdr:colOff>114300</xdr:colOff>
      <xdr:row>78</xdr:row>
      <xdr:rowOff>85153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5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133430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133744</xdr:rowOff>
    </xdr:from>
    <xdr:to>
      <xdr:col>20</xdr:col>
      <xdr:colOff>38100</xdr:colOff>
      <xdr:row>78</xdr:row>
      <xdr:rowOff>63894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80421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1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2108</xdr:rowOff>
    </xdr:from>
    <xdr:to>
      <xdr:col>15</xdr:col>
      <xdr:colOff>101600</xdr:colOff>
      <xdr:row>78</xdr:row>
      <xdr:rowOff>103708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120235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5156</xdr:rowOff>
    </xdr:from>
    <xdr:to>
      <xdr:col>10</xdr:col>
      <xdr:colOff>165100</xdr:colOff>
      <xdr:row>78</xdr:row>
      <xdr:rowOff>106756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123283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5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27597</xdr:rowOff>
    </xdr:from>
    <xdr:to>
      <xdr:col>6</xdr:col>
      <xdr:colOff>38100</xdr:colOff>
      <xdr:row>78</xdr:row>
      <xdr:rowOff>129197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0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120324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9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72797</xdr:rowOff>
    </xdr:from>
    <xdr:to>
      <xdr:col>24</xdr:col>
      <xdr:colOff>63500</xdr:colOff>
      <xdr:row>92</xdr:row>
      <xdr:rowOff>59505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503297"/>
          <a:ext cx="838200" cy="32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17994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05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59505</xdr:rowOff>
    </xdr:from>
    <xdr:to>
      <xdr:col>19</xdr:col>
      <xdr:colOff>177800</xdr:colOff>
      <xdr:row>92</xdr:row>
      <xdr:rowOff>116850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832905"/>
          <a:ext cx="889000" cy="5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42246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116850</xdr:rowOff>
    </xdr:from>
    <xdr:to>
      <xdr:col>15</xdr:col>
      <xdr:colOff>50800</xdr:colOff>
      <xdr:row>93</xdr:row>
      <xdr:rowOff>65219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5890250"/>
          <a:ext cx="889000" cy="11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93049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65219</xdr:rowOff>
    </xdr:from>
    <xdr:to>
      <xdr:col>10</xdr:col>
      <xdr:colOff>114300</xdr:colOff>
      <xdr:row>93</xdr:row>
      <xdr:rowOff>65971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010069"/>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146837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144856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7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21997</xdr:rowOff>
    </xdr:from>
    <xdr:to>
      <xdr:col>24</xdr:col>
      <xdr:colOff>114300</xdr:colOff>
      <xdr:row>90</xdr:row>
      <xdr:rowOff>123597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45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146474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40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8705</xdr:rowOff>
    </xdr:from>
    <xdr:to>
      <xdr:col>20</xdr:col>
      <xdr:colOff>38100</xdr:colOff>
      <xdr:row>92</xdr:row>
      <xdr:rowOff>110305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78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126832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55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66050</xdr:rowOff>
    </xdr:from>
    <xdr:to>
      <xdr:col>15</xdr:col>
      <xdr:colOff>101600</xdr:colOff>
      <xdr:row>92</xdr:row>
      <xdr:rowOff>167650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5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12727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61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14419</xdr:rowOff>
    </xdr:from>
    <xdr:to>
      <xdr:col>10</xdr:col>
      <xdr:colOff>165100</xdr:colOff>
      <xdr:row>93</xdr:row>
      <xdr:rowOff>116019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59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132546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73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15171</xdr:rowOff>
    </xdr:from>
    <xdr:to>
      <xdr:col>6</xdr:col>
      <xdr:colOff>38100</xdr:colOff>
      <xdr:row>93</xdr:row>
      <xdr:rowOff>116771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596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133298</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573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39624</xdr:rowOff>
    </xdr:from>
    <xdr:to>
      <xdr:col>54</xdr:col>
      <xdr:colOff>189865</xdr:colOff>
      <xdr:row>39</xdr:row>
      <xdr:rowOff>74829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83124"/>
          <a:ext cx="1270" cy="15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78656</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6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74829</xdr:rowOff>
    </xdr:from>
    <xdr:to>
      <xdr:col>55</xdr:col>
      <xdr:colOff>88900</xdr:colOff>
      <xdr:row>39</xdr:row>
      <xdr:rowOff>74829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6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157751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5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39624</xdr:rowOff>
    </xdr:from>
    <xdr:to>
      <xdr:col>55</xdr:col>
      <xdr:colOff>88900</xdr:colOff>
      <xdr:row>30</xdr:row>
      <xdr:rowOff>39624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8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93561</xdr:rowOff>
    </xdr:from>
    <xdr:to>
      <xdr:col>55</xdr:col>
      <xdr:colOff>0</xdr:colOff>
      <xdr:row>38</xdr:row>
      <xdr:rowOff>139103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408511"/>
          <a:ext cx="838200" cy="124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95724</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250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72847</xdr:rowOff>
    </xdr:from>
    <xdr:to>
      <xdr:col>55</xdr:col>
      <xdr:colOff>50800</xdr:colOff>
      <xdr:row>36</xdr:row>
      <xdr:rowOff>2997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7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93561</xdr:rowOff>
    </xdr:from>
    <xdr:to>
      <xdr:col>50</xdr:col>
      <xdr:colOff>114300</xdr:colOff>
      <xdr:row>39</xdr:row>
      <xdr:rowOff>52248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408511"/>
          <a:ext cx="889000" cy="133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126238</xdr:rowOff>
    </xdr:from>
    <xdr:to>
      <xdr:col>50</xdr:col>
      <xdr:colOff>165100</xdr:colOff>
      <xdr:row>30</xdr:row>
      <xdr:rowOff>56388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72915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52248</xdr:rowOff>
    </xdr:from>
    <xdr:to>
      <xdr:col>45</xdr:col>
      <xdr:colOff>177800</xdr:colOff>
      <xdr:row>39</xdr:row>
      <xdr:rowOff>123622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738798"/>
          <a:ext cx="88900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157531</xdr:rowOff>
    </xdr:from>
    <xdr:to>
      <xdr:col>46</xdr:col>
      <xdr:colOff>38100</xdr:colOff>
      <xdr:row>38</xdr:row>
      <xdr:rowOff>87681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104208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123622</xdr:rowOff>
    </xdr:from>
    <xdr:to>
      <xdr:col>41</xdr:col>
      <xdr:colOff>50800</xdr:colOff>
      <xdr:row>39</xdr:row>
      <xdr:rowOff>134265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810172"/>
          <a:ext cx="8890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37656</xdr:rowOff>
    </xdr:from>
    <xdr:to>
      <xdr:col>41</xdr:col>
      <xdr:colOff>101600</xdr:colOff>
      <xdr:row>38</xdr:row>
      <xdr:rowOff>139256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155782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47206</xdr:rowOff>
    </xdr:from>
    <xdr:to>
      <xdr:col>36</xdr:col>
      <xdr:colOff>165100</xdr:colOff>
      <xdr:row>38</xdr:row>
      <xdr:rowOff>148806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6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165333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3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88303</xdr:rowOff>
    </xdr:from>
    <xdr:to>
      <xdr:col>55</xdr:col>
      <xdr:colOff>50800</xdr:colOff>
      <xdr:row>39</xdr:row>
      <xdr:rowOff>18453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6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3230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1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42761</xdr:rowOff>
    </xdr:from>
    <xdr:to>
      <xdr:col>50</xdr:col>
      <xdr:colOff>165100</xdr:colOff>
      <xdr:row>31</xdr:row>
      <xdr:rowOff>144361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35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135488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45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1448</xdr:rowOff>
    </xdr:from>
    <xdr:to>
      <xdr:col>46</xdr:col>
      <xdr:colOff>38100</xdr:colOff>
      <xdr:row>39</xdr:row>
      <xdr:rowOff>103048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6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94175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78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72822</xdr:rowOff>
    </xdr:from>
    <xdr:to>
      <xdr:col>41</xdr:col>
      <xdr:colOff>101600</xdr:colOff>
      <xdr:row>40</xdr:row>
      <xdr:rowOff>2972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7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165549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85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83465</xdr:rowOff>
    </xdr:from>
    <xdr:to>
      <xdr:col>36</xdr:col>
      <xdr:colOff>165100</xdr:colOff>
      <xdr:row>40</xdr:row>
      <xdr:rowOff>13615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4742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8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145155</xdr:rowOff>
    </xdr:from>
    <xdr:to>
      <xdr:col>55</xdr:col>
      <xdr:colOff>0</xdr:colOff>
      <xdr:row>57</xdr:row>
      <xdr:rowOff>11071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46355"/>
          <a:ext cx="838200" cy="3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126083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145155</xdr:rowOff>
    </xdr:from>
    <xdr:to>
      <xdr:col>50</xdr:col>
      <xdr:colOff>114300</xdr:colOff>
      <xdr:row>57</xdr:row>
      <xdr:rowOff>19538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46355"/>
          <a:ext cx="889000" cy="4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52401</xdr:rowOff>
    </xdr:from>
    <xdr:to>
      <xdr:col>50</xdr:col>
      <xdr:colOff>165100</xdr:colOff>
      <xdr:row>57</xdr:row>
      <xdr:rowOff>154001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2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145128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9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19538</xdr:rowOff>
    </xdr:from>
    <xdr:to>
      <xdr:col>45</xdr:col>
      <xdr:colOff>177800</xdr:colOff>
      <xdr:row>57</xdr:row>
      <xdr:rowOff>99910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792188"/>
          <a:ext cx="889000" cy="8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51922</xdr:rowOff>
    </xdr:from>
    <xdr:to>
      <xdr:col>46</xdr:col>
      <xdr:colOff>38100</xdr:colOff>
      <xdr:row>57</xdr:row>
      <xdr:rowOff>153522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144649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91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xdr:rowOff>
    </xdr:from>
    <xdr:to>
      <xdr:col>41</xdr:col>
      <xdr:colOff>50800</xdr:colOff>
      <xdr:row>57</xdr:row>
      <xdr:rowOff>99910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72790"/>
          <a:ext cx="889000" cy="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68628</xdr:rowOff>
    </xdr:from>
    <xdr:to>
      <xdr:col>41</xdr:col>
      <xdr:colOff>101600</xdr:colOff>
      <xdr:row>57</xdr:row>
      <xdr:rowOff>170228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161355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93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41717</xdr:rowOff>
    </xdr:from>
    <xdr:to>
      <xdr:col>36</xdr:col>
      <xdr:colOff>165100</xdr:colOff>
      <xdr:row>57</xdr:row>
      <xdr:rowOff>143317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134444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131721</xdr:rowOff>
    </xdr:from>
    <xdr:to>
      <xdr:col>55</xdr:col>
      <xdr:colOff>50800</xdr:colOff>
      <xdr:row>57</xdr:row>
      <xdr:rowOff>61871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3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110148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1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94355</xdr:rowOff>
    </xdr:from>
    <xdr:to>
      <xdr:col>50</xdr:col>
      <xdr:colOff>165100</xdr:colOff>
      <xdr:row>57</xdr:row>
      <xdr:rowOff>24505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41032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140188</xdr:rowOff>
    </xdr:from>
    <xdr:to>
      <xdr:col>46</xdr:col>
      <xdr:colOff>38100</xdr:colOff>
      <xdr:row>57</xdr:row>
      <xdr:rowOff>70338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4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86865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51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49110</xdr:rowOff>
    </xdr:from>
    <xdr:to>
      <xdr:col>41</xdr:col>
      <xdr:colOff>101600</xdr:colOff>
      <xdr:row>57</xdr:row>
      <xdr:rowOff>150710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167237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5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120790</xdr:rowOff>
    </xdr:from>
    <xdr:to>
      <xdr:col>36</xdr:col>
      <xdr:colOff>165100</xdr:colOff>
      <xdr:row>57</xdr:row>
      <xdr:rowOff>50940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67467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4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115943</xdr:rowOff>
    </xdr:from>
    <xdr:to>
      <xdr:col>55</xdr:col>
      <xdr:colOff>0</xdr:colOff>
      <xdr:row>77</xdr:row>
      <xdr:rowOff>20114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146143"/>
          <a:ext cx="838200" cy="7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20114</xdr:rowOff>
    </xdr:from>
    <xdr:to>
      <xdr:col>50</xdr:col>
      <xdr:colOff>114300</xdr:colOff>
      <xdr:row>77</xdr:row>
      <xdr:rowOff>145867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221764"/>
          <a:ext cx="889000" cy="12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84077</xdr:rowOff>
    </xdr:from>
    <xdr:to>
      <xdr:col>50</xdr:col>
      <xdr:colOff>165100</xdr:colOff>
      <xdr:row>78</xdr:row>
      <xdr:rowOff>14227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5354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124281</xdr:rowOff>
    </xdr:from>
    <xdr:to>
      <xdr:col>45</xdr:col>
      <xdr:colOff>177800</xdr:colOff>
      <xdr:row>77</xdr:row>
      <xdr:rowOff>145867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25931"/>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68228</xdr:rowOff>
    </xdr:from>
    <xdr:to>
      <xdr:col>46</xdr:col>
      <xdr:colOff>38100</xdr:colOff>
      <xdr:row>77</xdr:row>
      <xdr:rowOff>169828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6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14905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4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124281</xdr:rowOff>
    </xdr:from>
    <xdr:to>
      <xdr:col>41</xdr:col>
      <xdr:colOff>50800</xdr:colOff>
      <xdr:row>77</xdr:row>
      <xdr:rowOff>150662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25931"/>
          <a:ext cx="889000" cy="2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76578</xdr:rowOff>
    </xdr:from>
    <xdr:to>
      <xdr:col>41</xdr:col>
      <xdr:colOff>101600</xdr:colOff>
      <xdr:row>78</xdr:row>
      <xdr:rowOff>6728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169305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7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72092</xdr:rowOff>
    </xdr:from>
    <xdr:to>
      <xdr:col>36</xdr:col>
      <xdr:colOff>165100</xdr:colOff>
      <xdr:row>78</xdr:row>
      <xdr:rowOff>2242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18769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65143</xdr:rowOff>
    </xdr:from>
    <xdr:to>
      <xdr:col>55</xdr:col>
      <xdr:colOff>50800</xdr:colOff>
      <xdr:row>76</xdr:row>
      <xdr:rowOff>166743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09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88020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94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140764</xdr:rowOff>
    </xdr:from>
    <xdr:to>
      <xdr:col>50</xdr:col>
      <xdr:colOff>165100</xdr:colOff>
      <xdr:row>77</xdr:row>
      <xdr:rowOff>70914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1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87441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9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95067</xdr:rowOff>
    </xdr:from>
    <xdr:to>
      <xdr:col>46</xdr:col>
      <xdr:colOff>38100</xdr:colOff>
      <xdr:row>78</xdr:row>
      <xdr:rowOff>25217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16344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38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73481</xdr:rowOff>
    </xdr:from>
    <xdr:to>
      <xdr:col>41</xdr:col>
      <xdr:colOff>101600</xdr:colOff>
      <xdr:row>78</xdr:row>
      <xdr:rowOff>3631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7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20158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0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99862</xdr:rowOff>
    </xdr:from>
    <xdr:to>
      <xdr:col>36</xdr:col>
      <xdr:colOff>165100</xdr:colOff>
      <xdr:row>78</xdr:row>
      <xdr:rowOff>30012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21139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3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134086</xdr:rowOff>
    </xdr:from>
    <xdr:to>
      <xdr:col>55</xdr:col>
      <xdr:colOff>0</xdr:colOff>
      <xdr:row>98</xdr:row>
      <xdr:rowOff>939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593286"/>
          <a:ext cx="838200" cy="20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158894</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7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35940</xdr:rowOff>
    </xdr:from>
    <xdr:to>
      <xdr:col>50</xdr:col>
      <xdr:colOff>114300</xdr:colOff>
      <xdr:row>96</xdr:row>
      <xdr:rowOff>134086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495140"/>
          <a:ext cx="889000" cy="9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433</xdr:rowOff>
    </xdr:from>
    <xdr:to>
      <xdr:col>50</xdr:col>
      <xdr:colOff>165100</xdr:colOff>
      <xdr:row>97</xdr:row>
      <xdr:rowOff>102033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93160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35940</xdr:rowOff>
    </xdr:from>
    <xdr:to>
      <xdr:col>45</xdr:col>
      <xdr:colOff>177800</xdr:colOff>
      <xdr:row>97</xdr:row>
      <xdr:rowOff>123610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495140"/>
          <a:ext cx="889000" cy="25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35153</xdr:rowOff>
    </xdr:from>
    <xdr:to>
      <xdr:col>46</xdr:col>
      <xdr:colOff>38100</xdr:colOff>
      <xdr:row>97</xdr:row>
      <xdr:rowOff>136753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127880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71920</xdr:rowOff>
    </xdr:from>
    <xdr:to>
      <xdr:col>41</xdr:col>
      <xdr:colOff>50800</xdr:colOff>
      <xdr:row>97</xdr:row>
      <xdr:rowOff>123610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531120"/>
          <a:ext cx="889000" cy="2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60007</xdr:rowOff>
    </xdr:from>
    <xdr:to>
      <xdr:col>41</xdr:col>
      <xdr:colOff>101600</xdr:colOff>
      <xdr:row>97</xdr:row>
      <xdr:rowOff>161607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6684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11151</xdr:rowOff>
    </xdr:from>
    <xdr:to>
      <xdr:col>36</xdr:col>
      <xdr:colOff>165100</xdr:colOff>
      <xdr:row>97</xdr:row>
      <xdr:rowOff>112751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103878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121589</xdr:rowOff>
    </xdr:from>
    <xdr:to>
      <xdr:col>55</xdr:col>
      <xdr:colOff>50800</xdr:colOff>
      <xdr:row>98</xdr:row>
      <xdr:rowOff>51739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5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36516</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6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83286</xdr:rowOff>
    </xdr:from>
    <xdr:to>
      <xdr:col>50</xdr:col>
      <xdr:colOff>165100</xdr:colOff>
      <xdr:row>97</xdr:row>
      <xdr:rowOff>13436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29963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31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156590</xdr:rowOff>
    </xdr:from>
    <xdr:to>
      <xdr:col>46</xdr:col>
      <xdr:colOff>38100</xdr:colOff>
      <xdr:row>96</xdr:row>
      <xdr:rowOff>86740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103267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21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72810</xdr:rowOff>
    </xdr:from>
    <xdr:to>
      <xdr:col>41</xdr:col>
      <xdr:colOff>101600</xdr:colOff>
      <xdr:row>98</xdr:row>
      <xdr:rowOff>2960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165537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21120</xdr:rowOff>
    </xdr:from>
    <xdr:to>
      <xdr:col>36</xdr:col>
      <xdr:colOff>165100</xdr:colOff>
      <xdr:row>96</xdr:row>
      <xdr:rowOff>122720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4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139247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25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42621</xdr:rowOff>
    </xdr:from>
    <xdr:to>
      <xdr:col>85</xdr:col>
      <xdr:colOff>127000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2917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42621</xdr:rowOff>
    </xdr:from>
    <xdr:to>
      <xdr:col>81</xdr:col>
      <xdr:colOff>50800</xdr:colOff>
      <xdr:row>39</xdr:row>
      <xdr:rowOff>43282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29171"/>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152476</xdr:rowOff>
    </xdr:from>
    <xdr:to>
      <xdr:col>81</xdr:col>
      <xdr:colOff>101600</xdr:colOff>
      <xdr:row>39</xdr:row>
      <xdr:rowOff>82626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6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99153</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2017" y="6442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43282</xdr:rowOff>
    </xdr:from>
    <xdr:to>
      <xdr:col>76</xdr:col>
      <xdr:colOff>114300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29832"/>
          <a:ext cx="8890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148717</xdr:rowOff>
    </xdr:from>
    <xdr:to>
      <xdr:col>76</xdr:col>
      <xdr:colOff>165100</xdr:colOff>
      <xdr:row>39</xdr:row>
      <xdr:rowOff>78867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95394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3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144056</xdr:rowOff>
    </xdr:from>
    <xdr:to>
      <xdr:col>72</xdr:col>
      <xdr:colOff>38100</xdr:colOff>
      <xdr:row>39</xdr:row>
      <xdr:rowOff>74206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5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90733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43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157353</xdr:rowOff>
    </xdr:from>
    <xdr:to>
      <xdr:col>67</xdr:col>
      <xdr:colOff>101600</xdr:colOff>
      <xdr:row>39</xdr:row>
      <xdr:rowOff>87503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104030</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5017" y="64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163271</xdr:rowOff>
    </xdr:from>
    <xdr:to>
      <xdr:col>81</xdr:col>
      <xdr:colOff>101600</xdr:colOff>
      <xdr:row>39</xdr:row>
      <xdr:rowOff>93421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84548</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77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163932</xdr:rowOff>
    </xdr:from>
    <xdr:to>
      <xdr:col>76</xdr:col>
      <xdr:colOff>165100</xdr:colOff>
      <xdr:row>39</xdr:row>
      <xdr:rowOff>94082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85209</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35333" y="6771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155969</xdr:rowOff>
    </xdr:from>
    <xdr:to>
      <xdr:col>85</xdr:col>
      <xdr:colOff>127000</xdr:colOff>
      <xdr:row>77</xdr:row>
      <xdr:rowOff>160107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357619"/>
          <a:ext cx="8382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148744</xdr:rowOff>
    </xdr:from>
    <xdr:to>
      <xdr:col>81</xdr:col>
      <xdr:colOff>50800</xdr:colOff>
      <xdr:row>77</xdr:row>
      <xdr:rowOff>160107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350394"/>
          <a:ext cx="889000" cy="1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61460</xdr:rowOff>
    </xdr:from>
    <xdr:to>
      <xdr:col>81</xdr:col>
      <xdr:colOff>101600</xdr:colOff>
      <xdr:row>77</xdr:row>
      <xdr:rowOff>163060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2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8137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0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143982</xdr:rowOff>
    </xdr:from>
    <xdr:to>
      <xdr:col>76</xdr:col>
      <xdr:colOff>114300</xdr:colOff>
      <xdr:row>77</xdr:row>
      <xdr:rowOff>148744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345632"/>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67092</xdr:rowOff>
    </xdr:from>
    <xdr:to>
      <xdr:col>76</xdr:col>
      <xdr:colOff>165100</xdr:colOff>
      <xdr:row>77</xdr:row>
      <xdr:rowOff>168692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26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13769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04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134480</xdr:rowOff>
    </xdr:from>
    <xdr:to>
      <xdr:col>71</xdr:col>
      <xdr:colOff>177800</xdr:colOff>
      <xdr:row>77</xdr:row>
      <xdr:rowOff>143982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336130"/>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70407</xdr:rowOff>
    </xdr:from>
    <xdr:to>
      <xdr:col>72</xdr:col>
      <xdr:colOff>38100</xdr:colOff>
      <xdr:row>78</xdr:row>
      <xdr:rowOff>557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27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17084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04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60317</xdr:rowOff>
    </xdr:from>
    <xdr:to>
      <xdr:col>67</xdr:col>
      <xdr:colOff>101600</xdr:colOff>
      <xdr:row>77</xdr:row>
      <xdr:rowOff>161917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26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6994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03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105169</xdr:rowOff>
    </xdr:from>
    <xdr:to>
      <xdr:col>85</xdr:col>
      <xdr:colOff>177800</xdr:colOff>
      <xdr:row>78</xdr:row>
      <xdr:rowOff>35319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3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20096</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22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109307</xdr:rowOff>
    </xdr:from>
    <xdr:to>
      <xdr:col>81</xdr:col>
      <xdr:colOff>101600</xdr:colOff>
      <xdr:row>78</xdr:row>
      <xdr:rowOff>39457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31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30584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40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97944</xdr:rowOff>
    </xdr:from>
    <xdr:to>
      <xdr:col>76</xdr:col>
      <xdr:colOff>165100</xdr:colOff>
      <xdr:row>78</xdr:row>
      <xdr:rowOff>28094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29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19221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3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93182</xdr:rowOff>
    </xdr:from>
    <xdr:to>
      <xdr:col>72</xdr:col>
      <xdr:colOff>38100</xdr:colOff>
      <xdr:row>78</xdr:row>
      <xdr:rowOff>23332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9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14459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83680</xdr:rowOff>
    </xdr:from>
    <xdr:to>
      <xdr:col>67</xdr:col>
      <xdr:colOff>101600</xdr:colOff>
      <xdr:row>78</xdr:row>
      <xdr:rowOff>13830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4957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37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81762</xdr:rowOff>
    </xdr:from>
    <xdr:to>
      <xdr:col>85</xdr:col>
      <xdr:colOff>127000</xdr:colOff>
      <xdr:row>98</xdr:row>
      <xdr:rowOff>149225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83862"/>
          <a:ext cx="838200" cy="6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101625</xdr:rowOff>
    </xdr:from>
    <xdr:to>
      <xdr:col>81</xdr:col>
      <xdr:colOff>50800</xdr:colOff>
      <xdr:row>98</xdr:row>
      <xdr:rowOff>149225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560825"/>
          <a:ext cx="889000" cy="3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142494</xdr:rowOff>
    </xdr:from>
    <xdr:to>
      <xdr:col>81</xdr:col>
      <xdr:colOff>101600</xdr:colOff>
      <xdr:row>98</xdr:row>
      <xdr:rowOff>72644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89171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101625</xdr:rowOff>
    </xdr:from>
    <xdr:to>
      <xdr:col>76</xdr:col>
      <xdr:colOff>114300</xdr:colOff>
      <xdr:row>99</xdr:row>
      <xdr:rowOff>31914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560825"/>
          <a:ext cx="889000" cy="44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22047</xdr:rowOff>
    </xdr:from>
    <xdr:to>
      <xdr:col>76</xdr:col>
      <xdr:colOff>165100</xdr:colOff>
      <xdr:row>98</xdr:row>
      <xdr:rowOff>123647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114774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144666</xdr:rowOff>
    </xdr:from>
    <xdr:to>
      <xdr:col>71</xdr:col>
      <xdr:colOff>177800</xdr:colOff>
      <xdr:row>99</xdr:row>
      <xdr:rowOff>31914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946766"/>
          <a:ext cx="889000" cy="5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28284</xdr:rowOff>
    </xdr:from>
    <xdr:to>
      <xdr:col>72</xdr:col>
      <xdr:colOff>38100</xdr:colOff>
      <xdr:row>98</xdr:row>
      <xdr:rowOff>129884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146411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38836</xdr:rowOff>
    </xdr:from>
    <xdr:to>
      <xdr:col>67</xdr:col>
      <xdr:colOff>101600</xdr:colOff>
      <xdr:row>98</xdr:row>
      <xdr:rowOff>140436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156963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61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30962</xdr:rowOff>
    </xdr:from>
    <xdr:to>
      <xdr:col>85</xdr:col>
      <xdr:colOff>177800</xdr:colOff>
      <xdr:row>98</xdr:row>
      <xdr:rowOff>132562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3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117339</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4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98425</xdr:rowOff>
    </xdr:from>
    <xdr:to>
      <xdr:col>81</xdr:col>
      <xdr:colOff>101600</xdr:colOff>
      <xdr:row>99</xdr:row>
      <xdr:rowOff>28575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19702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699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50825</xdr:rowOff>
    </xdr:from>
    <xdr:to>
      <xdr:col>76</xdr:col>
      <xdr:colOff>165100</xdr:colOff>
      <xdr:row>96</xdr:row>
      <xdr:rowOff>152425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5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168952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2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152564</xdr:rowOff>
    </xdr:from>
    <xdr:to>
      <xdr:col>72</xdr:col>
      <xdr:colOff>38100</xdr:colOff>
      <xdr:row>99</xdr:row>
      <xdr:rowOff>82714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73841</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4017" y="17047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93866</xdr:rowOff>
    </xdr:from>
    <xdr:to>
      <xdr:col>67</xdr:col>
      <xdr:colOff>101600</xdr:colOff>
      <xdr:row>99</xdr:row>
      <xdr:rowOff>24016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9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15143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98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31338</xdr:rowOff>
    </xdr:from>
    <xdr:to>
      <xdr:col>112</xdr:col>
      <xdr:colOff>38100</xdr:colOff>
      <xdr:row>38</xdr:row>
      <xdr:rowOff>132938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4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149465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2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45649</xdr:rowOff>
    </xdr:from>
    <xdr:to>
      <xdr:col>107</xdr:col>
      <xdr:colOff>101600</xdr:colOff>
      <xdr:row>38</xdr:row>
      <xdr:rowOff>147249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6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163776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3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46563</xdr:rowOff>
    </xdr:from>
    <xdr:to>
      <xdr:col>102</xdr:col>
      <xdr:colOff>165100</xdr:colOff>
      <xdr:row>38</xdr:row>
      <xdr:rowOff>148163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6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164690</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33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48118</xdr:rowOff>
    </xdr:from>
    <xdr:to>
      <xdr:col>98</xdr:col>
      <xdr:colOff>38100</xdr:colOff>
      <xdr:row>38</xdr:row>
      <xdr:rowOff>149718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6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166245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3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129596</xdr:rowOff>
    </xdr:from>
    <xdr:to>
      <xdr:col>116</xdr:col>
      <xdr:colOff>63500</xdr:colOff>
      <xdr:row>58</xdr:row>
      <xdr:rowOff>136316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73696"/>
          <a:ext cx="8382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136316</xdr:rowOff>
    </xdr:from>
    <xdr:to>
      <xdr:col>111</xdr:col>
      <xdr:colOff>177800</xdr:colOff>
      <xdr:row>58</xdr:row>
      <xdr:rowOff>136545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8041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133569</xdr:rowOff>
    </xdr:from>
    <xdr:to>
      <xdr:col>112</xdr:col>
      <xdr:colOff>38100</xdr:colOff>
      <xdr:row>58</xdr:row>
      <xdr:rowOff>63719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0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80246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68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123927</xdr:rowOff>
    </xdr:from>
    <xdr:to>
      <xdr:col>107</xdr:col>
      <xdr:colOff>50800</xdr:colOff>
      <xdr:row>58</xdr:row>
      <xdr:rowOff>136545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68027"/>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149159</xdr:rowOff>
    </xdr:from>
    <xdr:to>
      <xdr:col>107</xdr:col>
      <xdr:colOff>101600</xdr:colOff>
      <xdr:row>58</xdr:row>
      <xdr:rowOff>79309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2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95836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69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121046</xdr:rowOff>
    </xdr:from>
    <xdr:to>
      <xdr:col>102</xdr:col>
      <xdr:colOff>114300</xdr:colOff>
      <xdr:row>58</xdr:row>
      <xdr:rowOff>123927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65146"/>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148930</xdr:rowOff>
    </xdr:from>
    <xdr:to>
      <xdr:col>102</xdr:col>
      <xdr:colOff>165100</xdr:colOff>
      <xdr:row>58</xdr:row>
      <xdr:rowOff>79080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2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95607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69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152633</xdr:rowOff>
    </xdr:from>
    <xdr:to>
      <xdr:col>98</xdr:col>
      <xdr:colOff>38100</xdr:colOff>
      <xdr:row>58</xdr:row>
      <xdr:rowOff>82783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99310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0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78796</xdr:rowOff>
    </xdr:from>
    <xdr:to>
      <xdr:col>116</xdr:col>
      <xdr:colOff>114300</xdr:colOff>
      <xdr:row>59</xdr:row>
      <xdr:rowOff>8946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2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165173</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37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85516</xdr:rowOff>
    </xdr:from>
    <xdr:to>
      <xdr:col>112</xdr:col>
      <xdr:colOff>38100</xdr:colOff>
      <xdr:row>59</xdr:row>
      <xdr:rowOff>15666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6793</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66333" y="1012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85745</xdr:rowOff>
    </xdr:from>
    <xdr:to>
      <xdr:col>107</xdr:col>
      <xdr:colOff>101600</xdr:colOff>
      <xdr:row>59</xdr:row>
      <xdr:rowOff>15895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7022</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77333" y="10122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73127</xdr:rowOff>
    </xdr:from>
    <xdr:to>
      <xdr:col>102</xdr:col>
      <xdr:colOff>165100</xdr:colOff>
      <xdr:row>59</xdr:row>
      <xdr:rowOff>3277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165854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109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70246</xdr:rowOff>
    </xdr:from>
    <xdr:to>
      <xdr:col>98</xdr:col>
      <xdr:colOff>38100</xdr:colOff>
      <xdr:row>59</xdr:row>
      <xdr:rowOff>396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1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162973</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107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78473</xdr:rowOff>
    </xdr:from>
    <xdr:to>
      <xdr:col>116</xdr:col>
      <xdr:colOff>63500</xdr:colOff>
      <xdr:row>77</xdr:row>
      <xdr:rowOff>97219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280123"/>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109720</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79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97219</xdr:rowOff>
    </xdr:from>
    <xdr:to>
      <xdr:col>111</xdr:col>
      <xdr:colOff>177800</xdr:colOff>
      <xdr:row>77</xdr:row>
      <xdr:rowOff>165036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298869"/>
          <a:ext cx="8890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152755</xdr:rowOff>
    </xdr:from>
    <xdr:to>
      <xdr:col>112</xdr:col>
      <xdr:colOff>38100</xdr:colOff>
      <xdr:row>78</xdr:row>
      <xdr:rowOff>82905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35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74032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44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72911</xdr:rowOff>
    </xdr:from>
    <xdr:to>
      <xdr:col>107</xdr:col>
      <xdr:colOff>50800</xdr:colOff>
      <xdr:row>77</xdr:row>
      <xdr:rowOff>165036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2417311"/>
          <a:ext cx="889000" cy="9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72517</xdr:rowOff>
    </xdr:from>
    <xdr:to>
      <xdr:col>107</xdr:col>
      <xdr:colOff>101600</xdr:colOff>
      <xdr:row>78</xdr:row>
      <xdr:rowOff>2667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7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19194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72911</xdr:rowOff>
    </xdr:from>
    <xdr:to>
      <xdr:col>102</xdr:col>
      <xdr:colOff>114300</xdr:colOff>
      <xdr:row>76</xdr:row>
      <xdr:rowOff>134747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417311"/>
          <a:ext cx="889000" cy="74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34074</xdr:rowOff>
    </xdr:from>
    <xdr:to>
      <xdr:col>102</xdr:col>
      <xdr:colOff>165100</xdr:colOff>
      <xdr:row>77</xdr:row>
      <xdr:rowOff>135674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126801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32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7404</xdr:rowOff>
    </xdr:from>
    <xdr:to>
      <xdr:col>98</xdr:col>
      <xdr:colOff>38100</xdr:colOff>
      <xdr:row>77</xdr:row>
      <xdr:rowOff>109004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0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100131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30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27673</xdr:rowOff>
    </xdr:from>
    <xdr:to>
      <xdr:col>116</xdr:col>
      <xdr:colOff>114300</xdr:colOff>
      <xdr:row>77</xdr:row>
      <xdr:rowOff>129273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2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6100</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2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46419</xdr:rowOff>
    </xdr:from>
    <xdr:to>
      <xdr:col>112</xdr:col>
      <xdr:colOff>38100</xdr:colOff>
      <xdr:row>77</xdr:row>
      <xdr:rowOff>148019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164546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0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114236</xdr:rowOff>
    </xdr:from>
    <xdr:to>
      <xdr:col>107</xdr:col>
      <xdr:colOff>101600</xdr:colOff>
      <xdr:row>78</xdr:row>
      <xdr:rowOff>44386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1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35513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4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22111</xdr:rowOff>
    </xdr:from>
    <xdr:to>
      <xdr:col>102</xdr:col>
      <xdr:colOff>165100</xdr:colOff>
      <xdr:row>72</xdr:row>
      <xdr:rowOff>123711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3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140238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14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83947</xdr:rowOff>
    </xdr:from>
    <xdr:to>
      <xdr:col>98</xdr:col>
      <xdr:colOff>38100</xdr:colOff>
      <xdr:row>77</xdr:row>
      <xdr:rowOff>14097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1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30624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88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512,136</a:t>
          </a:r>
          <a:r>
            <a:rPr kumimoji="1" lang="ja-JP" altLang="en-US" sz="1300">
              <a:latin typeface="ＭＳ Ｐゴシック" panose="020B0600070205080204" pitchFamily="50" charset="-128"/>
              <a:ea typeface="ＭＳ Ｐゴシック" panose="020B0600070205080204" pitchFamily="50" charset="-128"/>
            </a:rPr>
            <a:t>円となっており、前年度（</a:t>
          </a:r>
          <a:r>
            <a:rPr kumimoji="1" lang="en-US" altLang="ja-JP" sz="1300">
              <a:latin typeface="ＭＳ Ｐゴシック" panose="020B0600070205080204" pitchFamily="50" charset="-128"/>
              <a:ea typeface="ＭＳ Ｐゴシック" panose="020B0600070205080204" pitchFamily="50" charset="-128"/>
            </a:rPr>
            <a:t>575,863</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63,727</a:t>
          </a:r>
          <a:r>
            <a:rPr kumimoji="1" lang="ja-JP" altLang="en-US" sz="1300">
              <a:latin typeface="ＭＳ Ｐゴシック" panose="020B0600070205080204" pitchFamily="50" charset="-128"/>
              <a:ea typeface="ＭＳ Ｐゴシック" panose="020B0600070205080204" pitchFamily="50" charset="-128"/>
            </a:rPr>
            <a:t>円減少している。補助費等について、特別定額給付金給付事業の皆減により、前年度より</a:t>
          </a:r>
          <a:r>
            <a:rPr kumimoji="1" lang="en-US" altLang="ja-JP" sz="1300">
              <a:latin typeface="ＭＳ Ｐゴシック" panose="020B0600070205080204" pitchFamily="50" charset="-128"/>
              <a:ea typeface="ＭＳ Ｐゴシック" panose="020B0600070205080204" pitchFamily="50" charset="-128"/>
            </a:rPr>
            <a:t>98,086</a:t>
          </a:r>
          <a:r>
            <a:rPr kumimoji="1" lang="ja-JP" altLang="en-US" sz="1300">
              <a:latin typeface="ＭＳ Ｐゴシック" panose="020B0600070205080204" pitchFamily="50" charset="-128"/>
              <a:ea typeface="ＭＳ Ｐゴシック" panose="020B0600070205080204" pitchFamily="50" charset="-128"/>
            </a:rPr>
            <a:t>円減少したことが主な要因であるが、物件費については、新型コロナワクチン接種体制確保事業の増や糸満市商品券事業並びに市内事業者支援給付金事業の皆増により、前年度より</a:t>
          </a:r>
          <a:r>
            <a:rPr kumimoji="1" lang="en-US" altLang="ja-JP" sz="1300">
              <a:latin typeface="ＭＳ Ｐゴシック" panose="020B0600070205080204" pitchFamily="50" charset="-128"/>
              <a:ea typeface="ＭＳ Ｐゴシック" panose="020B0600070205080204" pitchFamily="50" charset="-128"/>
            </a:rPr>
            <a:t>4,099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56,621</a:t>
          </a:r>
          <a:r>
            <a:rPr kumimoji="1" lang="ja-JP" altLang="en-US" sz="1300">
              <a:latin typeface="ＭＳ Ｐゴシック" panose="020B0600070205080204" pitchFamily="50" charset="-128"/>
              <a:ea typeface="ＭＳ Ｐゴシック" panose="020B0600070205080204" pitchFamily="50" charset="-128"/>
            </a:rPr>
            <a:t>円となっている。また、扶助費については、国策による新型コロナ関連給付事業の皆増や、障害者福祉サービス費等給付事業の増加により、前年度より</a:t>
          </a:r>
          <a:r>
            <a:rPr kumimoji="1" lang="en-US" altLang="ja-JP" sz="1300">
              <a:latin typeface="ＭＳ Ｐゴシック" panose="020B0600070205080204" pitchFamily="50" charset="-128"/>
              <a:ea typeface="ＭＳ Ｐゴシック" panose="020B0600070205080204" pitchFamily="50" charset="-128"/>
            </a:rPr>
            <a:t>30,279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204,146</a:t>
          </a:r>
          <a:r>
            <a:rPr kumimoji="1" lang="ja-JP" altLang="en-US" sz="1300">
              <a:latin typeface="ＭＳ Ｐゴシック" panose="020B0600070205080204" pitchFamily="50" charset="-128"/>
              <a:ea typeface="ＭＳ Ｐゴシック" panose="020B0600070205080204" pitchFamily="50" charset="-128"/>
            </a:rPr>
            <a:t>円となっており、類似団体内平均、全国平均、沖縄県平均を大きく上回っている。普通建設事業費（うち新規整備）については、消防自動車購入事業等により、前年度より</a:t>
          </a:r>
          <a:r>
            <a:rPr kumimoji="1" lang="en-US" altLang="ja-JP" sz="1300">
              <a:latin typeface="ＭＳ Ｐゴシック" panose="020B0600070205080204" pitchFamily="50" charset="-128"/>
              <a:ea typeface="ＭＳ Ｐゴシック" panose="020B0600070205080204" pitchFamily="50" charset="-128"/>
            </a:rPr>
            <a:t>13,232</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44,157</a:t>
          </a:r>
          <a:r>
            <a:rPr kumimoji="1" lang="ja-JP" altLang="en-US" sz="1300">
              <a:latin typeface="ＭＳ Ｐゴシック" panose="020B0600070205080204" pitchFamily="50" charset="-128"/>
              <a:ea typeface="ＭＳ Ｐゴシック" panose="020B0600070205080204" pitchFamily="50" charset="-128"/>
            </a:rPr>
            <a:t>円となっており、今後、大規模な新規事業も控えていることから、増加傾向が見込まれる。</a:t>
          </a:r>
        </a:p>
        <a:p>
          <a:r>
            <a:rPr kumimoji="1" lang="ja-JP" altLang="en-US" sz="1300">
              <a:latin typeface="ＭＳ Ｐゴシック" panose="020B0600070205080204" pitchFamily="50" charset="-128"/>
              <a:ea typeface="ＭＳ Ｐゴシック" panose="020B0600070205080204" pitchFamily="50" charset="-128"/>
            </a:rPr>
            <a:t>　新型コロナウイルス関連事業等の影響等により一時的に増加している面もあるが、高齢化等により扶助費は増加傾向にあり、財政を圧迫する要因となることと、今後の人口推計では労働者人口の割合は減少することが見込まれており、更に状況は悪化す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62,375
61,472
46.60
32,879,661
31,944,500
821,370
13,689,764
19,076,404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121869</xdr:rowOff>
    </xdr:from>
    <xdr:to>
      <xdr:col>24</xdr:col>
      <xdr:colOff>63500</xdr:colOff>
      <xdr:row>34</xdr:row>
      <xdr:rowOff>6198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79719"/>
          <a:ext cx="8382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74320</xdr:rowOff>
    </xdr:from>
    <xdr:to>
      <xdr:col>19</xdr:col>
      <xdr:colOff>177800</xdr:colOff>
      <xdr:row>34</xdr:row>
      <xdr:rowOff>6198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32170"/>
          <a:ext cx="889000" cy="10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54204</xdr:rowOff>
    </xdr:from>
    <xdr:to>
      <xdr:col>15</xdr:col>
      <xdr:colOff>50800</xdr:colOff>
      <xdr:row>33</xdr:row>
      <xdr:rowOff>74320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12054"/>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54204</xdr:rowOff>
    </xdr:from>
    <xdr:to>
      <xdr:col>10</xdr:col>
      <xdr:colOff>114300</xdr:colOff>
      <xdr:row>33</xdr:row>
      <xdr:rowOff>58319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1205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71069</xdr:rowOff>
    </xdr:from>
    <xdr:to>
      <xdr:col>24</xdr:col>
      <xdr:colOff>114300</xdr:colOff>
      <xdr:row>34</xdr:row>
      <xdr:rowOff>1219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2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93946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8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126848</xdr:rowOff>
    </xdr:from>
    <xdr:to>
      <xdr:col>20</xdr:col>
      <xdr:colOff>38100</xdr:colOff>
      <xdr:row>34</xdr:row>
      <xdr:rowOff>56998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8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73525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5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23520</xdr:rowOff>
    </xdr:from>
    <xdr:to>
      <xdr:col>15</xdr:col>
      <xdr:colOff>101600</xdr:colOff>
      <xdr:row>33</xdr:row>
      <xdr:rowOff>125120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141647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3404</xdr:rowOff>
    </xdr:from>
    <xdr:to>
      <xdr:col>10</xdr:col>
      <xdr:colOff>165100</xdr:colOff>
      <xdr:row>33</xdr:row>
      <xdr:rowOff>105004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121531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7519</xdr:rowOff>
    </xdr:from>
    <xdr:to>
      <xdr:col>6</xdr:col>
      <xdr:colOff>38100</xdr:colOff>
      <xdr:row>33</xdr:row>
      <xdr:rowOff>109119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125646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4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30978</xdr:rowOff>
    </xdr:from>
    <xdr:to>
      <xdr:col>24</xdr:col>
      <xdr:colOff>63500</xdr:colOff>
      <xdr:row>55</xdr:row>
      <xdr:rowOff>109563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46378"/>
          <a:ext cx="838200" cy="59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30978</xdr:rowOff>
    </xdr:from>
    <xdr:to>
      <xdr:col>19</xdr:col>
      <xdr:colOff>177800</xdr:colOff>
      <xdr:row>55</xdr:row>
      <xdr:rowOff>154521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46378"/>
          <a:ext cx="889000" cy="63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170998</xdr:rowOff>
    </xdr:from>
    <xdr:to>
      <xdr:col>20</xdr:col>
      <xdr:colOff>38100</xdr:colOff>
      <xdr:row>52</xdr:row>
      <xdr:rowOff>101148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92275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154521</xdr:rowOff>
    </xdr:from>
    <xdr:to>
      <xdr:col>15</xdr:col>
      <xdr:colOff>50800</xdr:colOff>
      <xdr:row>57</xdr:row>
      <xdr:rowOff>116542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84271"/>
          <a:ext cx="889000" cy="30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120683</xdr:rowOff>
    </xdr:from>
    <xdr:to>
      <xdr:col>15</xdr:col>
      <xdr:colOff>101600</xdr:colOff>
      <xdr:row>57</xdr:row>
      <xdr:rowOff>50833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41960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54714</xdr:rowOff>
    </xdr:from>
    <xdr:to>
      <xdr:col>10</xdr:col>
      <xdr:colOff>114300</xdr:colOff>
      <xdr:row>57</xdr:row>
      <xdr:rowOff>116542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27364"/>
          <a:ext cx="889000" cy="6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151887</xdr:rowOff>
    </xdr:from>
    <xdr:to>
      <xdr:col>10</xdr:col>
      <xdr:colOff>165100</xdr:colOff>
      <xdr:row>57</xdr:row>
      <xdr:rowOff>82037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98564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137112</xdr:rowOff>
    </xdr:from>
    <xdr:to>
      <xdr:col>6</xdr:col>
      <xdr:colOff>38100</xdr:colOff>
      <xdr:row>57</xdr:row>
      <xdr:rowOff>67262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3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83789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58763</xdr:rowOff>
    </xdr:from>
    <xdr:to>
      <xdr:col>24</xdr:col>
      <xdr:colOff>114300</xdr:colOff>
      <xdr:row>55</xdr:row>
      <xdr:rowOff>160363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37190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6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151628</xdr:rowOff>
    </xdr:from>
    <xdr:to>
      <xdr:col>20</xdr:col>
      <xdr:colOff>38100</xdr:colOff>
      <xdr:row>52</xdr:row>
      <xdr:rowOff>81778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98305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67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103721</xdr:rowOff>
    </xdr:from>
    <xdr:to>
      <xdr:col>15</xdr:col>
      <xdr:colOff>101600</xdr:colOff>
      <xdr:row>56</xdr:row>
      <xdr:rowOff>33871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3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50398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30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65742</xdr:rowOff>
    </xdr:from>
    <xdr:to>
      <xdr:col>10</xdr:col>
      <xdr:colOff>165100</xdr:colOff>
      <xdr:row>57</xdr:row>
      <xdr:rowOff>167342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158469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3914</xdr:rowOff>
    </xdr:from>
    <xdr:to>
      <xdr:col>6</xdr:col>
      <xdr:colOff>38100</xdr:colOff>
      <xdr:row>57</xdr:row>
      <xdr:rowOff>105514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96641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146418</xdr:rowOff>
    </xdr:from>
    <xdr:to>
      <xdr:col>24</xdr:col>
      <xdr:colOff>63500</xdr:colOff>
      <xdr:row>73</xdr:row>
      <xdr:rowOff>52184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147918"/>
          <a:ext cx="838200" cy="4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52184</xdr:rowOff>
    </xdr:from>
    <xdr:to>
      <xdr:col>19</xdr:col>
      <xdr:colOff>177800</xdr:colOff>
      <xdr:row>74</xdr:row>
      <xdr:rowOff>28118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568034"/>
          <a:ext cx="889000" cy="14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31635</xdr:rowOff>
    </xdr:from>
    <xdr:to>
      <xdr:col>20</xdr:col>
      <xdr:colOff>38100</xdr:colOff>
      <xdr:row>78</xdr:row>
      <xdr:rowOff>133235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124362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49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31750</xdr:rowOff>
    </xdr:from>
    <xdr:to>
      <xdr:col>15</xdr:col>
      <xdr:colOff>50800</xdr:colOff>
      <xdr:row>74</xdr:row>
      <xdr:rowOff>28118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547600"/>
          <a:ext cx="889000" cy="1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126809</xdr:rowOff>
    </xdr:from>
    <xdr:to>
      <xdr:col>15</xdr:col>
      <xdr:colOff>101600</xdr:colOff>
      <xdr:row>79</xdr:row>
      <xdr:rowOff>56959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49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48086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59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31750</xdr:rowOff>
    </xdr:from>
    <xdr:to>
      <xdr:col>10</xdr:col>
      <xdr:colOff>114300</xdr:colOff>
      <xdr:row>74</xdr:row>
      <xdr:rowOff>106579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547600"/>
          <a:ext cx="889000" cy="24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28093</xdr:rowOff>
    </xdr:from>
    <xdr:to>
      <xdr:col>10</xdr:col>
      <xdr:colOff>165100</xdr:colOff>
      <xdr:row>79</xdr:row>
      <xdr:rowOff>129693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5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120820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66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33440</xdr:rowOff>
    </xdr:from>
    <xdr:to>
      <xdr:col>6</xdr:col>
      <xdr:colOff>38100</xdr:colOff>
      <xdr:row>79</xdr:row>
      <xdr:rowOff>135040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5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126167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67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95618</xdr:rowOff>
    </xdr:from>
    <xdr:to>
      <xdr:col>24</xdr:col>
      <xdr:colOff>114300</xdr:colOff>
      <xdr:row>71</xdr:row>
      <xdr:rowOff>25768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0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10545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0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1384</xdr:rowOff>
    </xdr:from>
    <xdr:to>
      <xdr:col>20</xdr:col>
      <xdr:colOff>38100</xdr:colOff>
      <xdr:row>73</xdr:row>
      <xdr:rowOff>102984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5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119511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2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148768</xdr:rowOff>
    </xdr:from>
    <xdr:to>
      <xdr:col>15</xdr:col>
      <xdr:colOff>101600</xdr:colOff>
      <xdr:row>74</xdr:row>
      <xdr:rowOff>78918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66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95445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4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152400</xdr:rowOff>
    </xdr:from>
    <xdr:to>
      <xdr:col>10</xdr:col>
      <xdr:colOff>165100</xdr:colOff>
      <xdr:row>73</xdr:row>
      <xdr:rowOff>82550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99077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27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55779</xdr:rowOff>
    </xdr:from>
    <xdr:to>
      <xdr:col>6</xdr:col>
      <xdr:colOff>38100</xdr:colOff>
      <xdr:row>74</xdr:row>
      <xdr:rowOff>157379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74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2456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51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170993</xdr:rowOff>
    </xdr:from>
    <xdr:to>
      <xdr:col>24</xdr:col>
      <xdr:colOff>62865</xdr:colOff>
      <xdr:row>97</xdr:row>
      <xdr:rowOff>6071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30043"/>
          <a:ext cx="1270" cy="12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9898</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64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6071</xdr:rowOff>
    </xdr:from>
    <xdr:to>
      <xdr:col>24</xdr:col>
      <xdr:colOff>152400</xdr:colOff>
      <xdr:row>97</xdr:row>
      <xdr:rowOff>6071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63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117670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170993</xdr:rowOff>
    </xdr:from>
    <xdr:to>
      <xdr:col>24</xdr:col>
      <xdr:colOff>152400</xdr:colOff>
      <xdr:row>89</xdr:row>
      <xdr:rowOff>170993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143027</xdr:rowOff>
    </xdr:from>
    <xdr:to>
      <xdr:col>24</xdr:col>
      <xdr:colOff>63500</xdr:colOff>
      <xdr:row>97</xdr:row>
      <xdr:rowOff>76391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02227"/>
          <a:ext cx="838200" cy="10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32720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49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9843</xdr:rowOff>
    </xdr:from>
    <xdr:to>
      <xdr:col>24</xdr:col>
      <xdr:colOff>114300</xdr:colOff>
      <xdr:row>95</xdr:row>
      <xdr:rowOff>111443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29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76391</xdr:rowOff>
    </xdr:from>
    <xdr:to>
      <xdr:col>19</xdr:col>
      <xdr:colOff>177800</xdr:colOff>
      <xdr:row>97</xdr:row>
      <xdr:rowOff>92711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07041"/>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55411</xdr:rowOff>
    </xdr:from>
    <xdr:to>
      <xdr:col>20</xdr:col>
      <xdr:colOff>38100</xdr:colOff>
      <xdr:row>96</xdr:row>
      <xdr:rowOff>157011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2088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92711</xdr:rowOff>
    </xdr:from>
    <xdr:to>
      <xdr:col>15</xdr:col>
      <xdr:colOff>50800</xdr:colOff>
      <xdr:row>97</xdr:row>
      <xdr:rowOff>117869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23361"/>
          <a:ext cx="889000" cy="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96138</xdr:rowOff>
    </xdr:from>
    <xdr:to>
      <xdr:col>15</xdr:col>
      <xdr:colOff>101600</xdr:colOff>
      <xdr:row>97</xdr:row>
      <xdr:rowOff>26288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42815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115443</xdr:rowOff>
    </xdr:from>
    <xdr:to>
      <xdr:col>10</xdr:col>
      <xdr:colOff>114300</xdr:colOff>
      <xdr:row>97</xdr:row>
      <xdr:rowOff>117869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46093"/>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110159</xdr:rowOff>
    </xdr:from>
    <xdr:to>
      <xdr:col>10</xdr:col>
      <xdr:colOff>165100</xdr:colOff>
      <xdr:row>97</xdr:row>
      <xdr:rowOff>40309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56836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84240</xdr:rowOff>
    </xdr:from>
    <xdr:to>
      <xdr:col>6</xdr:col>
      <xdr:colOff>38100</xdr:colOff>
      <xdr:row>97</xdr:row>
      <xdr:rowOff>14390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30917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92227</xdr:rowOff>
    </xdr:from>
    <xdr:to>
      <xdr:col>24</xdr:col>
      <xdr:colOff>114300</xdr:colOff>
      <xdr:row>97</xdr:row>
      <xdr:rowOff>22377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5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7154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25591</xdr:rowOff>
    </xdr:from>
    <xdr:to>
      <xdr:col>20</xdr:col>
      <xdr:colOff>38100</xdr:colOff>
      <xdr:row>97</xdr:row>
      <xdr:rowOff>127191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118318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4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41911</xdr:rowOff>
    </xdr:from>
    <xdr:to>
      <xdr:col>15</xdr:col>
      <xdr:colOff>101600</xdr:colOff>
      <xdr:row>97</xdr:row>
      <xdr:rowOff>143511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134638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6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67069</xdr:rowOff>
    </xdr:from>
    <xdr:to>
      <xdr:col>10</xdr:col>
      <xdr:colOff>165100</xdr:colOff>
      <xdr:row>97</xdr:row>
      <xdr:rowOff>168669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159796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9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64643</xdr:rowOff>
    </xdr:from>
    <xdr:to>
      <xdr:col>6</xdr:col>
      <xdr:colOff>38100</xdr:colOff>
      <xdr:row>97</xdr:row>
      <xdr:rowOff>166243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9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157370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8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80950</xdr:rowOff>
    </xdr:from>
    <xdr:to>
      <xdr:col>55</xdr:col>
      <xdr:colOff>0</xdr:colOff>
      <xdr:row>38</xdr:row>
      <xdr:rowOff>80950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96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46431</xdr:rowOff>
    </xdr:from>
    <xdr:to>
      <xdr:col>50</xdr:col>
      <xdr:colOff>114300</xdr:colOff>
      <xdr:row>38</xdr:row>
      <xdr:rowOff>80950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6153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118161</xdr:rowOff>
    </xdr:from>
    <xdr:to>
      <xdr:col>50</xdr:col>
      <xdr:colOff>165100</xdr:colOff>
      <xdr:row>38</xdr:row>
      <xdr:rowOff>48310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618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64838</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37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40487</xdr:rowOff>
    </xdr:from>
    <xdr:to>
      <xdr:col>45</xdr:col>
      <xdr:colOff>177800</xdr:colOff>
      <xdr:row>38</xdr:row>
      <xdr:rowOff>46431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5558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118161</xdr:rowOff>
    </xdr:from>
    <xdr:to>
      <xdr:col>46</xdr:col>
      <xdr:colOff>38100</xdr:colOff>
      <xdr:row>38</xdr:row>
      <xdr:rowOff>48310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618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64838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37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40487</xdr:rowOff>
    </xdr:from>
    <xdr:to>
      <xdr:col>41</xdr:col>
      <xdr:colOff>50800</xdr:colOff>
      <xdr:row>38</xdr:row>
      <xdr:rowOff>42773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5558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116561</xdr:rowOff>
    </xdr:from>
    <xdr:to>
      <xdr:col>41</xdr:col>
      <xdr:colOff>101600</xdr:colOff>
      <xdr:row>38</xdr:row>
      <xdr:rowOff>46710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602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63238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35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93700</xdr:rowOff>
    </xdr:from>
    <xdr:to>
      <xdr:col>36</xdr:col>
      <xdr:colOff>165100</xdr:colOff>
      <xdr:row>38</xdr:row>
      <xdr:rowOff>23850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40377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12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30150</xdr:rowOff>
    </xdr:from>
    <xdr:to>
      <xdr:col>55</xdr:col>
      <xdr:colOff>50800</xdr:colOff>
      <xdr:row>38</xdr:row>
      <xdr:rowOff>131750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116527</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60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30150</xdr:rowOff>
    </xdr:from>
    <xdr:to>
      <xdr:col>50</xdr:col>
      <xdr:colOff>165100</xdr:colOff>
      <xdr:row>38</xdr:row>
      <xdr:rowOff>131750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122877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37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167081</xdr:rowOff>
    </xdr:from>
    <xdr:to>
      <xdr:col>46</xdr:col>
      <xdr:colOff>38100</xdr:colOff>
      <xdr:row>38</xdr:row>
      <xdr:rowOff>97231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88358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0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161137</xdr:rowOff>
    </xdr:from>
    <xdr:to>
      <xdr:col>41</xdr:col>
      <xdr:colOff>101600</xdr:colOff>
      <xdr:row>38</xdr:row>
      <xdr:rowOff>91287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82414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9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163423</xdr:rowOff>
    </xdr:from>
    <xdr:to>
      <xdr:col>36</xdr:col>
      <xdr:colOff>165100</xdr:colOff>
      <xdr:row>38</xdr:row>
      <xdr:rowOff>93573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84700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9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159665</xdr:rowOff>
    </xdr:from>
    <xdr:to>
      <xdr:col>55</xdr:col>
      <xdr:colOff>0</xdr:colOff>
      <xdr:row>58</xdr:row>
      <xdr:rowOff>40475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932315"/>
          <a:ext cx="838200" cy="5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150190</xdr:rowOff>
    </xdr:from>
    <xdr:to>
      <xdr:col>50</xdr:col>
      <xdr:colOff>114300</xdr:colOff>
      <xdr:row>57</xdr:row>
      <xdr:rowOff>159665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922840"/>
          <a:ext cx="8890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90081</xdr:rowOff>
    </xdr:from>
    <xdr:to>
      <xdr:col>50</xdr:col>
      <xdr:colOff>165100</xdr:colOff>
      <xdr:row>59</xdr:row>
      <xdr:rowOff>20231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10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11358</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1012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150190</xdr:rowOff>
    </xdr:from>
    <xdr:to>
      <xdr:col>45</xdr:col>
      <xdr:colOff>177800</xdr:colOff>
      <xdr:row>58</xdr:row>
      <xdr:rowOff>21234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22840"/>
          <a:ext cx="889000" cy="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87897</xdr:rowOff>
    </xdr:from>
    <xdr:to>
      <xdr:col>46</xdr:col>
      <xdr:colOff>38100</xdr:colOff>
      <xdr:row>59</xdr:row>
      <xdr:rowOff>18047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1003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9174</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1012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131635</xdr:rowOff>
    </xdr:from>
    <xdr:to>
      <xdr:col>41</xdr:col>
      <xdr:colOff>50800</xdr:colOff>
      <xdr:row>58</xdr:row>
      <xdr:rowOff>21234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04285"/>
          <a:ext cx="889000" cy="6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89839</xdr:rowOff>
    </xdr:from>
    <xdr:to>
      <xdr:col>41</xdr:col>
      <xdr:colOff>101600</xdr:colOff>
      <xdr:row>59</xdr:row>
      <xdr:rowOff>19989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3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11116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1012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91783</xdr:rowOff>
    </xdr:from>
    <xdr:to>
      <xdr:col>36</xdr:col>
      <xdr:colOff>165100</xdr:colOff>
      <xdr:row>59</xdr:row>
      <xdr:rowOff>21933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13060</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101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161125</xdr:rowOff>
    </xdr:from>
    <xdr:to>
      <xdr:col>55</xdr:col>
      <xdr:colOff>50800</xdr:colOff>
      <xdr:row>58</xdr:row>
      <xdr:rowOff>91275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76052</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108865</xdr:rowOff>
    </xdr:from>
    <xdr:to>
      <xdr:col>50</xdr:col>
      <xdr:colOff>165100</xdr:colOff>
      <xdr:row>58</xdr:row>
      <xdr:rowOff>39015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55542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65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99390</xdr:rowOff>
    </xdr:from>
    <xdr:to>
      <xdr:col>46</xdr:col>
      <xdr:colOff>38100</xdr:colOff>
      <xdr:row>58</xdr:row>
      <xdr:rowOff>29540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46067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6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141884</xdr:rowOff>
    </xdr:from>
    <xdr:to>
      <xdr:col>41</xdr:col>
      <xdr:colOff>101600</xdr:colOff>
      <xdr:row>58</xdr:row>
      <xdr:rowOff>72034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1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88561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68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80835</xdr:rowOff>
    </xdr:from>
    <xdr:to>
      <xdr:col>36</xdr:col>
      <xdr:colOff>165100</xdr:colOff>
      <xdr:row>58</xdr:row>
      <xdr:rowOff>10985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27512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62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74797</xdr:rowOff>
    </xdr:from>
    <xdr:to>
      <xdr:col>55</xdr:col>
      <xdr:colOff>0</xdr:colOff>
      <xdr:row>78</xdr:row>
      <xdr:rowOff>100285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447897"/>
          <a:ext cx="8382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18599</xdr:rowOff>
    </xdr:from>
    <xdr:to>
      <xdr:col>50</xdr:col>
      <xdr:colOff>114300</xdr:colOff>
      <xdr:row>78</xdr:row>
      <xdr:rowOff>100285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391699"/>
          <a:ext cx="889000" cy="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106541</xdr:rowOff>
    </xdr:from>
    <xdr:to>
      <xdr:col>50</xdr:col>
      <xdr:colOff>165100</xdr:colOff>
      <xdr:row>78</xdr:row>
      <xdr:rowOff>36691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3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53218</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18599</xdr:rowOff>
    </xdr:from>
    <xdr:to>
      <xdr:col>45</xdr:col>
      <xdr:colOff>177800</xdr:colOff>
      <xdr:row>78</xdr:row>
      <xdr:rowOff>156369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391699"/>
          <a:ext cx="889000" cy="1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31178</xdr:rowOff>
    </xdr:from>
    <xdr:to>
      <xdr:col>46</xdr:col>
      <xdr:colOff>38100</xdr:colOff>
      <xdr:row>78</xdr:row>
      <xdr:rowOff>132778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123905</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15428" y="1349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156369</xdr:rowOff>
    </xdr:from>
    <xdr:to>
      <xdr:col>41</xdr:col>
      <xdr:colOff>50800</xdr:colOff>
      <xdr:row>78</xdr:row>
      <xdr:rowOff>165112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529469"/>
          <a:ext cx="889000" cy="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47656</xdr:rowOff>
    </xdr:from>
    <xdr:to>
      <xdr:col>41</xdr:col>
      <xdr:colOff>101600</xdr:colOff>
      <xdr:row>78</xdr:row>
      <xdr:rowOff>149256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4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165783</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26428" y="1319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47980</xdr:rowOff>
    </xdr:from>
    <xdr:to>
      <xdr:col>36</xdr:col>
      <xdr:colOff>165100</xdr:colOff>
      <xdr:row>78</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42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166107</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37428" y="131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23997</xdr:rowOff>
    </xdr:from>
    <xdr:to>
      <xdr:col>55</xdr:col>
      <xdr:colOff>50800</xdr:colOff>
      <xdr:row>78</xdr:row>
      <xdr:rowOff>125597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110374</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1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49485</xdr:rowOff>
    </xdr:from>
    <xdr:to>
      <xdr:col>50</xdr:col>
      <xdr:colOff>165100</xdr:colOff>
      <xdr:row>78</xdr:row>
      <xdr:rowOff>151085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42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142212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51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139249</xdr:rowOff>
    </xdr:from>
    <xdr:to>
      <xdr:col>46</xdr:col>
      <xdr:colOff>38100</xdr:colOff>
      <xdr:row>78</xdr:row>
      <xdr:rowOff>69399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85926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11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105569</xdr:rowOff>
    </xdr:from>
    <xdr:to>
      <xdr:col>41</xdr:col>
      <xdr:colOff>101600</xdr:colOff>
      <xdr:row>79</xdr:row>
      <xdr:rowOff>35719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7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26846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7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114312</xdr:rowOff>
    </xdr:from>
    <xdr:to>
      <xdr:col>36</xdr:col>
      <xdr:colOff>165100</xdr:colOff>
      <xdr:row>79</xdr:row>
      <xdr:rowOff>44462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8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35589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8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110210</xdr:rowOff>
    </xdr:from>
    <xdr:to>
      <xdr:col>55</xdr:col>
      <xdr:colOff>0</xdr:colOff>
      <xdr:row>98</xdr:row>
      <xdr:rowOff>24493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40860"/>
          <a:ext cx="838200" cy="8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110210</xdr:rowOff>
    </xdr:from>
    <xdr:to>
      <xdr:col>50</xdr:col>
      <xdr:colOff>114300</xdr:colOff>
      <xdr:row>98</xdr:row>
      <xdr:rowOff>29324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40860"/>
          <a:ext cx="889000" cy="9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40681</xdr:rowOff>
    </xdr:from>
    <xdr:to>
      <xdr:col>50</xdr:col>
      <xdr:colOff>165100</xdr:colOff>
      <xdr:row>97</xdr:row>
      <xdr:rowOff>142281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158808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4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18839</xdr:rowOff>
    </xdr:from>
    <xdr:to>
      <xdr:col>45</xdr:col>
      <xdr:colOff>177800</xdr:colOff>
      <xdr:row>98</xdr:row>
      <xdr:rowOff>29324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820939"/>
          <a:ext cx="889000" cy="1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45489</xdr:rowOff>
    </xdr:from>
    <xdr:to>
      <xdr:col>46</xdr:col>
      <xdr:colOff>38100</xdr:colOff>
      <xdr:row>97</xdr:row>
      <xdr:rowOff>147089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163616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4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65398</xdr:rowOff>
    </xdr:from>
    <xdr:to>
      <xdr:col>41</xdr:col>
      <xdr:colOff>50800</xdr:colOff>
      <xdr:row>98</xdr:row>
      <xdr:rowOff>18839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696048"/>
          <a:ext cx="889000" cy="12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47706</xdr:rowOff>
    </xdr:from>
    <xdr:to>
      <xdr:col>41</xdr:col>
      <xdr:colOff>101600</xdr:colOff>
      <xdr:row>97</xdr:row>
      <xdr:rowOff>149306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165833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35880</xdr:rowOff>
    </xdr:from>
    <xdr:to>
      <xdr:col>36</xdr:col>
      <xdr:colOff>165100</xdr:colOff>
      <xdr:row>97</xdr:row>
      <xdr:rowOff>137480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128607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145143</xdr:rowOff>
    </xdr:from>
    <xdr:to>
      <xdr:col>55</xdr:col>
      <xdr:colOff>50800</xdr:colOff>
      <xdr:row>98</xdr:row>
      <xdr:rowOff>75293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60070</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59410</xdr:rowOff>
    </xdr:from>
    <xdr:to>
      <xdr:col>50</xdr:col>
      <xdr:colOff>165100</xdr:colOff>
      <xdr:row>97</xdr:row>
      <xdr:rowOff>161010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152137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8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149974</xdr:rowOff>
    </xdr:from>
    <xdr:to>
      <xdr:col>46</xdr:col>
      <xdr:colOff>38100</xdr:colOff>
      <xdr:row>98</xdr:row>
      <xdr:rowOff>80124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8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71251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139489</xdr:rowOff>
    </xdr:from>
    <xdr:to>
      <xdr:col>41</xdr:col>
      <xdr:colOff>101600</xdr:colOff>
      <xdr:row>98</xdr:row>
      <xdr:rowOff>69639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7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60766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6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14598</xdr:rowOff>
    </xdr:from>
    <xdr:to>
      <xdr:col>36</xdr:col>
      <xdr:colOff>165100</xdr:colOff>
      <xdr:row>97</xdr:row>
      <xdr:rowOff>116198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4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132725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4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80569</xdr:rowOff>
    </xdr:from>
    <xdr:to>
      <xdr:col>85</xdr:col>
      <xdr:colOff>127000</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95669"/>
          <a:ext cx="838200" cy="1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80569</xdr:rowOff>
    </xdr:from>
    <xdr:to>
      <xdr:col>81</xdr:col>
      <xdr:colOff>50800</xdr:colOff>
      <xdr:row>39</xdr:row>
      <xdr:rowOff>73025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95669"/>
          <a:ext cx="889000" cy="1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132982</xdr:rowOff>
    </xdr:from>
    <xdr:to>
      <xdr:col>81</xdr:col>
      <xdr:colOff>101600</xdr:colOff>
      <xdr:row>38</xdr:row>
      <xdr:rowOff>63132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7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79659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5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73025</xdr:rowOff>
    </xdr:from>
    <xdr:to>
      <xdr:col>76</xdr:col>
      <xdr:colOff>114300</xdr:colOff>
      <xdr:row>39</xdr:row>
      <xdr:rowOff>133414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759575"/>
          <a:ext cx="889000" cy="6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149517</xdr:rowOff>
    </xdr:from>
    <xdr:to>
      <xdr:col>76</xdr:col>
      <xdr:colOff>165100</xdr:colOff>
      <xdr:row>38</xdr:row>
      <xdr:rowOff>79667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96194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117259</xdr:rowOff>
    </xdr:from>
    <xdr:to>
      <xdr:col>71</xdr:col>
      <xdr:colOff>177800</xdr:colOff>
      <xdr:row>39</xdr:row>
      <xdr:rowOff>133414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803809"/>
          <a:ext cx="8890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xdr:rowOff>
    </xdr:from>
    <xdr:to>
      <xdr:col>72</xdr:col>
      <xdr:colOff>38100</xdr:colOff>
      <xdr:row>38</xdr:row>
      <xdr:rowOff>101727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1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118254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9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155880</xdr:rowOff>
    </xdr:from>
    <xdr:to>
      <xdr:col>67</xdr:col>
      <xdr:colOff>101600</xdr:colOff>
      <xdr:row>38</xdr:row>
      <xdr:rowOff>86030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102557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7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142735</xdr:rowOff>
    </xdr:from>
    <xdr:to>
      <xdr:col>85</xdr:col>
      <xdr:colOff>177800</xdr:colOff>
      <xdr:row>39</xdr:row>
      <xdr:rowOff>72885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57662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29769</xdr:rowOff>
    </xdr:from>
    <xdr:to>
      <xdr:col>81</xdr:col>
      <xdr:colOff>101600</xdr:colOff>
      <xdr:row>38</xdr:row>
      <xdr:rowOff>131369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122496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22225</xdr:rowOff>
    </xdr:from>
    <xdr:to>
      <xdr:col>76</xdr:col>
      <xdr:colOff>165100</xdr:colOff>
      <xdr:row>39</xdr:row>
      <xdr:rowOff>123825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114952</xdr:rowOff>
    </xdr:from>
    <xdr:ext cx="469744"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57428" y="680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82614</xdr:rowOff>
    </xdr:from>
    <xdr:to>
      <xdr:col>72</xdr:col>
      <xdr:colOff>38100</xdr:colOff>
      <xdr:row>40</xdr:row>
      <xdr:rowOff>12764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7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40</xdr:row>
      <xdr:rowOff>3891</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68428" y="686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66459</xdr:rowOff>
    </xdr:from>
    <xdr:to>
      <xdr:col>67</xdr:col>
      <xdr:colOff>101600</xdr:colOff>
      <xdr:row>39</xdr:row>
      <xdr:rowOff>168059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75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159186</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79428" y="684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61584</xdr:rowOff>
    </xdr:from>
    <xdr:to>
      <xdr:col>85</xdr:col>
      <xdr:colOff>127000</xdr:colOff>
      <xdr:row>57</xdr:row>
      <xdr:rowOff>66074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662784"/>
          <a:ext cx="838200" cy="17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61584</xdr:rowOff>
    </xdr:from>
    <xdr:to>
      <xdr:col>81</xdr:col>
      <xdr:colOff>50800</xdr:colOff>
      <xdr:row>56</xdr:row>
      <xdr:rowOff>100871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662784"/>
          <a:ext cx="8890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100871</xdr:rowOff>
    </xdr:from>
    <xdr:to>
      <xdr:col>76</xdr:col>
      <xdr:colOff>114300</xdr:colOff>
      <xdr:row>56</xdr:row>
      <xdr:rowOff>117542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02071"/>
          <a:ext cx="889000" cy="1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117542</xdr:rowOff>
    </xdr:from>
    <xdr:to>
      <xdr:col>71</xdr:col>
      <xdr:colOff>177800</xdr:colOff>
      <xdr:row>57</xdr:row>
      <xdr:rowOff>124596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718742"/>
          <a:ext cx="889000" cy="17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15274</xdr:rowOff>
    </xdr:from>
    <xdr:to>
      <xdr:col>85</xdr:col>
      <xdr:colOff>177800</xdr:colOff>
      <xdr:row>57</xdr:row>
      <xdr:rowOff>116874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165151</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10784</xdr:rowOff>
    </xdr:from>
    <xdr:to>
      <xdr:col>81</xdr:col>
      <xdr:colOff>101600</xdr:colOff>
      <xdr:row>56</xdr:row>
      <xdr:rowOff>112384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1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128911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38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50071</xdr:rowOff>
    </xdr:from>
    <xdr:to>
      <xdr:col>76</xdr:col>
      <xdr:colOff>165100</xdr:colOff>
      <xdr:row>56</xdr:row>
      <xdr:rowOff>151671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168198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4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66742</xdr:rowOff>
    </xdr:from>
    <xdr:to>
      <xdr:col>72</xdr:col>
      <xdr:colOff>38100</xdr:colOff>
      <xdr:row>56</xdr:row>
      <xdr:rowOff>168342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13419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44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73796</xdr:rowOff>
    </xdr:from>
    <xdr:to>
      <xdr:col>67</xdr:col>
      <xdr:colOff>101600</xdr:colOff>
      <xdr:row>58</xdr:row>
      <xdr:rowOff>3946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4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166523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3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42621</xdr:rowOff>
    </xdr:from>
    <xdr:to>
      <xdr:col>85</xdr:col>
      <xdr:colOff>127000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8717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42621</xdr:rowOff>
    </xdr:from>
    <xdr:to>
      <xdr:col>81</xdr:col>
      <xdr:colOff>50800</xdr:colOff>
      <xdr:row>79</xdr:row>
      <xdr:rowOff>43281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87171"/>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152451</xdr:rowOff>
    </xdr:from>
    <xdr:to>
      <xdr:col>81</xdr:col>
      <xdr:colOff>101600</xdr:colOff>
      <xdr:row>79</xdr:row>
      <xdr:rowOff>82601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2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99128</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2017" y="13300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43281</xdr:rowOff>
    </xdr:from>
    <xdr:to>
      <xdr:col>76</xdr:col>
      <xdr:colOff>114300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87831"/>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148679</xdr:rowOff>
    </xdr:from>
    <xdr:to>
      <xdr:col>76</xdr:col>
      <xdr:colOff>165100</xdr:colOff>
      <xdr:row>79</xdr:row>
      <xdr:rowOff>78829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2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95356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9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143968</xdr:rowOff>
    </xdr:from>
    <xdr:to>
      <xdr:col>72</xdr:col>
      <xdr:colOff>38100</xdr:colOff>
      <xdr:row>79</xdr:row>
      <xdr:rowOff>74118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90645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9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157353</xdr:rowOff>
    </xdr:from>
    <xdr:to>
      <xdr:col>67</xdr:col>
      <xdr:colOff>101600</xdr:colOff>
      <xdr:row>79</xdr:row>
      <xdr:rowOff>87503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104030</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5017" y="13305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163271</xdr:rowOff>
    </xdr:from>
    <xdr:to>
      <xdr:col>81</xdr:col>
      <xdr:colOff>101600</xdr:colOff>
      <xdr:row>79</xdr:row>
      <xdr:rowOff>93421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84548</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2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163931</xdr:rowOff>
    </xdr:from>
    <xdr:to>
      <xdr:col>76</xdr:col>
      <xdr:colOff>165100</xdr:colOff>
      <xdr:row>79</xdr:row>
      <xdr:rowOff>94081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85208</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35333" y="136297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155969</xdr:rowOff>
    </xdr:from>
    <xdr:to>
      <xdr:col>85</xdr:col>
      <xdr:colOff>127000</xdr:colOff>
      <xdr:row>97</xdr:row>
      <xdr:rowOff>160107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86619"/>
          <a:ext cx="8382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148744</xdr:rowOff>
    </xdr:from>
    <xdr:to>
      <xdr:col>81</xdr:col>
      <xdr:colOff>50800</xdr:colOff>
      <xdr:row>97</xdr:row>
      <xdr:rowOff>160107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779394"/>
          <a:ext cx="889000" cy="1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61460</xdr:rowOff>
    </xdr:from>
    <xdr:to>
      <xdr:col>81</xdr:col>
      <xdr:colOff>101600</xdr:colOff>
      <xdr:row>97</xdr:row>
      <xdr:rowOff>163060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8137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6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143982</xdr:rowOff>
    </xdr:from>
    <xdr:to>
      <xdr:col>76</xdr:col>
      <xdr:colOff>114300</xdr:colOff>
      <xdr:row>97</xdr:row>
      <xdr:rowOff>148744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774632"/>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67053</xdr:rowOff>
    </xdr:from>
    <xdr:to>
      <xdr:col>76</xdr:col>
      <xdr:colOff>165100</xdr:colOff>
      <xdr:row>97</xdr:row>
      <xdr:rowOff>168653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9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13730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7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134480</xdr:rowOff>
    </xdr:from>
    <xdr:to>
      <xdr:col>71</xdr:col>
      <xdr:colOff>177800</xdr:colOff>
      <xdr:row>97</xdr:row>
      <xdr:rowOff>143982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765130"/>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70407</xdr:rowOff>
    </xdr:from>
    <xdr:to>
      <xdr:col>72</xdr:col>
      <xdr:colOff>38100</xdr:colOff>
      <xdr:row>98</xdr:row>
      <xdr:rowOff>557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17084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7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60294</xdr:rowOff>
    </xdr:from>
    <xdr:to>
      <xdr:col>67</xdr:col>
      <xdr:colOff>101600</xdr:colOff>
      <xdr:row>97</xdr:row>
      <xdr:rowOff>161894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9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6971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105169</xdr:rowOff>
    </xdr:from>
    <xdr:to>
      <xdr:col>85</xdr:col>
      <xdr:colOff>177800</xdr:colOff>
      <xdr:row>98</xdr:row>
      <xdr:rowOff>35319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20096</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109307</xdr:rowOff>
    </xdr:from>
    <xdr:to>
      <xdr:col>81</xdr:col>
      <xdr:colOff>101600</xdr:colOff>
      <xdr:row>98</xdr:row>
      <xdr:rowOff>39457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3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30584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3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97944</xdr:rowOff>
    </xdr:from>
    <xdr:to>
      <xdr:col>76</xdr:col>
      <xdr:colOff>165100</xdr:colOff>
      <xdr:row>98</xdr:row>
      <xdr:rowOff>28094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19221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2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93182</xdr:rowOff>
    </xdr:from>
    <xdr:to>
      <xdr:col>72</xdr:col>
      <xdr:colOff>38100</xdr:colOff>
      <xdr:row>98</xdr:row>
      <xdr:rowOff>23332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2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14459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83680</xdr:rowOff>
    </xdr:from>
    <xdr:to>
      <xdr:col>67</xdr:col>
      <xdr:colOff>101600</xdr:colOff>
      <xdr:row>98</xdr:row>
      <xdr:rowOff>13830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4957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0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35016</xdr:rowOff>
    </xdr:from>
    <xdr:to>
      <xdr:col>112</xdr:col>
      <xdr:colOff>38100</xdr:colOff>
      <xdr:row>39</xdr:row>
      <xdr:rowOff>136616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153143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49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36431</xdr:rowOff>
    </xdr:from>
    <xdr:to>
      <xdr:col>107</xdr:col>
      <xdr:colOff>101600</xdr:colOff>
      <xdr:row>39</xdr:row>
      <xdr:rowOff>138031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7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154558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49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29138</xdr:rowOff>
    </xdr:from>
    <xdr:to>
      <xdr:col>102</xdr:col>
      <xdr:colOff>165100</xdr:colOff>
      <xdr:row>39</xdr:row>
      <xdr:rowOff>130738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147265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490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39261</xdr:rowOff>
    </xdr:from>
    <xdr:to>
      <xdr:col>98</xdr:col>
      <xdr:colOff>38100</xdr:colOff>
      <xdr:row>39</xdr:row>
      <xdr:rowOff>140861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72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157388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501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総務費について、特別定額給付金給付事業の皆減により、前年度より</a:t>
          </a:r>
          <a:r>
            <a:rPr kumimoji="1" lang="en-US" altLang="ja-JP" sz="1300">
              <a:latin typeface="ＭＳ Ｐゴシック" panose="020B0600070205080204" pitchFamily="50" charset="-128"/>
              <a:ea typeface="ＭＳ Ｐゴシック" panose="020B0600070205080204" pitchFamily="50" charset="-128"/>
            </a:rPr>
            <a:t>77,813</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81,455</a:t>
          </a:r>
          <a:r>
            <a:rPr kumimoji="1" lang="ja-JP" altLang="en-US" sz="1300">
              <a:latin typeface="ＭＳ Ｐゴシック" panose="020B0600070205080204" pitchFamily="50" charset="-128"/>
              <a:ea typeface="ＭＳ Ｐゴシック" panose="020B0600070205080204" pitchFamily="50" charset="-128"/>
            </a:rPr>
            <a:t>円となっている。民生費について、前年度より</a:t>
          </a:r>
          <a:r>
            <a:rPr kumimoji="1" lang="en-US" altLang="ja-JP" sz="1300">
              <a:latin typeface="ＭＳ Ｐゴシック" panose="020B0600070205080204" pitchFamily="50" charset="-128"/>
              <a:ea typeface="ＭＳ Ｐゴシック" panose="020B0600070205080204" pitchFamily="50" charset="-128"/>
            </a:rPr>
            <a:t>33,080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263,471</a:t>
          </a:r>
          <a:r>
            <a:rPr kumimoji="1" lang="ja-JP" altLang="en-US" sz="1300">
              <a:latin typeface="ＭＳ Ｐゴシック" panose="020B0600070205080204" pitchFamily="50" charset="-128"/>
              <a:ea typeface="ＭＳ Ｐゴシック" panose="020B0600070205080204" pitchFamily="50" charset="-128"/>
            </a:rPr>
            <a:t>円となっており、国策による新型コロナ関連給付事業の皆増もあるが、障害者福祉サービス費等給付事業の増加も含まれ、依然として類似団体内平均を大きく上回る状況にある。</a:t>
          </a:r>
        </a:p>
        <a:p>
          <a:r>
            <a:rPr kumimoji="1" lang="ja-JP" altLang="en-US" sz="1300">
              <a:latin typeface="ＭＳ Ｐゴシック" panose="020B0600070205080204" pitchFamily="50" charset="-128"/>
              <a:ea typeface="ＭＳ Ｐゴシック" panose="020B0600070205080204" pitchFamily="50" charset="-128"/>
            </a:rPr>
            <a:t>　一方、土木費について、前年度より</a:t>
          </a:r>
          <a:r>
            <a:rPr kumimoji="1" lang="en-US" altLang="ja-JP" sz="1300">
              <a:latin typeface="ＭＳ Ｐゴシック" panose="020B0600070205080204" pitchFamily="50" charset="-128"/>
              <a:ea typeface="ＭＳ Ｐゴシック" panose="020B0600070205080204" pitchFamily="50" charset="-128"/>
            </a:rPr>
            <a:t>11,251</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25,119</a:t>
          </a:r>
          <a:r>
            <a:rPr kumimoji="1" lang="ja-JP" altLang="en-US" sz="1300">
              <a:latin typeface="ＭＳ Ｐゴシック" panose="020B0600070205080204" pitchFamily="50" charset="-128"/>
              <a:ea typeface="ＭＳ Ｐゴシック" panose="020B0600070205080204" pitchFamily="50" charset="-128"/>
            </a:rPr>
            <a:t>円となっているが、市営住宅建設事業にて大規模な建設工事が終了し事業費が減少したことが大きな要因である。その他経費では議会費を除けば軒並み類似団体内平均を下回っており、特に商工費、土木費、教育費が低いことから、将来的な労働人口や、子育て世帯の他市町村への流出が懸念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実質単年度収支について赤字の年度が多かったが、実質収支の大幅な増加（</a:t>
          </a:r>
          <a:r>
            <a:rPr kumimoji="1" lang="en-US" altLang="ja-JP" sz="1400">
              <a:latin typeface="ＭＳ ゴシック" pitchFamily="49" charset="-128"/>
              <a:ea typeface="ＭＳ ゴシック" pitchFamily="49" charset="-128"/>
            </a:rPr>
            <a:t>488</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821</a:t>
          </a:r>
          <a:r>
            <a:rPr kumimoji="1" lang="ja-JP" altLang="en-US" sz="1400">
              <a:latin typeface="ＭＳ ゴシック" pitchFamily="49" charset="-128"/>
              <a:ea typeface="ＭＳ ゴシック" pitchFamily="49" charset="-128"/>
            </a:rPr>
            <a:t>百万円）により、令和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年度の実質単年度収支は黒字に転じた。財政調整基金残高は、決算剰余金を積み立てることにより増加傾向にあるが、標準財政規模比では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％に達せず、積立額が少額であるため、今後も財政の健全化に取り組む必要がある。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水道事業会計の黒字が水道料金の値下げにより</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には減少に転じており、今後は横ばいか減少で推移していく見込みである。また、国民健康保険事業特別会計は、広域化に伴い累積赤字を解消したが、医療費高騰の影響を受け増加していくと考えられるため、今後とも適正給付、保険料の見直し・徴収強化等に取り組み単年度赤字が生じないよう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051\Desktop\&#12304;&#36001;&#25919;&#29366;&#27841;&#36039;&#26009;&#38598;&#12305;_472107_&#31992;&#28288;&#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68.099999999999994</v>
          </cell>
          <cell r="BX51">
            <v>55.9</v>
          </cell>
          <cell r="CF51">
            <v>33.299999999999997</v>
          </cell>
          <cell r="CN51">
            <v>25.9</v>
          </cell>
          <cell r="CV51">
            <v>26.5</v>
          </cell>
        </row>
        <row r="53">
          <cell r="BP53">
            <v>51.2</v>
          </cell>
          <cell r="BX53">
            <v>52</v>
          </cell>
          <cell r="CF53">
            <v>55.3</v>
          </cell>
          <cell r="CN53">
            <v>56.3</v>
          </cell>
          <cell r="CV53">
            <v>53.6</v>
          </cell>
        </row>
        <row r="55">
          <cell r="AN55" t="str">
            <v>類似団体内平均値</v>
          </cell>
          <cell r="BP55">
            <v>31.9</v>
          </cell>
          <cell r="BX55">
            <v>24.2</v>
          </cell>
          <cell r="CF55">
            <v>22.1</v>
          </cell>
          <cell r="CN55">
            <v>20.399999999999999</v>
          </cell>
          <cell r="CV55">
            <v>19.2</v>
          </cell>
        </row>
        <row r="57">
          <cell r="BP57">
            <v>59.4</v>
          </cell>
          <cell r="BX57">
            <v>60.1</v>
          </cell>
          <cell r="CF57">
            <v>61.5</v>
          </cell>
          <cell r="CN57">
            <v>63.1</v>
          </cell>
          <cell r="CV57">
            <v>62.1</v>
          </cell>
        </row>
        <row r="72">
          <cell r="BP72" t="str">
            <v>H29</v>
          </cell>
          <cell r="BX72" t="str">
            <v>H30</v>
          </cell>
          <cell r="CF72" t="str">
            <v>R01</v>
          </cell>
          <cell r="CN72" t="str">
            <v>R02</v>
          </cell>
          <cell r="CV72" t="str">
            <v>R03</v>
          </cell>
        </row>
        <row r="73">
          <cell r="AN73" t="str">
            <v>当該団体値</v>
          </cell>
          <cell r="BP73">
            <v>68.099999999999994</v>
          </cell>
          <cell r="BX73">
            <v>55.9</v>
          </cell>
          <cell r="CF73">
            <v>33.299999999999997</v>
          </cell>
          <cell r="CN73">
            <v>25.9</v>
          </cell>
          <cell r="CV73">
            <v>26.5</v>
          </cell>
        </row>
        <row r="75">
          <cell r="BP75">
            <v>8.3000000000000007</v>
          </cell>
          <cell r="BX75">
            <v>8.3000000000000007</v>
          </cell>
          <cell r="CF75">
            <v>8.1999999999999993</v>
          </cell>
          <cell r="CN75">
            <v>8.1</v>
          </cell>
          <cell r="CV75">
            <v>8.1999999999999993</v>
          </cell>
        </row>
        <row r="77">
          <cell r="AN77" t="str">
            <v>類似団体内平均値</v>
          </cell>
          <cell r="BP77">
            <v>31.9</v>
          </cell>
          <cell r="BX77">
            <v>24.2</v>
          </cell>
          <cell r="CF77">
            <v>22.1</v>
          </cell>
          <cell r="CN77">
            <v>20.399999999999999</v>
          </cell>
          <cell r="CV77">
            <v>19.2</v>
          </cell>
        </row>
        <row r="79">
          <cell r="BP79">
            <v>6.6</v>
          </cell>
          <cell r="BX79">
            <v>6.4</v>
          </cell>
          <cell r="CF79">
            <v>6.3</v>
          </cell>
          <cell r="CN79">
            <v>6.2</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82</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83</v>
      </c>
      <c r="C2" s="179"/>
      <c r="D2" s="180"/>
    </row>
    <row r="3" spans="1:119" ht="18.75" customHeight="1" thickBot="1" x14ac:dyDescent="0.2">
      <c r="A3" s="178"/>
      <c r="B3" s="383" t="s">
        <v>84</v>
      </c>
      <c r="C3" s="384"/>
      <c r="D3" s="384"/>
      <c r="E3" s="385"/>
      <c r="F3" s="385"/>
      <c r="G3" s="385"/>
      <c r="H3" s="385"/>
      <c r="I3" s="385"/>
      <c r="J3" s="385"/>
      <c r="K3" s="385"/>
      <c r="L3" s="385" t="s">
        <v>85</v>
      </c>
      <c r="M3" s="385"/>
      <c r="N3" s="385"/>
      <c r="O3" s="385"/>
      <c r="P3" s="385"/>
      <c r="Q3" s="385"/>
      <c r="R3" s="392"/>
      <c r="S3" s="392"/>
      <c r="T3" s="392"/>
      <c r="U3" s="392"/>
      <c r="V3" s="393"/>
      <c r="W3" s="367" t="s">
        <v>86</v>
      </c>
      <c r="X3" s="368"/>
      <c r="Y3" s="368"/>
      <c r="Z3" s="368"/>
      <c r="AA3" s="368"/>
      <c r="AB3" s="384"/>
      <c r="AC3" s="392" t="s">
        <v>87</v>
      </c>
      <c r="AD3" s="368"/>
      <c r="AE3" s="368"/>
      <c r="AF3" s="368"/>
      <c r="AG3" s="368"/>
      <c r="AH3" s="368"/>
      <c r="AI3" s="368"/>
      <c r="AJ3" s="368"/>
      <c r="AK3" s="368"/>
      <c r="AL3" s="369"/>
      <c r="AM3" s="367" t="s">
        <v>88</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89</v>
      </c>
      <c r="BO3" s="368"/>
      <c r="BP3" s="368"/>
      <c r="BQ3" s="368"/>
      <c r="BR3" s="368"/>
      <c r="BS3" s="368"/>
      <c r="BT3" s="368"/>
      <c r="BU3" s="369"/>
      <c r="BV3" s="367" t="s">
        <v>90</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91</v>
      </c>
      <c r="CU3" s="368"/>
      <c r="CV3" s="368"/>
      <c r="CW3" s="368"/>
      <c r="CX3" s="368"/>
      <c r="CY3" s="368"/>
      <c r="CZ3" s="368"/>
      <c r="DA3" s="369"/>
      <c r="DB3" s="367" t="s">
        <v>92</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93</v>
      </c>
      <c r="AZ4" s="371"/>
      <c r="BA4" s="371"/>
      <c r="BB4" s="371"/>
      <c r="BC4" s="371"/>
      <c r="BD4" s="371"/>
      <c r="BE4" s="371"/>
      <c r="BF4" s="371"/>
      <c r="BG4" s="371"/>
      <c r="BH4" s="371"/>
      <c r="BI4" s="371"/>
      <c r="BJ4" s="371"/>
      <c r="BK4" s="371"/>
      <c r="BL4" s="371"/>
      <c r="BM4" s="372"/>
      <c r="BN4" s="373">
        <v>32879661</v>
      </c>
      <c r="BO4" s="374"/>
      <c r="BP4" s="374"/>
      <c r="BQ4" s="374"/>
      <c r="BR4" s="374"/>
      <c r="BS4" s="374"/>
      <c r="BT4" s="374"/>
      <c r="BU4" s="375"/>
      <c r="BV4" s="373">
        <v>36565479</v>
      </c>
      <c r="BW4" s="374"/>
      <c r="BX4" s="374"/>
      <c r="BY4" s="374"/>
      <c r="BZ4" s="374"/>
      <c r="CA4" s="374"/>
      <c r="CB4" s="374"/>
      <c r="CC4" s="375"/>
      <c r="CD4" s="376" t="s">
        <v>94</v>
      </c>
      <c r="CE4" s="377"/>
      <c r="CF4" s="377"/>
      <c r="CG4" s="377"/>
      <c r="CH4" s="377"/>
      <c r="CI4" s="377"/>
      <c r="CJ4" s="377"/>
      <c r="CK4" s="377"/>
      <c r="CL4" s="377"/>
      <c r="CM4" s="377"/>
      <c r="CN4" s="377"/>
      <c r="CO4" s="377"/>
      <c r="CP4" s="377"/>
      <c r="CQ4" s="377"/>
      <c r="CR4" s="377"/>
      <c r="CS4" s="378"/>
      <c r="CT4" s="379">
        <v>6</v>
      </c>
      <c r="CU4" s="380"/>
      <c r="CV4" s="380"/>
      <c r="CW4" s="380"/>
      <c r="CX4" s="380"/>
      <c r="CY4" s="380"/>
      <c r="CZ4" s="380"/>
      <c r="DA4" s="381"/>
      <c r="DB4" s="379">
        <v>3.8</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95</v>
      </c>
      <c r="AN5" s="440"/>
      <c r="AO5" s="440"/>
      <c r="AP5" s="440"/>
      <c r="AQ5" s="440"/>
      <c r="AR5" s="440"/>
      <c r="AS5" s="440"/>
      <c r="AT5" s="441"/>
      <c r="AU5" s="442" t="s">
        <v>96</v>
      </c>
      <c r="AV5" s="443"/>
      <c r="AW5" s="443"/>
      <c r="AX5" s="443"/>
      <c r="AY5" s="444" t="s">
        <v>97</v>
      </c>
      <c r="AZ5" s="445"/>
      <c r="BA5" s="445"/>
      <c r="BB5" s="445"/>
      <c r="BC5" s="445"/>
      <c r="BD5" s="445"/>
      <c r="BE5" s="445"/>
      <c r="BF5" s="445"/>
      <c r="BG5" s="445"/>
      <c r="BH5" s="445"/>
      <c r="BI5" s="445"/>
      <c r="BJ5" s="445"/>
      <c r="BK5" s="445"/>
      <c r="BL5" s="445"/>
      <c r="BM5" s="446"/>
      <c r="BN5" s="410">
        <v>31944500</v>
      </c>
      <c r="BO5" s="411"/>
      <c r="BP5" s="411"/>
      <c r="BQ5" s="411"/>
      <c r="BR5" s="411"/>
      <c r="BS5" s="411"/>
      <c r="BT5" s="411"/>
      <c r="BU5" s="412"/>
      <c r="BV5" s="410">
        <v>35904497</v>
      </c>
      <c r="BW5" s="411"/>
      <c r="BX5" s="411"/>
      <c r="BY5" s="411"/>
      <c r="BZ5" s="411"/>
      <c r="CA5" s="411"/>
      <c r="CB5" s="411"/>
      <c r="CC5" s="412"/>
      <c r="CD5" s="413" t="s">
        <v>98</v>
      </c>
      <c r="CE5" s="414"/>
      <c r="CF5" s="414"/>
      <c r="CG5" s="414"/>
      <c r="CH5" s="414"/>
      <c r="CI5" s="414"/>
      <c r="CJ5" s="414"/>
      <c r="CK5" s="414"/>
      <c r="CL5" s="414"/>
      <c r="CM5" s="414"/>
      <c r="CN5" s="414"/>
      <c r="CO5" s="414"/>
      <c r="CP5" s="414"/>
      <c r="CQ5" s="414"/>
      <c r="CR5" s="414"/>
      <c r="CS5" s="415"/>
      <c r="CT5" s="407">
        <v>86.4</v>
      </c>
      <c r="CU5" s="408"/>
      <c r="CV5" s="408"/>
      <c r="CW5" s="408"/>
      <c r="CX5" s="408"/>
      <c r="CY5" s="408"/>
      <c r="CZ5" s="408"/>
      <c r="DA5" s="409"/>
      <c r="DB5" s="407">
        <v>90.7</v>
      </c>
      <c r="DC5" s="408"/>
      <c r="DD5" s="408"/>
      <c r="DE5" s="408"/>
      <c r="DF5" s="408"/>
      <c r="DG5" s="408"/>
      <c r="DH5" s="408"/>
      <c r="DI5" s="409"/>
    </row>
    <row r="6" spans="1:119" ht="18.75" customHeight="1" x14ac:dyDescent="0.15">
      <c r="A6" s="178"/>
      <c r="B6" s="416" t="s">
        <v>99</v>
      </c>
      <c r="C6" s="417"/>
      <c r="D6" s="417"/>
      <c r="E6" s="418"/>
      <c r="F6" s="418"/>
      <c r="G6" s="418"/>
      <c r="H6" s="418"/>
      <c r="I6" s="418"/>
      <c r="J6" s="418"/>
      <c r="K6" s="418"/>
      <c r="L6" s="418" t="s">
        <v>100</v>
      </c>
      <c r="M6" s="418"/>
      <c r="N6" s="418"/>
      <c r="O6" s="418"/>
      <c r="P6" s="418"/>
      <c r="Q6" s="418"/>
      <c r="R6" s="422"/>
      <c r="S6" s="422"/>
      <c r="T6" s="422"/>
      <c r="U6" s="422"/>
      <c r="V6" s="423"/>
      <c r="W6" s="426" t="s">
        <v>101</v>
      </c>
      <c r="X6" s="427"/>
      <c r="Y6" s="427"/>
      <c r="Z6" s="427"/>
      <c r="AA6" s="427"/>
      <c r="AB6" s="417"/>
      <c r="AC6" s="430" t="s">
        <v>102</v>
      </c>
      <c r="AD6" s="431"/>
      <c r="AE6" s="431"/>
      <c r="AF6" s="431"/>
      <c r="AG6" s="431"/>
      <c r="AH6" s="431"/>
      <c r="AI6" s="431"/>
      <c r="AJ6" s="431"/>
      <c r="AK6" s="431"/>
      <c r="AL6" s="432"/>
      <c r="AM6" s="439" t="s">
        <v>103</v>
      </c>
      <c r="AN6" s="440"/>
      <c r="AO6" s="440"/>
      <c r="AP6" s="440"/>
      <c r="AQ6" s="440"/>
      <c r="AR6" s="440"/>
      <c r="AS6" s="440"/>
      <c r="AT6" s="441"/>
      <c r="AU6" s="442" t="s">
        <v>104</v>
      </c>
      <c r="AV6" s="443"/>
      <c r="AW6" s="443"/>
      <c r="AX6" s="443"/>
      <c r="AY6" s="444" t="s">
        <v>105</v>
      </c>
      <c r="AZ6" s="445"/>
      <c r="BA6" s="445"/>
      <c r="BB6" s="445"/>
      <c r="BC6" s="445"/>
      <c r="BD6" s="445"/>
      <c r="BE6" s="445"/>
      <c r="BF6" s="445"/>
      <c r="BG6" s="445"/>
      <c r="BH6" s="445"/>
      <c r="BI6" s="445"/>
      <c r="BJ6" s="445"/>
      <c r="BK6" s="445"/>
      <c r="BL6" s="445"/>
      <c r="BM6" s="446"/>
      <c r="BN6" s="410">
        <v>935161</v>
      </c>
      <c r="BO6" s="411"/>
      <c r="BP6" s="411"/>
      <c r="BQ6" s="411"/>
      <c r="BR6" s="411"/>
      <c r="BS6" s="411"/>
      <c r="BT6" s="411"/>
      <c r="BU6" s="412"/>
      <c r="BV6" s="410">
        <v>660982</v>
      </c>
      <c r="BW6" s="411"/>
      <c r="BX6" s="411"/>
      <c r="BY6" s="411"/>
      <c r="BZ6" s="411"/>
      <c r="CA6" s="411"/>
      <c r="CB6" s="411"/>
      <c r="CC6" s="412"/>
      <c r="CD6" s="413" t="s">
        <v>106</v>
      </c>
      <c r="CE6" s="414"/>
      <c r="CF6" s="414"/>
      <c r="CG6" s="414"/>
      <c r="CH6" s="414"/>
      <c r="CI6" s="414"/>
      <c r="CJ6" s="414"/>
      <c r="CK6" s="414"/>
      <c r="CL6" s="414"/>
      <c r="CM6" s="414"/>
      <c r="CN6" s="414"/>
      <c r="CO6" s="414"/>
      <c r="CP6" s="414"/>
      <c r="CQ6" s="414"/>
      <c r="CR6" s="414"/>
      <c r="CS6" s="415"/>
      <c r="CT6" s="447">
        <v>91.1</v>
      </c>
      <c r="CU6" s="448"/>
      <c r="CV6" s="448"/>
      <c r="CW6" s="448"/>
      <c r="CX6" s="448"/>
      <c r="CY6" s="448"/>
      <c r="CZ6" s="448"/>
      <c r="DA6" s="449"/>
      <c r="DB6" s="447">
        <v>94.7</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107</v>
      </c>
      <c r="AN7" s="440"/>
      <c r="AO7" s="440"/>
      <c r="AP7" s="440"/>
      <c r="AQ7" s="440"/>
      <c r="AR7" s="440"/>
      <c r="AS7" s="440"/>
      <c r="AT7" s="441"/>
      <c r="AU7" s="442" t="s">
        <v>108</v>
      </c>
      <c r="AV7" s="443"/>
      <c r="AW7" s="443"/>
      <c r="AX7" s="443"/>
      <c r="AY7" s="444" t="s">
        <v>109</v>
      </c>
      <c r="AZ7" s="445"/>
      <c r="BA7" s="445"/>
      <c r="BB7" s="445"/>
      <c r="BC7" s="445"/>
      <c r="BD7" s="445"/>
      <c r="BE7" s="445"/>
      <c r="BF7" s="445"/>
      <c r="BG7" s="445"/>
      <c r="BH7" s="445"/>
      <c r="BI7" s="445"/>
      <c r="BJ7" s="445"/>
      <c r="BK7" s="445"/>
      <c r="BL7" s="445"/>
      <c r="BM7" s="446"/>
      <c r="BN7" s="410">
        <v>113791</v>
      </c>
      <c r="BO7" s="411"/>
      <c r="BP7" s="411"/>
      <c r="BQ7" s="411"/>
      <c r="BR7" s="411"/>
      <c r="BS7" s="411"/>
      <c r="BT7" s="411"/>
      <c r="BU7" s="412"/>
      <c r="BV7" s="410">
        <v>173426</v>
      </c>
      <c r="BW7" s="411"/>
      <c r="BX7" s="411"/>
      <c r="BY7" s="411"/>
      <c r="BZ7" s="411"/>
      <c r="CA7" s="411"/>
      <c r="CB7" s="411"/>
      <c r="CC7" s="412"/>
      <c r="CD7" s="413" t="s">
        <v>110</v>
      </c>
      <c r="CE7" s="414"/>
      <c r="CF7" s="414"/>
      <c r="CG7" s="414"/>
      <c r="CH7" s="414"/>
      <c r="CI7" s="414"/>
      <c r="CJ7" s="414"/>
      <c r="CK7" s="414"/>
      <c r="CL7" s="414"/>
      <c r="CM7" s="414"/>
      <c r="CN7" s="414"/>
      <c r="CO7" s="414"/>
      <c r="CP7" s="414"/>
      <c r="CQ7" s="414"/>
      <c r="CR7" s="414"/>
      <c r="CS7" s="415"/>
      <c r="CT7" s="410">
        <v>13689764</v>
      </c>
      <c r="CU7" s="411"/>
      <c r="CV7" s="411"/>
      <c r="CW7" s="411"/>
      <c r="CX7" s="411"/>
      <c r="CY7" s="411"/>
      <c r="CZ7" s="411"/>
      <c r="DA7" s="412"/>
      <c r="DB7" s="410">
        <v>12813115</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111</v>
      </c>
      <c r="AN8" s="440"/>
      <c r="AO8" s="440"/>
      <c r="AP8" s="440"/>
      <c r="AQ8" s="440"/>
      <c r="AR8" s="440"/>
      <c r="AS8" s="440"/>
      <c r="AT8" s="441"/>
      <c r="AU8" s="442" t="s">
        <v>112</v>
      </c>
      <c r="AV8" s="443"/>
      <c r="AW8" s="443"/>
      <c r="AX8" s="443"/>
      <c r="AY8" s="444" t="s">
        <v>113</v>
      </c>
      <c r="AZ8" s="445"/>
      <c r="BA8" s="445"/>
      <c r="BB8" s="445"/>
      <c r="BC8" s="445"/>
      <c r="BD8" s="445"/>
      <c r="BE8" s="445"/>
      <c r="BF8" s="445"/>
      <c r="BG8" s="445"/>
      <c r="BH8" s="445"/>
      <c r="BI8" s="445"/>
      <c r="BJ8" s="445"/>
      <c r="BK8" s="445"/>
      <c r="BL8" s="445"/>
      <c r="BM8" s="446"/>
      <c r="BN8" s="410">
        <v>821370</v>
      </c>
      <c r="BO8" s="411"/>
      <c r="BP8" s="411"/>
      <c r="BQ8" s="411"/>
      <c r="BR8" s="411"/>
      <c r="BS8" s="411"/>
      <c r="BT8" s="411"/>
      <c r="BU8" s="412"/>
      <c r="BV8" s="410">
        <v>487556</v>
      </c>
      <c r="BW8" s="411"/>
      <c r="BX8" s="411"/>
      <c r="BY8" s="411"/>
      <c r="BZ8" s="411"/>
      <c r="CA8" s="411"/>
      <c r="CB8" s="411"/>
      <c r="CC8" s="412"/>
      <c r="CD8" s="413" t="s">
        <v>114</v>
      </c>
      <c r="CE8" s="414"/>
      <c r="CF8" s="414"/>
      <c r="CG8" s="414"/>
      <c r="CH8" s="414"/>
      <c r="CI8" s="414"/>
      <c r="CJ8" s="414"/>
      <c r="CK8" s="414"/>
      <c r="CL8" s="414"/>
      <c r="CM8" s="414"/>
      <c r="CN8" s="414"/>
      <c r="CO8" s="414"/>
      <c r="CP8" s="414"/>
      <c r="CQ8" s="414"/>
      <c r="CR8" s="414"/>
      <c r="CS8" s="415"/>
      <c r="CT8" s="450">
        <v>0.53</v>
      </c>
      <c r="CU8" s="451"/>
      <c r="CV8" s="451"/>
      <c r="CW8" s="451"/>
      <c r="CX8" s="451"/>
      <c r="CY8" s="451"/>
      <c r="CZ8" s="451"/>
      <c r="DA8" s="452"/>
      <c r="DB8" s="450">
        <v>0.54</v>
      </c>
      <c r="DC8" s="451"/>
      <c r="DD8" s="451"/>
      <c r="DE8" s="451"/>
      <c r="DF8" s="451"/>
      <c r="DG8" s="451"/>
      <c r="DH8" s="451"/>
      <c r="DI8" s="452"/>
    </row>
    <row r="9" spans="1:119" ht="18.75" customHeight="1" thickBot="1" x14ac:dyDescent="0.2">
      <c r="A9" s="178"/>
      <c r="B9" s="404" t="s">
        <v>115</v>
      </c>
      <c r="C9" s="405"/>
      <c r="D9" s="405"/>
      <c r="E9" s="405"/>
      <c r="F9" s="405"/>
      <c r="G9" s="405"/>
      <c r="H9" s="405"/>
      <c r="I9" s="405"/>
      <c r="J9" s="405"/>
      <c r="K9" s="453"/>
      <c r="L9" s="454" t="s">
        <v>116</v>
      </c>
      <c r="M9" s="455"/>
      <c r="N9" s="455"/>
      <c r="O9" s="455"/>
      <c r="P9" s="455"/>
      <c r="Q9" s="456"/>
      <c r="R9" s="457">
        <v>61007</v>
      </c>
      <c r="S9" s="458"/>
      <c r="T9" s="458"/>
      <c r="U9" s="458"/>
      <c r="V9" s="459"/>
      <c r="W9" s="367" t="s">
        <v>117</v>
      </c>
      <c r="X9" s="368"/>
      <c r="Y9" s="368"/>
      <c r="Z9" s="368"/>
      <c r="AA9" s="368"/>
      <c r="AB9" s="368"/>
      <c r="AC9" s="368"/>
      <c r="AD9" s="368"/>
      <c r="AE9" s="368"/>
      <c r="AF9" s="368"/>
      <c r="AG9" s="368"/>
      <c r="AH9" s="368"/>
      <c r="AI9" s="368"/>
      <c r="AJ9" s="368"/>
      <c r="AK9" s="368"/>
      <c r="AL9" s="369"/>
      <c r="AM9" s="439" t="s">
        <v>118</v>
      </c>
      <c r="AN9" s="440"/>
      <c r="AO9" s="440"/>
      <c r="AP9" s="440"/>
      <c r="AQ9" s="440"/>
      <c r="AR9" s="440"/>
      <c r="AS9" s="440"/>
      <c r="AT9" s="441"/>
      <c r="AU9" s="442" t="s">
        <v>119</v>
      </c>
      <c r="AV9" s="443"/>
      <c r="AW9" s="443"/>
      <c r="AX9" s="443"/>
      <c r="AY9" s="444" t="s">
        <v>120</v>
      </c>
      <c r="AZ9" s="445"/>
      <c r="BA9" s="445"/>
      <c r="BB9" s="445"/>
      <c r="BC9" s="445"/>
      <c r="BD9" s="445"/>
      <c r="BE9" s="445"/>
      <c r="BF9" s="445"/>
      <c r="BG9" s="445"/>
      <c r="BH9" s="445"/>
      <c r="BI9" s="445"/>
      <c r="BJ9" s="445"/>
      <c r="BK9" s="445"/>
      <c r="BL9" s="445"/>
      <c r="BM9" s="446"/>
      <c r="BN9" s="410">
        <v>333814</v>
      </c>
      <c r="BO9" s="411"/>
      <c r="BP9" s="411"/>
      <c r="BQ9" s="411"/>
      <c r="BR9" s="411"/>
      <c r="BS9" s="411"/>
      <c r="BT9" s="411"/>
      <c r="BU9" s="412"/>
      <c r="BV9" s="410">
        <v>-4917</v>
      </c>
      <c r="BW9" s="411"/>
      <c r="BX9" s="411"/>
      <c r="BY9" s="411"/>
      <c r="BZ9" s="411"/>
      <c r="CA9" s="411"/>
      <c r="CB9" s="411"/>
      <c r="CC9" s="412"/>
      <c r="CD9" s="413" t="s">
        <v>121</v>
      </c>
      <c r="CE9" s="414"/>
      <c r="CF9" s="414"/>
      <c r="CG9" s="414"/>
      <c r="CH9" s="414"/>
      <c r="CI9" s="414"/>
      <c r="CJ9" s="414"/>
      <c r="CK9" s="414"/>
      <c r="CL9" s="414"/>
      <c r="CM9" s="414"/>
      <c r="CN9" s="414"/>
      <c r="CO9" s="414"/>
      <c r="CP9" s="414"/>
      <c r="CQ9" s="414"/>
      <c r="CR9" s="414"/>
      <c r="CS9" s="415"/>
      <c r="CT9" s="407">
        <v>11.7</v>
      </c>
      <c r="CU9" s="408"/>
      <c r="CV9" s="408"/>
      <c r="CW9" s="408"/>
      <c r="CX9" s="408"/>
      <c r="CY9" s="408"/>
      <c r="CZ9" s="408"/>
      <c r="DA9" s="409"/>
      <c r="DB9" s="407">
        <v>12.3</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122</v>
      </c>
      <c r="M10" s="440"/>
      <c r="N10" s="440"/>
      <c r="O10" s="440"/>
      <c r="P10" s="440"/>
      <c r="Q10" s="441"/>
      <c r="R10" s="461">
        <v>58547</v>
      </c>
      <c r="S10" s="462"/>
      <c r="T10" s="462"/>
      <c r="U10" s="462"/>
      <c r="V10" s="463"/>
      <c r="W10" s="398"/>
      <c r="X10" s="399"/>
      <c r="Y10" s="399"/>
      <c r="Z10" s="399"/>
      <c r="AA10" s="399"/>
      <c r="AB10" s="399"/>
      <c r="AC10" s="399"/>
      <c r="AD10" s="399"/>
      <c r="AE10" s="399"/>
      <c r="AF10" s="399"/>
      <c r="AG10" s="399"/>
      <c r="AH10" s="399"/>
      <c r="AI10" s="399"/>
      <c r="AJ10" s="399"/>
      <c r="AK10" s="399"/>
      <c r="AL10" s="402"/>
      <c r="AM10" s="439" t="s">
        <v>123</v>
      </c>
      <c r="AN10" s="440"/>
      <c r="AO10" s="440"/>
      <c r="AP10" s="440"/>
      <c r="AQ10" s="440"/>
      <c r="AR10" s="440"/>
      <c r="AS10" s="440"/>
      <c r="AT10" s="441"/>
      <c r="AU10" s="442" t="s">
        <v>104</v>
      </c>
      <c r="AV10" s="443"/>
      <c r="AW10" s="443"/>
      <c r="AX10" s="443"/>
      <c r="AY10" s="444" t="s">
        <v>124</v>
      </c>
      <c r="AZ10" s="445"/>
      <c r="BA10" s="445"/>
      <c r="BB10" s="445"/>
      <c r="BC10" s="445"/>
      <c r="BD10" s="445"/>
      <c r="BE10" s="445"/>
      <c r="BF10" s="445"/>
      <c r="BG10" s="445"/>
      <c r="BH10" s="445"/>
      <c r="BI10" s="445"/>
      <c r="BJ10" s="445"/>
      <c r="BK10" s="445"/>
      <c r="BL10" s="445"/>
      <c r="BM10" s="446"/>
      <c r="BN10" s="410">
        <v>0</v>
      </c>
      <c r="BO10" s="411"/>
      <c r="BP10" s="411"/>
      <c r="BQ10" s="411"/>
      <c r="BR10" s="411"/>
      <c r="BS10" s="411"/>
      <c r="BT10" s="411"/>
      <c r="BU10" s="412"/>
      <c r="BV10" s="410">
        <v>0</v>
      </c>
      <c r="BW10" s="411"/>
      <c r="BX10" s="411"/>
      <c r="BY10" s="411"/>
      <c r="BZ10" s="411"/>
      <c r="CA10" s="411"/>
      <c r="CB10" s="411"/>
      <c r="CC10" s="412"/>
      <c r="CD10" s="181" t="s">
        <v>125</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126</v>
      </c>
      <c r="M11" s="465"/>
      <c r="N11" s="465"/>
      <c r="O11" s="465"/>
      <c r="P11" s="465"/>
      <c r="Q11" s="466"/>
      <c r="R11" s="467" t="s">
        <v>127</v>
      </c>
      <c r="S11" s="468"/>
      <c r="T11" s="468"/>
      <c r="U11" s="468"/>
      <c r="V11" s="469"/>
      <c r="W11" s="398"/>
      <c r="X11" s="399"/>
      <c r="Y11" s="399"/>
      <c r="Z11" s="399"/>
      <c r="AA11" s="399"/>
      <c r="AB11" s="399"/>
      <c r="AC11" s="399"/>
      <c r="AD11" s="399"/>
      <c r="AE11" s="399"/>
      <c r="AF11" s="399"/>
      <c r="AG11" s="399"/>
      <c r="AH11" s="399"/>
      <c r="AI11" s="399"/>
      <c r="AJ11" s="399"/>
      <c r="AK11" s="399"/>
      <c r="AL11" s="402"/>
      <c r="AM11" s="439" t="s">
        <v>128</v>
      </c>
      <c r="AN11" s="440"/>
      <c r="AO11" s="440"/>
      <c r="AP11" s="440"/>
      <c r="AQ11" s="440"/>
      <c r="AR11" s="440"/>
      <c r="AS11" s="440"/>
      <c r="AT11" s="441"/>
      <c r="AU11" s="442" t="s">
        <v>129</v>
      </c>
      <c r="AV11" s="443"/>
      <c r="AW11" s="443"/>
      <c r="AX11" s="443"/>
      <c r="AY11" s="444" t="s">
        <v>130</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131</v>
      </c>
      <c r="CE11" s="414"/>
      <c r="CF11" s="414"/>
      <c r="CG11" s="414"/>
      <c r="CH11" s="414"/>
      <c r="CI11" s="414"/>
      <c r="CJ11" s="414"/>
      <c r="CK11" s="414"/>
      <c r="CL11" s="414"/>
      <c r="CM11" s="414"/>
      <c r="CN11" s="414"/>
      <c r="CO11" s="414"/>
      <c r="CP11" s="414"/>
      <c r="CQ11" s="414"/>
      <c r="CR11" s="414"/>
      <c r="CS11" s="415"/>
      <c r="CT11" s="450" t="s">
        <v>132</v>
      </c>
      <c r="CU11" s="451"/>
      <c r="CV11" s="451"/>
      <c r="CW11" s="451"/>
      <c r="CX11" s="451"/>
      <c r="CY11" s="451"/>
      <c r="CZ11" s="451"/>
      <c r="DA11" s="452"/>
      <c r="DB11" s="450" t="s">
        <v>133</v>
      </c>
      <c r="DC11" s="451"/>
      <c r="DD11" s="451"/>
      <c r="DE11" s="451"/>
      <c r="DF11" s="451"/>
      <c r="DG11" s="451"/>
      <c r="DH11" s="451"/>
      <c r="DI11" s="452"/>
    </row>
    <row r="12" spans="1:119" ht="18.75" customHeight="1" x14ac:dyDescent="0.15">
      <c r="A12" s="178"/>
      <c r="B12" s="470" t="s">
        <v>134</v>
      </c>
      <c r="C12" s="471"/>
      <c r="D12" s="471"/>
      <c r="E12" s="471"/>
      <c r="F12" s="471"/>
      <c r="G12" s="471"/>
      <c r="H12" s="471"/>
      <c r="I12" s="471"/>
      <c r="J12" s="471"/>
      <c r="K12" s="472"/>
      <c r="L12" s="479" t="s">
        <v>135</v>
      </c>
      <c r="M12" s="480"/>
      <c r="N12" s="480"/>
      <c r="O12" s="480"/>
      <c r="P12" s="480"/>
      <c r="Q12" s="481"/>
      <c r="R12" s="482">
        <v>62375</v>
      </c>
      <c r="S12" s="483"/>
      <c r="T12" s="483"/>
      <c r="U12" s="483"/>
      <c r="V12" s="484"/>
      <c r="W12" s="485" t="s">
        <v>1</v>
      </c>
      <c r="X12" s="443"/>
      <c r="Y12" s="443"/>
      <c r="Z12" s="443"/>
      <c r="AA12" s="443"/>
      <c r="AB12" s="486"/>
      <c r="AC12" s="487" t="s">
        <v>136</v>
      </c>
      <c r="AD12" s="488"/>
      <c r="AE12" s="488"/>
      <c r="AF12" s="488"/>
      <c r="AG12" s="489"/>
      <c r="AH12" s="487" t="s">
        <v>137</v>
      </c>
      <c r="AI12" s="488"/>
      <c r="AJ12" s="488"/>
      <c r="AK12" s="488"/>
      <c r="AL12" s="490"/>
      <c r="AM12" s="439" t="s">
        <v>138</v>
      </c>
      <c r="AN12" s="440"/>
      <c r="AO12" s="440"/>
      <c r="AP12" s="440"/>
      <c r="AQ12" s="440"/>
      <c r="AR12" s="440"/>
      <c r="AS12" s="440"/>
      <c r="AT12" s="441"/>
      <c r="AU12" s="442" t="s">
        <v>104</v>
      </c>
      <c r="AV12" s="443"/>
      <c r="AW12" s="443"/>
      <c r="AX12" s="443"/>
      <c r="AY12" s="444" t="s">
        <v>139</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140</v>
      </c>
      <c r="CE12" s="414"/>
      <c r="CF12" s="414"/>
      <c r="CG12" s="414"/>
      <c r="CH12" s="414"/>
      <c r="CI12" s="414"/>
      <c r="CJ12" s="414"/>
      <c r="CK12" s="414"/>
      <c r="CL12" s="414"/>
      <c r="CM12" s="414"/>
      <c r="CN12" s="414"/>
      <c r="CO12" s="414"/>
      <c r="CP12" s="414"/>
      <c r="CQ12" s="414"/>
      <c r="CR12" s="414"/>
      <c r="CS12" s="415"/>
      <c r="CT12" s="450" t="s">
        <v>132</v>
      </c>
      <c r="CU12" s="451"/>
      <c r="CV12" s="451"/>
      <c r="CW12" s="451"/>
      <c r="CX12" s="451"/>
      <c r="CY12" s="451"/>
      <c r="CZ12" s="451"/>
      <c r="DA12" s="452"/>
      <c r="DB12" s="450" t="s">
        <v>141</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142</v>
      </c>
      <c r="N13" s="502"/>
      <c r="O13" s="502"/>
      <c r="P13" s="502"/>
      <c r="Q13" s="503"/>
      <c r="R13" s="494">
        <v>61472</v>
      </c>
      <c r="S13" s="495"/>
      <c r="T13" s="495"/>
      <c r="U13" s="495"/>
      <c r="V13" s="496"/>
      <c r="W13" s="426" t="s">
        <v>143</v>
      </c>
      <c r="X13" s="427"/>
      <c r="Y13" s="427"/>
      <c r="Z13" s="427"/>
      <c r="AA13" s="427"/>
      <c r="AB13" s="417"/>
      <c r="AC13" s="461">
        <v>1640</v>
      </c>
      <c r="AD13" s="462"/>
      <c r="AE13" s="462"/>
      <c r="AF13" s="462"/>
      <c r="AG13" s="504"/>
      <c r="AH13" s="461">
        <v>1822</v>
      </c>
      <c r="AI13" s="462"/>
      <c r="AJ13" s="462"/>
      <c r="AK13" s="462"/>
      <c r="AL13" s="463"/>
      <c r="AM13" s="439" t="s">
        <v>144</v>
      </c>
      <c r="AN13" s="440"/>
      <c r="AO13" s="440"/>
      <c r="AP13" s="440"/>
      <c r="AQ13" s="440"/>
      <c r="AR13" s="440"/>
      <c r="AS13" s="440"/>
      <c r="AT13" s="441"/>
      <c r="AU13" s="442" t="s">
        <v>145</v>
      </c>
      <c r="AV13" s="443"/>
      <c r="AW13" s="443"/>
      <c r="AX13" s="443"/>
      <c r="AY13" s="444" t="s">
        <v>146</v>
      </c>
      <c r="AZ13" s="445"/>
      <c r="BA13" s="445"/>
      <c r="BB13" s="445"/>
      <c r="BC13" s="445"/>
      <c r="BD13" s="445"/>
      <c r="BE13" s="445"/>
      <c r="BF13" s="445"/>
      <c r="BG13" s="445"/>
      <c r="BH13" s="445"/>
      <c r="BI13" s="445"/>
      <c r="BJ13" s="445"/>
      <c r="BK13" s="445"/>
      <c r="BL13" s="445"/>
      <c r="BM13" s="446"/>
      <c r="BN13" s="410">
        <v>333814</v>
      </c>
      <c r="BO13" s="411"/>
      <c r="BP13" s="411"/>
      <c r="BQ13" s="411"/>
      <c r="BR13" s="411"/>
      <c r="BS13" s="411"/>
      <c r="BT13" s="411"/>
      <c r="BU13" s="412"/>
      <c r="BV13" s="410">
        <v>-4917</v>
      </c>
      <c r="BW13" s="411"/>
      <c r="BX13" s="411"/>
      <c r="BY13" s="411"/>
      <c r="BZ13" s="411"/>
      <c r="CA13" s="411"/>
      <c r="CB13" s="411"/>
      <c r="CC13" s="412"/>
      <c r="CD13" s="413" t="s">
        <v>147</v>
      </c>
      <c r="CE13" s="414"/>
      <c r="CF13" s="414"/>
      <c r="CG13" s="414"/>
      <c r="CH13" s="414"/>
      <c r="CI13" s="414"/>
      <c r="CJ13" s="414"/>
      <c r="CK13" s="414"/>
      <c r="CL13" s="414"/>
      <c r="CM13" s="414"/>
      <c r="CN13" s="414"/>
      <c r="CO13" s="414"/>
      <c r="CP13" s="414"/>
      <c r="CQ13" s="414"/>
      <c r="CR13" s="414"/>
      <c r="CS13" s="415"/>
      <c r="CT13" s="407">
        <v>8.1999999999999993</v>
      </c>
      <c r="CU13" s="408"/>
      <c r="CV13" s="408"/>
      <c r="CW13" s="408"/>
      <c r="CX13" s="408"/>
      <c r="CY13" s="408"/>
      <c r="CZ13" s="408"/>
      <c r="DA13" s="409"/>
      <c r="DB13" s="407">
        <v>8.1</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148</v>
      </c>
      <c r="M14" s="492"/>
      <c r="N14" s="492"/>
      <c r="O14" s="492"/>
      <c r="P14" s="492"/>
      <c r="Q14" s="493"/>
      <c r="R14" s="494">
        <v>62349</v>
      </c>
      <c r="S14" s="495"/>
      <c r="T14" s="495"/>
      <c r="U14" s="495"/>
      <c r="V14" s="496"/>
      <c r="W14" s="400"/>
      <c r="X14" s="401"/>
      <c r="Y14" s="401"/>
      <c r="Z14" s="401"/>
      <c r="AA14" s="401"/>
      <c r="AB14" s="390"/>
      <c r="AC14" s="497">
        <v>6.5</v>
      </c>
      <c r="AD14" s="498"/>
      <c r="AE14" s="498"/>
      <c r="AF14" s="498"/>
      <c r="AG14" s="499"/>
      <c r="AH14" s="497">
        <v>7.1</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149</v>
      </c>
      <c r="CE14" s="506"/>
      <c r="CF14" s="506"/>
      <c r="CG14" s="506"/>
      <c r="CH14" s="506"/>
      <c r="CI14" s="506"/>
      <c r="CJ14" s="506"/>
      <c r="CK14" s="506"/>
      <c r="CL14" s="506"/>
      <c r="CM14" s="506"/>
      <c r="CN14" s="506"/>
      <c r="CO14" s="506"/>
      <c r="CP14" s="506"/>
      <c r="CQ14" s="506"/>
      <c r="CR14" s="506"/>
      <c r="CS14" s="507"/>
      <c r="CT14" s="508">
        <v>26.5</v>
      </c>
      <c r="CU14" s="509"/>
      <c r="CV14" s="509"/>
      <c r="CW14" s="509"/>
      <c r="CX14" s="509"/>
      <c r="CY14" s="509"/>
      <c r="CZ14" s="509"/>
      <c r="DA14" s="510"/>
      <c r="DB14" s="508">
        <v>25.9</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150</v>
      </c>
      <c r="N15" s="502"/>
      <c r="O15" s="502"/>
      <c r="P15" s="502"/>
      <c r="Q15" s="503"/>
      <c r="R15" s="494">
        <v>61390</v>
      </c>
      <c r="S15" s="495"/>
      <c r="T15" s="495"/>
      <c r="U15" s="495"/>
      <c r="V15" s="496"/>
      <c r="W15" s="426" t="s">
        <v>151</v>
      </c>
      <c r="X15" s="427"/>
      <c r="Y15" s="427"/>
      <c r="Z15" s="427"/>
      <c r="AA15" s="427"/>
      <c r="AB15" s="417"/>
      <c r="AC15" s="461">
        <v>4322</v>
      </c>
      <c r="AD15" s="462"/>
      <c r="AE15" s="462"/>
      <c r="AF15" s="462"/>
      <c r="AG15" s="504"/>
      <c r="AH15" s="461">
        <v>4448</v>
      </c>
      <c r="AI15" s="462"/>
      <c r="AJ15" s="462"/>
      <c r="AK15" s="462"/>
      <c r="AL15" s="463"/>
      <c r="AM15" s="439"/>
      <c r="AN15" s="440"/>
      <c r="AO15" s="440"/>
      <c r="AP15" s="440"/>
      <c r="AQ15" s="440"/>
      <c r="AR15" s="440"/>
      <c r="AS15" s="440"/>
      <c r="AT15" s="441"/>
      <c r="AU15" s="442"/>
      <c r="AV15" s="443"/>
      <c r="AW15" s="443"/>
      <c r="AX15" s="443"/>
      <c r="AY15" s="370" t="s">
        <v>152</v>
      </c>
      <c r="AZ15" s="371"/>
      <c r="BA15" s="371"/>
      <c r="BB15" s="371"/>
      <c r="BC15" s="371"/>
      <c r="BD15" s="371"/>
      <c r="BE15" s="371"/>
      <c r="BF15" s="371"/>
      <c r="BG15" s="371"/>
      <c r="BH15" s="371"/>
      <c r="BI15" s="371"/>
      <c r="BJ15" s="371"/>
      <c r="BK15" s="371"/>
      <c r="BL15" s="371"/>
      <c r="BM15" s="372"/>
      <c r="BN15" s="373">
        <v>5881522</v>
      </c>
      <c r="BO15" s="374"/>
      <c r="BP15" s="374"/>
      <c r="BQ15" s="374"/>
      <c r="BR15" s="374"/>
      <c r="BS15" s="374"/>
      <c r="BT15" s="374"/>
      <c r="BU15" s="375"/>
      <c r="BV15" s="373">
        <v>5986343</v>
      </c>
      <c r="BW15" s="374"/>
      <c r="BX15" s="374"/>
      <c r="BY15" s="374"/>
      <c r="BZ15" s="374"/>
      <c r="CA15" s="374"/>
      <c r="CB15" s="374"/>
      <c r="CC15" s="375"/>
      <c r="CD15" s="511" t="s">
        <v>153</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154</v>
      </c>
      <c r="M16" s="514"/>
      <c r="N16" s="514"/>
      <c r="O16" s="514"/>
      <c r="P16" s="514"/>
      <c r="Q16" s="515"/>
      <c r="R16" s="516" t="s">
        <v>155</v>
      </c>
      <c r="S16" s="517"/>
      <c r="T16" s="517"/>
      <c r="U16" s="517"/>
      <c r="V16" s="518"/>
      <c r="W16" s="400"/>
      <c r="X16" s="401"/>
      <c r="Y16" s="401"/>
      <c r="Z16" s="401"/>
      <c r="AA16" s="401"/>
      <c r="AB16" s="390"/>
      <c r="AC16" s="497">
        <v>17.2</v>
      </c>
      <c r="AD16" s="498"/>
      <c r="AE16" s="498"/>
      <c r="AF16" s="498"/>
      <c r="AG16" s="499"/>
      <c r="AH16" s="497">
        <v>17.3</v>
      </c>
      <c r="AI16" s="498"/>
      <c r="AJ16" s="498"/>
      <c r="AK16" s="498"/>
      <c r="AL16" s="500"/>
      <c r="AM16" s="439"/>
      <c r="AN16" s="440"/>
      <c r="AO16" s="440"/>
      <c r="AP16" s="440"/>
      <c r="AQ16" s="440"/>
      <c r="AR16" s="440"/>
      <c r="AS16" s="440"/>
      <c r="AT16" s="441"/>
      <c r="AU16" s="442"/>
      <c r="AV16" s="443"/>
      <c r="AW16" s="443"/>
      <c r="AX16" s="443"/>
      <c r="AY16" s="444" t="s">
        <v>156</v>
      </c>
      <c r="AZ16" s="445"/>
      <c r="BA16" s="445"/>
      <c r="BB16" s="445"/>
      <c r="BC16" s="445"/>
      <c r="BD16" s="445"/>
      <c r="BE16" s="445"/>
      <c r="BF16" s="445"/>
      <c r="BG16" s="445"/>
      <c r="BH16" s="445"/>
      <c r="BI16" s="445"/>
      <c r="BJ16" s="445"/>
      <c r="BK16" s="445"/>
      <c r="BL16" s="445"/>
      <c r="BM16" s="446"/>
      <c r="BN16" s="410">
        <v>11443328</v>
      </c>
      <c r="BO16" s="411"/>
      <c r="BP16" s="411"/>
      <c r="BQ16" s="411"/>
      <c r="BR16" s="411"/>
      <c r="BS16" s="411"/>
      <c r="BT16" s="411"/>
      <c r="BU16" s="412"/>
      <c r="BV16" s="410">
        <v>10781398</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157</v>
      </c>
      <c r="N17" s="522"/>
      <c r="O17" s="522"/>
      <c r="P17" s="522"/>
      <c r="Q17" s="523"/>
      <c r="R17" s="516" t="s">
        <v>158</v>
      </c>
      <c r="S17" s="517"/>
      <c r="T17" s="517"/>
      <c r="U17" s="517"/>
      <c r="V17" s="518"/>
      <c r="W17" s="426" t="s">
        <v>159</v>
      </c>
      <c r="X17" s="427"/>
      <c r="Y17" s="427"/>
      <c r="Z17" s="427"/>
      <c r="AA17" s="427"/>
      <c r="AB17" s="417"/>
      <c r="AC17" s="461">
        <v>19177</v>
      </c>
      <c r="AD17" s="462"/>
      <c r="AE17" s="462"/>
      <c r="AF17" s="462"/>
      <c r="AG17" s="504"/>
      <c r="AH17" s="461">
        <v>19385</v>
      </c>
      <c r="AI17" s="462"/>
      <c r="AJ17" s="462"/>
      <c r="AK17" s="462"/>
      <c r="AL17" s="463"/>
      <c r="AM17" s="439"/>
      <c r="AN17" s="440"/>
      <c r="AO17" s="440"/>
      <c r="AP17" s="440"/>
      <c r="AQ17" s="440"/>
      <c r="AR17" s="440"/>
      <c r="AS17" s="440"/>
      <c r="AT17" s="441"/>
      <c r="AU17" s="442"/>
      <c r="AV17" s="443"/>
      <c r="AW17" s="443"/>
      <c r="AX17" s="443"/>
      <c r="AY17" s="444" t="s">
        <v>160</v>
      </c>
      <c r="AZ17" s="445"/>
      <c r="BA17" s="445"/>
      <c r="BB17" s="445"/>
      <c r="BC17" s="445"/>
      <c r="BD17" s="445"/>
      <c r="BE17" s="445"/>
      <c r="BF17" s="445"/>
      <c r="BG17" s="445"/>
      <c r="BH17" s="445"/>
      <c r="BI17" s="445"/>
      <c r="BJ17" s="445"/>
      <c r="BK17" s="445"/>
      <c r="BL17" s="445"/>
      <c r="BM17" s="446"/>
      <c r="BN17" s="410">
        <v>7402899</v>
      </c>
      <c r="BO17" s="411"/>
      <c r="BP17" s="411"/>
      <c r="BQ17" s="411"/>
      <c r="BR17" s="411"/>
      <c r="BS17" s="411"/>
      <c r="BT17" s="411"/>
      <c r="BU17" s="412"/>
      <c r="BV17" s="410">
        <v>7551657</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5" t="s">
        <v>161</v>
      </c>
      <c r="C18" s="453"/>
      <c r="D18" s="453"/>
      <c r="E18" s="536"/>
      <c r="F18" s="536"/>
      <c r="G18" s="536"/>
      <c r="H18" s="536"/>
      <c r="I18" s="536"/>
      <c r="J18" s="536"/>
      <c r="K18" s="536"/>
      <c r="L18" s="537">
        <v>46.6</v>
      </c>
      <c r="M18" s="537"/>
      <c r="N18" s="537"/>
      <c r="O18" s="537"/>
      <c r="P18" s="537"/>
      <c r="Q18" s="537"/>
      <c r="R18" s="538"/>
      <c r="S18" s="538"/>
      <c r="T18" s="538"/>
      <c r="U18" s="538"/>
      <c r="V18" s="539"/>
      <c r="W18" s="428"/>
      <c r="X18" s="429"/>
      <c r="Y18" s="429"/>
      <c r="Z18" s="429"/>
      <c r="AA18" s="429"/>
      <c r="AB18" s="420"/>
      <c r="AC18" s="540">
        <v>76.3</v>
      </c>
      <c r="AD18" s="541"/>
      <c r="AE18" s="541"/>
      <c r="AF18" s="541"/>
      <c r="AG18" s="542"/>
      <c r="AH18" s="540">
        <v>75.599999999999994</v>
      </c>
      <c r="AI18" s="541"/>
      <c r="AJ18" s="541"/>
      <c r="AK18" s="541"/>
      <c r="AL18" s="543"/>
      <c r="AM18" s="439"/>
      <c r="AN18" s="440"/>
      <c r="AO18" s="440"/>
      <c r="AP18" s="440"/>
      <c r="AQ18" s="440"/>
      <c r="AR18" s="440"/>
      <c r="AS18" s="440"/>
      <c r="AT18" s="441"/>
      <c r="AU18" s="442"/>
      <c r="AV18" s="443"/>
      <c r="AW18" s="443"/>
      <c r="AX18" s="443"/>
      <c r="AY18" s="444" t="s">
        <v>162</v>
      </c>
      <c r="AZ18" s="445"/>
      <c r="BA18" s="445"/>
      <c r="BB18" s="445"/>
      <c r="BC18" s="445"/>
      <c r="BD18" s="445"/>
      <c r="BE18" s="445"/>
      <c r="BF18" s="445"/>
      <c r="BG18" s="445"/>
      <c r="BH18" s="445"/>
      <c r="BI18" s="445"/>
      <c r="BJ18" s="445"/>
      <c r="BK18" s="445"/>
      <c r="BL18" s="445"/>
      <c r="BM18" s="446"/>
      <c r="BN18" s="410">
        <v>12118285</v>
      </c>
      <c r="BO18" s="411"/>
      <c r="BP18" s="411"/>
      <c r="BQ18" s="411"/>
      <c r="BR18" s="411"/>
      <c r="BS18" s="411"/>
      <c r="BT18" s="411"/>
      <c r="BU18" s="412"/>
      <c r="BV18" s="410">
        <v>11734575</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5" t="s">
        <v>163</v>
      </c>
      <c r="C19" s="453"/>
      <c r="D19" s="453"/>
      <c r="E19" s="536"/>
      <c r="F19" s="536"/>
      <c r="G19" s="536"/>
      <c r="H19" s="536"/>
      <c r="I19" s="536"/>
      <c r="J19" s="536"/>
      <c r="K19" s="536"/>
      <c r="L19" s="544">
        <v>1309</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164</v>
      </c>
      <c r="AZ19" s="445"/>
      <c r="BA19" s="445"/>
      <c r="BB19" s="445"/>
      <c r="BC19" s="445"/>
      <c r="BD19" s="445"/>
      <c r="BE19" s="445"/>
      <c r="BF19" s="445"/>
      <c r="BG19" s="445"/>
      <c r="BH19" s="445"/>
      <c r="BI19" s="445"/>
      <c r="BJ19" s="445"/>
      <c r="BK19" s="445"/>
      <c r="BL19" s="445"/>
      <c r="BM19" s="446"/>
      <c r="BN19" s="410">
        <v>16135894</v>
      </c>
      <c r="BO19" s="411"/>
      <c r="BP19" s="411"/>
      <c r="BQ19" s="411"/>
      <c r="BR19" s="411"/>
      <c r="BS19" s="411"/>
      <c r="BT19" s="411"/>
      <c r="BU19" s="412"/>
      <c r="BV19" s="410">
        <v>15097987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5" t="s">
        <v>165</v>
      </c>
      <c r="C20" s="453"/>
      <c r="D20" s="453"/>
      <c r="E20" s="536"/>
      <c r="F20" s="536"/>
      <c r="G20" s="536"/>
      <c r="H20" s="536"/>
      <c r="I20" s="536"/>
      <c r="J20" s="536"/>
      <c r="K20" s="536"/>
      <c r="L20" s="544">
        <v>23272</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26" t="s">
        <v>166</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167</v>
      </c>
      <c r="C22" s="554"/>
      <c r="D22" s="555"/>
      <c r="E22" s="422" t="s">
        <v>1</v>
      </c>
      <c r="F22" s="427"/>
      <c r="G22" s="427"/>
      <c r="H22" s="427"/>
      <c r="I22" s="427"/>
      <c r="J22" s="427"/>
      <c r="K22" s="417"/>
      <c r="L22" s="422" t="s">
        <v>168</v>
      </c>
      <c r="M22" s="427"/>
      <c r="N22" s="427"/>
      <c r="O22" s="427"/>
      <c r="P22" s="417"/>
      <c r="Q22" s="585" t="s">
        <v>169</v>
      </c>
      <c r="R22" s="586"/>
      <c r="S22" s="586"/>
      <c r="T22" s="586"/>
      <c r="U22" s="586"/>
      <c r="V22" s="587"/>
      <c r="W22" s="553" t="s">
        <v>170</v>
      </c>
      <c r="X22" s="554"/>
      <c r="Y22" s="555"/>
      <c r="Z22" s="422" t="s">
        <v>1</v>
      </c>
      <c r="AA22" s="427"/>
      <c r="AB22" s="427"/>
      <c r="AC22" s="427"/>
      <c r="AD22" s="427"/>
      <c r="AE22" s="427"/>
      <c r="AF22" s="427"/>
      <c r="AG22" s="417"/>
      <c r="AH22" s="591" t="s">
        <v>171</v>
      </c>
      <c r="AI22" s="427"/>
      <c r="AJ22" s="427"/>
      <c r="AK22" s="427"/>
      <c r="AL22" s="417"/>
      <c r="AM22" s="591" t="s">
        <v>172</v>
      </c>
      <c r="AN22" s="592"/>
      <c r="AO22" s="592"/>
      <c r="AP22" s="592"/>
      <c r="AQ22" s="592"/>
      <c r="AR22" s="593"/>
      <c r="AS22" s="585" t="s">
        <v>169</v>
      </c>
      <c r="AT22" s="586"/>
      <c r="AU22" s="586"/>
      <c r="AV22" s="586"/>
      <c r="AW22" s="586"/>
      <c r="AX22" s="597"/>
      <c r="AY22" s="370" t="s">
        <v>173</v>
      </c>
      <c r="AZ22" s="371"/>
      <c r="BA22" s="371"/>
      <c r="BB22" s="371"/>
      <c r="BC22" s="371"/>
      <c r="BD22" s="371"/>
      <c r="BE22" s="371"/>
      <c r="BF22" s="371"/>
      <c r="BG22" s="371"/>
      <c r="BH22" s="371"/>
      <c r="BI22" s="371"/>
      <c r="BJ22" s="371"/>
      <c r="BK22" s="371"/>
      <c r="BL22" s="371"/>
      <c r="BM22" s="372"/>
      <c r="BN22" s="373">
        <v>19076404</v>
      </c>
      <c r="BO22" s="374"/>
      <c r="BP22" s="374"/>
      <c r="BQ22" s="374"/>
      <c r="BR22" s="374"/>
      <c r="BS22" s="374"/>
      <c r="BT22" s="374"/>
      <c r="BU22" s="375"/>
      <c r="BV22" s="373">
        <v>18862916</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174</v>
      </c>
      <c r="AZ23" s="445"/>
      <c r="BA23" s="445"/>
      <c r="BB23" s="445"/>
      <c r="BC23" s="445"/>
      <c r="BD23" s="445"/>
      <c r="BE23" s="445"/>
      <c r="BF23" s="445"/>
      <c r="BG23" s="445"/>
      <c r="BH23" s="445"/>
      <c r="BI23" s="445"/>
      <c r="BJ23" s="445"/>
      <c r="BK23" s="445"/>
      <c r="BL23" s="445"/>
      <c r="BM23" s="446"/>
      <c r="BN23" s="410">
        <v>17171928</v>
      </c>
      <c r="BO23" s="411"/>
      <c r="BP23" s="411"/>
      <c r="BQ23" s="411"/>
      <c r="BR23" s="411"/>
      <c r="BS23" s="411"/>
      <c r="BT23" s="411"/>
      <c r="BU23" s="412"/>
      <c r="BV23" s="410">
        <v>17232090</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175</v>
      </c>
      <c r="F24" s="440"/>
      <c r="G24" s="440"/>
      <c r="H24" s="440"/>
      <c r="I24" s="440"/>
      <c r="J24" s="440"/>
      <c r="K24" s="441"/>
      <c r="L24" s="461">
        <v>1</v>
      </c>
      <c r="M24" s="462"/>
      <c r="N24" s="462"/>
      <c r="O24" s="462"/>
      <c r="P24" s="504"/>
      <c r="Q24" s="461">
        <v>6170</v>
      </c>
      <c r="R24" s="462"/>
      <c r="S24" s="462"/>
      <c r="T24" s="462"/>
      <c r="U24" s="462"/>
      <c r="V24" s="504"/>
      <c r="W24" s="556"/>
      <c r="X24" s="557"/>
      <c r="Y24" s="558"/>
      <c r="Z24" s="460" t="s">
        <v>176</v>
      </c>
      <c r="AA24" s="440"/>
      <c r="AB24" s="440"/>
      <c r="AC24" s="440"/>
      <c r="AD24" s="440"/>
      <c r="AE24" s="440"/>
      <c r="AF24" s="440"/>
      <c r="AG24" s="441"/>
      <c r="AH24" s="461">
        <v>366</v>
      </c>
      <c r="AI24" s="462"/>
      <c r="AJ24" s="462"/>
      <c r="AK24" s="462"/>
      <c r="AL24" s="504"/>
      <c r="AM24" s="461">
        <v>1088484</v>
      </c>
      <c r="AN24" s="462"/>
      <c r="AO24" s="462"/>
      <c r="AP24" s="462"/>
      <c r="AQ24" s="462"/>
      <c r="AR24" s="504"/>
      <c r="AS24" s="461">
        <v>2974</v>
      </c>
      <c r="AT24" s="462"/>
      <c r="AU24" s="462"/>
      <c r="AV24" s="462"/>
      <c r="AW24" s="462"/>
      <c r="AX24" s="463"/>
      <c r="AY24" s="529" t="s">
        <v>177</v>
      </c>
      <c r="AZ24" s="530"/>
      <c r="BA24" s="530"/>
      <c r="BB24" s="530"/>
      <c r="BC24" s="530"/>
      <c r="BD24" s="530"/>
      <c r="BE24" s="530"/>
      <c r="BF24" s="530"/>
      <c r="BG24" s="530"/>
      <c r="BH24" s="530"/>
      <c r="BI24" s="530"/>
      <c r="BJ24" s="530"/>
      <c r="BK24" s="530"/>
      <c r="BL24" s="530"/>
      <c r="BM24" s="531"/>
      <c r="BN24" s="410">
        <v>11139779</v>
      </c>
      <c r="BO24" s="411"/>
      <c r="BP24" s="411"/>
      <c r="BQ24" s="411"/>
      <c r="BR24" s="411"/>
      <c r="BS24" s="411"/>
      <c r="BT24" s="411"/>
      <c r="BU24" s="412"/>
      <c r="BV24" s="410">
        <v>10969397</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178</v>
      </c>
      <c r="F25" s="440"/>
      <c r="G25" s="440"/>
      <c r="H25" s="440"/>
      <c r="I25" s="440"/>
      <c r="J25" s="440"/>
      <c r="K25" s="441"/>
      <c r="L25" s="461">
        <v>1</v>
      </c>
      <c r="M25" s="462"/>
      <c r="N25" s="462"/>
      <c r="O25" s="462"/>
      <c r="P25" s="504"/>
      <c r="Q25" s="461">
        <v>5700</v>
      </c>
      <c r="R25" s="462"/>
      <c r="S25" s="462"/>
      <c r="T25" s="462"/>
      <c r="U25" s="462"/>
      <c r="V25" s="504"/>
      <c r="W25" s="556"/>
      <c r="X25" s="557"/>
      <c r="Y25" s="558"/>
      <c r="Z25" s="460" t="s">
        <v>179</v>
      </c>
      <c r="AA25" s="440"/>
      <c r="AB25" s="440"/>
      <c r="AC25" s="440"/>
      <c r="AD25" s="440"/>
      <c r="AE25" s="440"/>
      <c r="AF25" s="440"/>
      <c r="AG25" s="441"/>
      <c r="AH25" s="461">
        <v>58</v>
      </c>
      <c r="AI25" s="462"/>
      <c r="AJ25" s="462"/>
      <c r="AK25" s="462"/>
      <c r="AL25" s="504"/>
      <c r="AM25" s="461">
        <v>157818</v>
      </c>
      <c r="AN25" s="462"/>
      <c r="AO25" s="462"/>
      <c r="AP25" s="462"/>
      <c r="AQ25" s="462"/>
      <c r="AR25" s="504"/>
      <c r="AS25" s="461">
        <v>2721</v>
      </c>
      <c r="AT25" s="462"/>
      <c r="AU25" s="462"/>
      <c r="AV25" s="462"/>
      <c r="AW25" s="462"/>
      <c r="AX25" s="463"/>
      <c r="AY25" s="370" t="s">
        <v>180</v>
      </c>
      <c r="AZ25" s="371"/>
      <c r="BA25" s="371"/>
      <c r="BB25" s="371"/>
      <c r="BC25" s="371"/>
      <c r="BD25" s="371"/>
      <c r="BE25" s="371"/>
      <c r="BF25" s="371"/>
      <c r="BG25" s="371"/>
      <c r="BH25" s="371"/>
      <c r="BI25" s="371"/>
      <c r="BJ25" s="371"/>
      <c r="BK25" s="371"/>
      <c r="BL25" s="371"/>
      <c r="BM25" s="372"/>
      <c r="BN25" s="373">
        <v>1619290</v>
      </c>
      <c r="BO25" s="374"/>
      <c r="BP25" s="374"/>
      <c r="BQ25" s="374"/>
      <c r="BR25" s="374"/>
      <c r="BS25" s="374"/>
      <c r="BT25" s="374"/>
      <c r="BU25" s="375"/>
      <c r="BV25" s="373">
        <v>3312162</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181</v>
      </c>
      <c r="F26" s="440"/>
      <c r="G26" s="440"/>
      <c r="H26" s="440"/>
      <c r="I26" s="440"/>
      <c r="J26" s="440"/>
      <c r="K26" s="441"/>
      <c r="L26" s="461">
        <v>1</v>
      </c>
      <c r="M26" s="462"/>
      <c r="N26" s="462"/>
      <c r="O26" s="462"/>
      <c r="P26" s="504"/>
      <c r="Q26" s="461">
        <v>5200</v>
      </c>
      <c r="R26" s="462"/>
      <c r="S26" s="462"/>
      <c r="T26" s="462"/>
      <c r="U26" s="462"/>
      <c r="V26" s="504"/>
      <c r="W26" s="556"/>
      <c r="X26" s="557"/>
      <c r="Y26" s="558"/>
      <c r="Z26" s="460" t="s">
        <v>182</v>
      </c>
      <c r="AA26" s="562"/>
      <c r="AB26" s="562"/>
      <c r="AC26" s="562"/>
      <c r="AD26" s="562"/>
      <c r="AE26" s="562"/>
      <c r="AF26" s="562"/>
      <c r="AG26" s="563"/>
      <c r="AH26" s="461" t="s">
        <v>141</v>
      </c>
      <c r="AI26" s="462"/>
      <c r="AJ26" s="462"/>
      <c r="AK26" s="462"/>
      <c r="AL26" s="504"/>
      <c r="AM26" s="461" t="s">
        <v>141</v>
      </c>
      <c r="AN26" s="462"/>
      <c r="AO26" s="462"/>
      <c r="AP26" s="462"/>
      <c r="AQ26" s="462"/>
      <c r="AR26" s="504"/>
      <c r="AS26" s="461" t="s">
        <v>141</v>
      </c>
      <c r="AT26" s="462"/>
      <c r="AU26" s="462"/>
      <c r="AV26" s="462"/>
      <c r="AW26" s="462"/>
      <c r="AX26" s="463"/>
      <c r="AY26" s="413" t="s">
        <v>183</v>
      </c>
      <c r="AZ26" s="414"/>
      <c r="BA26" s="414"/>
      <c r="BB26" s="414"/>
      <c r="BC26" s="414"/>
      <c r="BD26" s="414"/>
      <c r="BE26" s="414"/>
      <c r="BF26" s="414"/>
      <c r="BG26" s="414"/>
      <c r="BH26" s="414"/>
      <c r="BI26" s="414"/>
      <c r="BJ26" s="414"/>
      <c r="BK26" s="414"/>
      <c r="BL26" s="414"/>
      <c r="BM26" s="415"/>
      <c r="BN26" s="410" t="s">
        <v>133</v>
      </c>
      <c r="BO26" s="411"/>
      <c r="BP26" s="411"/>
      <c r="BQ26" s="411"/>
      <c r="BR26" s="411"/>
      <c r="BS26" s="411"/>
      <c r="BT26" s="411"/>
      <c r="BU26" s="412"/>
      <c r="BV26" s="410" t="s">
        <v>141</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184</v>
      </c>
      <c r="F27" s="440"/>
      <c r="G27" s="440"/>
      <c r="H27" s="440"/>
      <c r="I27" s="440"/>
      <c r="J27" s="440"/>
      <c r="K27" s="441"/>
      <c r="L27" s="461">
        <v>1</v>
      </c>
      <c r="M27" s="462"/>
      <c r="N27" s="462"/>
      <c r="O27" s="462"/>
      <c r="P27" s="504"/>
      <c r="Q27" s="461">
        <v>4690</v>
      </c>
      <c r="R27" s="462"/>
      <c r="S27" s="462"/>
      <c r="T27" s="462"/>
      <c r="U27" s="462"/>
      <c r="V27" s="504"/>
      <c r="W27" s="556"/>
      <c r="X27" s="557"/>
      <c r="Y27" s="558"/>
      <c r="Z27" s="460" t="s">
        <v>185</v>
      </c>
      <c r="AA27" s="440"/>
      <c r="AB27" s="440"/>
      <c r="AC27" s="440"/>
      <c r="AD27" s="440"/>
      <c r="AE27" s="440"/>
      <c r="AF27" s="440"/>
      <c r="AG27" s="441"/>
      <c r="AH27" s="461">
        <v>37</v>
      </c>
      <c r="AI27" s="462"/>
      <c r="AJ27" s="462"/>
      <c r="AK27" s="462"/>
      <c r="AL27" s="504"/>
      <c r="AM27" s="461">
        <v>98864</v>
      </c>
      <c r="AN27" s="462"/>
      <c r="AO27" s="462"/>
      <c r="AP27" s="462"/>
      <c r="AQ27" s="462"/>
      <c r="AR27" s="504"/>
      <c r="AS27" s="461">
        <v>2672</v>
      </c>
      <c r="AT27" s="462"/>
      <c r="AU27" s="462"/>
      <c r="AV27" s="462"/>
      <c r="AW27" s="462"/>
      <c r="AX27" s="463"/>
      <c r="AY27" s="505" t="s">
        <v>186</v>
      </c>
      <c r="AZ27" s="506"/>
      <c r="BA27" s="506"/>
      <c r="BB27" s="506"/>
      <c r="BC27" s="506"/>
      <c r="BD27" s="506"/>
      <c r="BE27" s="506"/>
      <c r="BF27" s="506"/>
      <c r="BG27" s="506"/>
      <c r="BH27" s="506"/>
      <c r="BI27" s="506"/>
      <c r="BJ27" s="506"/>
      <c r="BK27" s="506"/>
      <c r="BL27" s="506"/>
      <c r="BM27" s="507"/>
      <c r="BN27" s="532">
        <v>25000</v>
      </c>
      <c r="BO27" s="533"/>
      <c r="BP27" s="533"/>
      <c r="BQ27" s="533"/>
      <c r="BR27" s="533"/>
      <c r="BS27" s="533"/>
      <c r="BT27" s="533"/>
      <c r="BU27" s="534"/>
      <c r="BV27" s="532">
        <v>25000</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187</v>
      </c>
      <c r="F28" s="440"/>
      <c r="G28" s="440"/>
      <c r="H28" s="440"/>
      <c r="I28" s="440"/>
      <c r="J28" s="440"/>
      <c r="K28" s="441"/>
      <c r="L28" s="461">
        <v>1</v>
      </c>
      <c r="M28" s="462"/>
      <c r="N28" s="462"/>
      <c r="O28" s="462"/>
      <c r="P28" s="504"/>
      <c r="Q28" s="461">
        <v>4190</v>
      </c>
      <c r="R28" s="462"/>
      <c r="S28" s="462"/>
      <c r="T28" s="462"/>
      <c r="U28" s="462"/>
      <c r="V28" s="504"/>
      <c r="W28" s="556"/>
      <c r="X28" s="557"/>
      <c r="Y28" s="558"/>
      <c r="Z28" s="460" t="s">
        <v>188</v>
      </c>
      <c r="AA28" s="440"/>
      <c r="AB28" s="440"/>
      <c r="AC28" s="440"/>
      <c r="AD28" s="440"/>
      <c r="AE28" s="440"/>
      <c r="AF28" s="440"/>
      <c r="AG28" s="441"/>
      <c r="AH28" s="461" t="s">
        <v>141</v>
      </c>
      <c r="AI28" s="462"/>
      <c r="AJ28" s="462"/>
      <c r="AK28" s="462"/>
      <c r="AL28" s="504"/>
      <c r="AM28" s="461" t="s">
        <v>141</v>
      </c>
      <c r="AN28" s="462"/>
      <c r="AO28" s="462"/>
      <c r="AP28" s="462"/>
      <c r="AQ28" s="462"/>
      <c r="AR28" s="504"/>
      <c r="AS28" s="461" t="s">
        <v>141</v>
      </c>
      <c r="AT28" s="462"/>
      <c r="AU28" s="462"/>
      <c r="AV28" s="462"/>
      <c r="AW28" s="462"/>
      <c r="AX28" s="463"/>
      <c r="AY28" s="564" t="s">
        <v>189</v>
      </c>
      <c r="AZ28" s="565"/>
      <c r="BA28" s="565"/>
      <c r="BB28" s="566"/>
      <c r="BC28" s="370" t="s">
        <v>48</v>
      </c>
      <c r="BD28" s="371"/>
      <c r="BE28" s="371"/>
      <c r="BF28" s="371"/>
      <c r="BG28" s="371"/>
      <c r="BH28" s="371"/>
      <c r="BI28" s="371"/>
      <c r="BJ28" s="371"/>
      <c r="BK28" s="371"/>
      <c r="BL28" s="371"/>
      <c r="BM28" s="372"/>
      <c r="BN28" s="373">
        <v>2099592</v>
      </c>
      <c r="BO28" s="374"/>
      <c r="BP28" s="374"/>
      <c r="BQ28" s="374"/>
      <c r="BR28" s="374"/>
      <c r="BS28" s="374"/>
      <c r="BT28" s="374"/>
      <c r="BU28" s="375"/>
      <c r="BV28" s="373">
        <v>1649592</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190</v>
      </c>
      <c r="F29" s="440"/>
      <c r="G29" s="440"/>
      <c r="H29" s="440"/>
      <c r="I29" s="440"/>
      <c r="J29" s="440"/>
      <c r="K29" s="441"/>
      <c r="L29" s="461">
        <v>19</v>
      </c>
      <c r="M29" s="462"/>
      <c r="N29" s="462"/>
      <c r="O29" s="462"/>
      <c r="P29" s="504"/>
      <c r="Q29" s="461">
        <v>3960</v>
      </c>
      <c r="R29" s="462"/>
      <c r="S29" s="462"/>
      <c r="T29" s="462"/>
      <c r="U29" s="462"/>
      <c r="V29" s="504"/>
      <c r="W29" s="559"/>
      <c r="X29" s="560"/>
      <c r="Y29" s="561"/>
      <c r="Z29" s="460" t="s">
        <v>191</v>
      </c>
      <c r="AA29" s="440"/>
      <c r="AB29" s="440"/>
      <c r="AC29" s="440"/>
      <c r="AD29" s="440"/>
      <c r="AE29" s="440"/>
      <c r="AF29" s="440"/>
      <c r="AG29" s="441"/>
      <c r="AH29" s="461">
        <v>403</v>
      </c>
      <c r="AI29" s="462"/>
      <c r="AJ29" s="462"/>
      <c r="AK29" s="462"/>
      <c r="AL29" s="504"/>
      <c r="AM29" s="461">
        <v>1187348</v>
      </c>
      <c r="AN29" s="462"/>
      <c r="AO29" s="462"/>
      <c r="AP29" s="462"/>
      <c r="AQ29" s="462"/>
      <c r="AR29" s="504"/>
      <c r="AS29" s="461">
        <v>2946</v>
      </c>
      <c r="AT29" s="462"/>
      <c r="AU29" s="462"/>
      <c r="AV29" s="462"/>
      <c r="AW29" s="462"/>
      <c r="AX29" s="463"/>
      <c r="AY29" s="567"/>
      <c r="AZ29" s="568"/>
      <c r="BA29" s="568"/>
      <c r="BB29" s="569"/>
      <c r="BC29" s="444" t="s">
        <v>192</v>
      </c>
      <c r="BD29" s="445"/>
      <c r="BE29" s="445"/>
      <c r="BF29" s="445"/>
      <c r="BG29" s="445"/>
      <c r="BH29" s="445"/>
      <c r="BI29" s="445"/>
      <c r="BJ29" s="445"/>
      <c r="BK29" s="445"/>
      <c r="BL29" s="445"/>
      <c r="BM29" s="446"/>
      <c r="BN29" s="410">
        <v>505879</v>
      </c>
      <c r="BO29" s="411"/>
      <c r="BP29" s="411"/>
      <c r="BQ29" s="411"/>
      <c r="BR29" s="411"/>
      <c r="BS29" s="411"/>
      <c r="BT29" s="411"/>
      <c r="BU29" s="412"/>
      <c r="BV29" s="410">
        <v>307213</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193</v>
      </c>
      <c r="X30" s="578"/>
      <c r="Y30" s="578"/>
      <c r="Z30" s="578"/>
      <c r="AA30" s="578"/>
      <c r="AB30" s="578"/>
      <c r="AC30" s="578"/>
      <c r="AD30" s="578"/>
      <c r="AE30" s="578"/>
      <c r="AF30" s="578"/>
      <c r="AG30" s="579"/>
      <c r="AH30" s="540">
        <v>94.5</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50</v>
      </c>
      <c r="BD30" s="530"/>
      <c r="BE30" s="530"/>
      <c r="BF30" s="530"/>
      <c r="BG30" s="530"/>
      <c r="BH30" s="530"/>
      <c r="BI30" s="530"/>
      <c r="BJ30" s="530"/>
      <c r="BK30" s="530"/>
      <c r="BL30" s="530"/>
      <c r="BM30" s="531"/>
      <c r="BN30" s="532">
        <v>2723794</v>
      </c>
      <c r="BO30" s="533"/>
      <c r="BP30" s="533"/>
      <c r="BQ30" s="533"/>
      <c r="BR30" s="533"/>
      <c r="BS30" s="533"/>
      <c r="BT30" s="533"/>
      <c r="BU30" s="534"/>
      <c r="BV30" s="532">
        <v>2904403</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194</v>
      </c>
      <c r="D32" s="573"/>
      <c r="E32" s="573"/>
      <c r="F32" s="573"/>
      <c r="G32" s="573"/>
      <c r="H32" s="573"/>
      <c r="I32" s="573"/>
      <c r="J32" s="573"/>
      <c r="K32" s="573"/>
      <c r="L32" s="573"/>
      <c r="M32" s="573"/>
      <c r="N32" s="573"/>
      <c r="O32" s="573"/>
      <c r="P32" s="573"/>
      <c r="Q32" s="573"/>
      <c r="R32" s="573"/>
      <c r="S32" s="573"/>
      <c r="U32" s="414" t="s">
        <v>195</v>
      </c>
      <c r="V32" s="414"/>
      <c r="W32" s="414"/>
      <c r="X32" s="414"/>
      <c r="Y32" s="414"/>
      <c r="Z32" s="414"/>
      <c r="AA32" s="414"/>
      <c r="AB32" s="414"/>
      <c r="AC32" s="414"/>
      <c r="AD32" s="414"/>
      <c r="AE32" s="414"/>
      <c r="AF32" s="414"/>
      <c r="AG32" s="414"/>
      <c r="AH32" s="414"/>
      <c r="AI32" s="414"/>
      <c r="AJ32" s="414"/>
      <c r="AK32" s="414"/>
      <c r="AM32" s="414" t="s">
        <v>196</v>
      </c>
      <c r="AN32" s="414"/>
      <c r="AO32" s="414"/>
      <c r="AP32" s="414"/>
      <c r="AQ32" s="414"/>
      <c r="AR32" s="414"/>
      <c r="AS32" s="414"/>
      <c r="AT32" s="414"/>
      <c r="AU32" s="414"/>
      <c r="AV32" s="414"/>
      <c r="AW32" s="414"/>
      <c r="AX32" s="414"/>
      <c r="AY32" s="414"/>
      <c r="AZ32" s="414"/>
      <c r="BA32" s="414"/>
      <c r="BB32" s="414"/>
      <c r="BC32" s="414"/>
      <c r="BE32" s="414" t="s">
        <v>197</v>
      </c>
      <c r="BF32" s="414"/>
      <c r="BG32" s="414"/>
      <c r="BH32" s="414"/>
      <c r="BI32" s="414"/>
      <c r="BJ32" s="414"/>
      <c r="BK32" s="414"/>
      <c r="BL32" s="414"/>
      <c r="BM32" s="414"/>
      <c r="BN32" s="414"/>
      <c r="BO32" s="414"/>
      <c r="BP32" s="414"/>
      <c r="BQ32" s="414"/>
      <c r="BR32" s="414"/>
      <c r="BS32" s="414"/>
      <c r="BT32" s="414"/>
      <c r="BU32" s="414"/>
      <c r="BW32" s="414" t="s">
        <v>198</v>
      </c>
      <c r="BX32" s="414"/>
      <c r="BY32" s="414"/>
      <c r="BZ32" s="414"/>
      <c r="CA32" s="414"/>
      <c r="CB32" s="414"/>
      <c r="CC32" s="414"/>
      <c r="CD32" s="414"/>
      <c r="CE32" s="414"/>
      <c r="CF32" s="414"/>
      <c r="CG32" s="414"/>
      <c r="CH32" s="414"/>
      <c r="CI32" s="414"/>
      <c r="CJ32" s="414"/>
      <c r="CK32" s="414"/>
      <c r="CL32" s="414"/>
      <c r="CM32" s="414"/>
      <c r="CO32" s="414" t="s">
        <v>199</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200</v>
      </c>
      <c r="D33" s="434"/>
      <c r="E33" s="399" t="s">
        <v>201</v>
      </c>
      <c r="F33" s="399"/>
      <c r="G33" s="399"/>
      <c r="H33" s="399"/>
      <c r="I33" s="399"/>
      <c r="J33" s="399"/>
      <c r="K33" s="399"/>
      <c r="L33" s="399"/>
      <c r="M33" s="399"/>
      <c r="N33" s="399"/>
      <c r="O33" s="399"/>
      <c r="P33" s="399"/>
      <c r="Q33" s="399"/>
      <c r="R33" s="399"/>
      <c r="S33" s="399"/>
      <c r="T33" s="203"/>
      <c r="U33" s="434" t="s">
        <v>200</v>
      </c>
      <c r="V33" s="434"/>
      <c r="W33" s="399" t="s">
        <v>201</v>
      </c>
      <c r="X33" s="399"/>
      <c r="Y33" s="399"/>
      <c r="Z33" s="399"/>
      <c r="AA33" s="399"/>
      <c r="AB33" s="399"/>
      <c r="AC33" s="399"/>
      <c r="AD33" s="399"/>
      <c r="AE33" s="399"/>
      <c r="AF33" s="399"/>
      <c r="AG33" s="399"/>
      <c r="AH33" s="399"/>
      <c r="AI33" s="399"/>
      <c r="AJ33" s="399"/>
      <c r="AK33" s="399"/>
      <c r="AL33" s="203"/>
      <c r="AM33" s="434" t="s">
        <v>202</v>
      </c>
      <c r="AN33" s="434"/>
      <c r="AO33" s="399" t="s">
        <v>201</v>
      </c>
      <c r="AP33" s="399"/>
      <c r="AQ33" s="399"/>
      <c r="AR33" s="399"/>
      <c r="AS33" s="399"/>
      <c r="AT33" s="399"/>
      <c r="AU33" s="399"/>
      <c r="AV33" s="399"/>
      <c r="AW33" s="399"/>
      <c r="AX33" s="399"/>
      <c r="AY33" s="399"/>
      <c r="AZ33" s="399"/>
      <c r="BA33" s="399"/>
      <c r="BB33" s="399"/>
      <c r="BC33" s="399"/>
      <c r="BD33" s="204"/>
      <c r="BE33" s="399" t="s">
        <v>203</v>
      </c>
      <c r="BF33" s="399"/>
      <c r="BG33" s="399" t="s">
        <v>204</v>
      </c>
      <c r="BH33" s="399"/>
      <c r="BI33" s="399"/>
      <c r="BJ33" s="399"/>
      <c r="BK33" s="399"/>
      <c r="BL33" s="399"/>
      <c r="BM33" s="399"/>
      <c r="BN33" s="399"/>
      <c r="BO33" s="399"/>
      <c r="BP33" s="399"/>
      <c r="BQ33" s="399"/>
      <c r="BR33" s="399"/>
      <c r="BS33" s="399"/>
      <c r="BT33" s="399"/>
      <c r="BU33" s="399"/>
      <c r="BV33" s="204"/>
      <c r="BW33" s="434" t="s">
        <v>203</v>
      </c>
      <c r="BX33" s="434"/>
      <c r="BY33" s="399" t="s">
        <v>205</v>
      </c>
      <c r="BZ33" s="399"/>
      <c r="CA33" s="399"/>
      <c r="CB33" s="399"/>
      <c r="CC33" s="399"/>
      <c r="CD33" s="399"/>
      <c r="CE33" s="399"/>
      <c r="CF33" s="399"/>
      <c r="CG33" s="399"/>
      <c r="CH33" s="399"/>
      <c r="CI33" s="399"/>
      <c r="CJ33" s="399"/>
      <c r="CK33" s="399"/>
      <c r="CL33" s="399"/>
      <c r="CM33" s="399"/>
      <c r="CN33" s="203"/>
      <c r="CO33" s="434" t="s">
        <v>200</v>
      </c>
      <c r="CP33" s="434"/>
      <c r="CQ33" s="399" t="s">
        <v>206</v>
      </c>
      <c r="CR33" s="399"/>
      <c r="CS33" s="399"/>
      <c r="CT33" s="399"/>
      <c r="CU33" s="399"/>
      <c r="CV33" s="399"/>
      <c r="CW33" s="399"/>
      <c r="CX33" s="399"/>
      <c r="CY33" s="399"/>
      <c r="CZ33" s="399"/>
      <c r="DA33" s="399"/>
      <c r="DB33" s="399"/>
      <c r="DC33" s="399"/>
      <c r="DD33" s="399"/>
      <c r="DE33" s="399"/>
      <c r="DF33" s="203"/>
      <c r="DG33" s="599" t="s">
        <v>207</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4</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7</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f>IF(BG34="","",MAX(C34:D43,U34:V43,AM34:AN43)+1)</f>
        <v>9</v>
      </c>
      <c r="BF34" s="600"/>
      <c r="BG34" s="601" t="str">
        <f>IF('各会計、関係団体の財政状況及び健全化判断比率'!B33="","",'各会計、関係団体の財政状況及び健全化判断比率'!B33)</f>
        <v>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12</v>
      </c>
      <c r="BX34" s="600"/>
      <c r="BY34" s="601" t="str">
        <f>IF('各会計、関係団体の財政状況及び健全化判断比率'!B68="","",'各会計、関係団体の財政状況及び健全化判断比率'!B68)</f>
        <v>南部広域市町村圏事務組合（一般会計）</v>
      </c>
      <c r="BZ34" s="601"/>
      <c r="CA34" s="601"/>
      <c r="CB34" s="601"/>
      <c r="CC34" s="601"/>
      <c r="CD34" s="601"/>
      <c r="CE34" s="601"/>
      <c r="CF34" s="601"/>
      <c r="CG34" s="601"/>
      <c r="CH34" s="601"/>
      <c r="CI34" s="601"/>
      <c r="CJ34" s="601"/>
      <c r="CK34" s="601"/>
      <c r="CL34" s="601"/>
      <c r="CM34" s="601"/>
      <c r="CN34" s="178"/>
      <c r="CO34" s="600">
        <f>IF(CQ34="","",MAX(C34:D43,U34:V43,AM34:AN43,BE34:BF43,BW34:BX43)+1)</f>
        <v>22</v>
      </c>
      <c r="CP34" s="600"/>
      <c r="CQ34" s="601" t="str">
        <f>IF('各会計、関係団体の財政状況及び健全化判断比率'!BS7="","",'各会計、関係団体の財政状況及び健全化判断比率'!BS7)</f>
        <v>糸満市土地開発公社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人材育成事業特別会計</v>
      </c>
      <c r="F35" s="601"/>
      <c r="G35" s="601"/>
      <c r="H35" s="601"/>
      <c r="I35" s="601"/>
      <c r="J35" s="601"/>
      <c r="K35" s="601"/>
      <c r="L35" s="601"/>
      <c r="M35" s="601"/>
      <c r="N35" s="601"/>
      <c r="O35" s="601"/>
      <c r="P35" s="601"/>
      <c r="Q35" s="601"/>
      <c r="R35" s="601"/>
      <c r="S35" s="601"/>
      <c r="T35" s="178"/>
      <c r="U35" s="600">
        <f>IF(W35="","",U34+1)</f>
        <v>5</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f t="shared" ref="AM35:AM43" si="0">IF(AO35="","",AM34+1)</f>
        <v>8</v>
      </c>
      <c r="AN35" s="600"/>
      <c r="AO35" s="601" t="str">
        <f>IF('各会計、関係団体の財政状況及び健全化判断比率'!B32="","",'各会計、関係団体の財政状況及び健全化判断比率'!B32)</f>
        <v>下水道事業会計</v>
      </c>
      <c r="AP35" s="601"/>
      <c r="AQ35" s="601"/>
      <c r="AR35" s="601"/>
      <c r="AS35" s="601"/>
      <c r="AT35" s="601"/>
      <c r="AU35" s="601"/>
      <c r="AV35" s="601"/>
      <c r="AW35" s="601"/>
      <c r="AX35" s="601"/>
      <c r="AY35" s="601"/>
      <c r="AZ35" s="601"/>
      <c r="BA35" s="601"/>
      <c r="BB35" s="601"/>
      <c r="BC35" s="601"/>
      <c r="BD35" s="178"/>
      <c r="BE35" s="600">
        <f t="shared" ref="BE35:BE43" si="1">IF(BG35="","",BE34+1)</f>
        <v>10</v>
      </c>
      <c r="BF35" s="600"/>
      <c r="BG35" s="601" t="str">
        <f>IF('各会計、関係団体の財政状況及び健全化判断比率'!B34="","",'各会計、関係団体の財政状況及び健全化判断比率'!B34)</f>
        <v>糸満漁港ふれあい公園事業特別会計</v>
      </c>
      <c r="BH35" s="601"/>
      <c r="BI35" s="601"/>
      <c r="BJ35" s="601"/>
      <c r="BK35" s="601"/>
      <c r="BL35" s="601"/>
      <c r="BM35" s="601"/>
      <c r="BN35" s="601"/>
      <c r="BO35" s="601"/>
      <c r="BP35" s="601"/>
      <c r="BQ35" s="601"/>
      <c r="BR35" s="601"/>
      <c r="BS35" s="601"/>
      <c r="BT35" s="601"/>
      <c r="BU35" s="601"/>
      <c r="BV35" s="178"/>
      <c r="BW35" s="600">
        <f t="shared" ref="BW35:BW43" si="2">IF(BY35="","",BW34+1)</f>
        <v>13</v>
      </c>
      <c r="BX35" s="600"/>
      <c r="BY35" s="601" t="str">
        <f>IF('各会計、関係団体の財政状況及び健全化判断比率'!B69="","",'各会計、関係団体の財政状況及び健全化判断比率'!B69)</f>
        <v>南部広域市町村圏事務組合（ふるさと市町村圏基金特別会計）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区画整理特別会計</v>
      </c>
      <c r="F36" s="601"/>
      <c r="G36" s="601"/>
      <c r="H36" s="601"/>
      <c r="I36" s="601"/>
      <c r="J36" s="601"/>
      <c r="K36" s="601"/>
      <c r="L36" s="601"/>
      <c r="M36" s="601"/>
      <c r="N36" s="601"/>
      <c r="O36" s="601"/>
      <c r="P36" s="601"/>
      <c r="Q36" s="601"/>
      <c r="R36" s="601"/>
      <c r="S36" s="601"/>
      <c r="T36" s="178"/>
      <c r="U36" s="600">
        <f t="shared" ref="U36:U43" si="4">IF(W36="","",U35+1)</f>
        <v>6</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f t="shared" si="1"/>
        <v>11</v>
      </c>
      <c r="BF36" s="600"/>
      <c r="BG36" s="601" t="str">
        <f>IF('各会計、関係団体の財政状況及び健全化判断比率'!B35="","",'各会計、関係団体の財政状況及び健全化判断比率'!B35)</f>
        <v>土地区画整理事業特別会計</v>
      </c>
      <c r="BH36" s="601"/>
      <c r="BI36" s="601"/>
      <c r="BJ36" s="601"/>
      <c r="BK36" s="601"/>
      <c r="BL36" s="601"/>
      <c r="BM36" s="601"/>
      <c r="BN36" s="601"/>
      <c r="BO36" s="601"/>
      <c r="BP36" s="601"/>
      <c r="BQ36" s="601"/>
      <c r="BR36" s="601"/>
      <c r="BS36" s="601"/>
      <c r="BT36" s="601"/>
      <c r="BU36" s="601"/>
      <c r="BV36" s="178"/>
      <c r="BW36" s="600">
        <f t="shared" si="2"/>
        <v>14</v>
      </c>
      <c r="BX36" s="600"/>
      <c r="BY36" s="601" t="str">
        <f>IF('各会計、関係団体の財政状況及び健全化判断比率'!B70="","",'各会計、関係団体の財政状況及び健全化判断比率'!B70)</f>
        <v>南部広域市町村圏事務組合（いなんせ斎苑特別会計）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15</v>
      </c>
      <c r="BX37" s="600"/>
      <c r="BY37" s="601" t="str">
        <f>IF('各会計、関係団体の財政状況及び健全化判断比率'!B71="","",'各会計、関係団体の財政状況及び健全化判断比率'!B71)</f>
        <v>南部広域市町村圏事務組合（南斎場特別会計）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16</v>
      </c>
      <c r="BX38" s="600"/>
      <c r="BY38" s="601" t="str">
        <f>IF('各会計、関係団体の財政状況及び健全化判断比率'!B72="","",'各会計、関係団体の財政状況及び健全化判断比率'!B72)</f>
        <v>南部広域行政組合（一般会計）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17</v>
      </c>
      <c r="BX39" s="600"/>
      <c r="BY39" s="601" t="str">
        <f>IF('各会計、関係団体の財政状況及び健全化判断比率'!B73="","",'各会計、関係団体の財政状況及び健全化判断比率'!B73)</f>
        <v>南部広域行政組合（公共用地先行取得事業特別会計）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18</v>
      </c>
      <c r="BX40" s="600"/>
      <c r="BY40" s="601" t="str">
        <f>IF('各会計、関係団体の財政状況及び健全化判断比率'!B74="","",'各会計、関係団体の財政状況及び健全化判断比率'!B74)</f>
        <v>南部広域行政組合（糸豊環境衛生事業特別会計）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19</v>
      </c>
      <c r="BX41" s="600"/>
      <c r="BY41" s="601" t="str">
        <f>IF('各会計、関係団体の財政状況及び健全化判断比率'!B75="","",'各会計、関係団体の財政状況及び健全化判断比率'!B75)</f>
        <v>沖縄県後期高齢者医療広域連合（一般会計）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20</v>
      </c>
      <c r="BX42" s="600"/>
      <c r="BY42" s="601" t="str">
        <f>IF('各会計、関係団体の財政状況及び健全化判断比率'!B76="","",'各会計、関係団体の財政状況及び健全化判断比率'!B76)</f>
        <v>沖縄県後期高齢者医療広域連合（特別会計）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21</v>
      </c>
      <c r="BX43" s="600"/>
      <c r="BY43" s="601" t="str">
        <f>IF('各会計、関係団体の財政状況及び健全化判断比率'!B77="","",'各会計、関係団体の財政状況及び健全化判断比率'!B77)</f>
        <v>沖縄県市町村総合事務組合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03" t="s">
        <v>209</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210</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211</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212</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213</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214</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215</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WkdbaxeS2lHWyNtZwhhwNIHDQtDPRDK4y7CpYd+9hvXtEpw3ljiRgiQGkbyyT5L+7RCF1kYsR/hG9hszfUd+zQ==" saltValue="e7yRMyEXIJdRGaxGR/ABE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79" t="s">
        <v>576</v>
      </c>
      <c r="D34" s="1179"/>
      <c r="E34" s="1180"/>
      <c r="F34" s="32">
        <v>20.12</v>
      </c>
      <c r="G34" s="33">
        <v>10.35</v>
      </c>
      <c r="H34" s="33">
        <v>10.42</v>
      </c>
      <c r="I34" s="33">
        <v>10.64</v>
      </c>
      <c r="J34" s="34">
        <v>11.99</v>
      </c>
      <c r="K34" s="22"/>
      <c r="L34" s="22"/>
      <c r="M34" s="22"/>
      <c r="N34" s="22"/>
      <c r="O34" s="22"/>
      <c r="P34" s="22"/>
    </row>
    <row r="35" spans="1:16" ht="39" customHeight="1" x14ac:dyDescent="0.15">
      <c r="A35" s="22"/>
      <c r="B35" s="35"/>
      <c r="C35" s="1173" t="s">
        <v>577</v>
      </c>
      <c r="D35" s="1174"/>
      <c r="E35" s="1175"/>
      <c r="F35" s="36">
        <v>3.39</v>
      </c>
      <c r="G35" s="37">
        <v>4.04</v>
      </c>
      <c r="H35" s="37">
        <v>3.88</v>
      </c>
      <c r="I35" s="37">
        <v>3.67</v>
      </c>
      <c r="J35" s="38">
        <v>5.88</v>
      </c>
      <c r="K35" s="22"/>
      <c r="L35" s="22"/>
      <c r="M35" s="22"/>
      <c r="N35" s="22"/>
      <c r="O35" s="22"/>
      <c r="P35" s="22"/>
    </row>
    <row r="36" spans="1:16" ht="39" customHeight="1" x14ac:dyDescent="0.15">
      <c r="A36" s="22"/>
      <c r="B36" s="35"/>
      <c r="C36" s="1173" t="s">
        <v>578</v>
      </c>
      <c r="D36" s="1174"/>
      <c r="E36" s="1175"/>
      <c r="F36" s="36" t="s">
        <v>579</v>
      </c>
      <c r="G36" s="37">
        <v>1.94</v>
      </c>
      <c r="H36" s="37">
        <v>2.09</v>
      </c>
      <c r="I36" s="37">
        <v>0.48</v>
      </c>
      <c r="J36" s="38">
        <v>1.82</v>
      </c>
      <c r="K36" s="22"/>
      <c r="L36" s="22"/>
      <c r="M36" s="22"/>
      <c r="N36" s="22"/>
      <c r="O36" s="22"/>
      <c r="P36" s="22"/>
    </row>
    <row r="37" spans="1:16" ht="39" customHeight="1" x14ac:dyDescent="0.15">
      <c r="A37" s="22"/>
      <c r="B37" s="35"/>
      <c r="C37" s="1173" t="s">
        <v>580</v>
      </c>
      <c r="D37" s="1174"/>
      <c r="E37" s="1175"/>
      <c r="F37" s="36" t="s">
        <v>527</v>
      </c>
      <c r="G37" s="37" t="s">
        <v>527</v>
      </c>
      <c r="H37" s="37">
        <v>0.26</v>
      </c>
      <c r="I37" s="37">
        <v>0.68</v>
      </c>
      <c r="J37" s="38">
        <v>0.8</v>
      </c>
      <c r="K37" s="22"/>
      <c r="L37" s="22"/>
      <c r="M37" s="22"/>
      <c r="N37" s="22"/>
      <c r="O37" s="22"/>
      <c r="P37" s="22"/>
    </row>
    <row r="38" spans="1:16" ht="39" customHeight="1" x14ac:dyDescent="0.15">
      <c r="A38" s="22"/>
      <c r="B38" s="35"/>
      <c r="C38" s="1173" t="s">
        <v>581</v>
      </c>
      <c r="D38" s="1174"/>
      <c r="E38" s="1175"/>
      <c r="F38" s="36">
        <v>0.48</v>
      </c>
      <c r="G38" s="37">
        <v>0.1</v>
      </c>
      <c r="H38" s="37">
        <v>0.05</v>
      </c>
      <c r="I38" s="37">
        <v>0.52</v>
      </c>
      <c r="J38" s="38">
        <v>0.73</v>
      </c>
      <c r="K38" s="22"/>
      <c r="L38" s="22"/>
      <c r="M38" s="22"/>
      <c r="N38" s="22"/>
      <c r="O38" s="22"/>
      <c r="P38" s="22"/>
    </row>
    <row r="39" spans="1:16" ht="39" customHeight="1" x14ac:dyDescent="0.15">
      <c r="A39" s="22"/>
      <c r="B39" s="35"/>
      <c r="C39" s="1173" t="s">
        <v>582</v>
      </c>
      <c r="D39" s="1174"/>
      <c r="E39" s="1175"/>
      <c r="F39" s="36">
        <v>7.0000000000000007E-2</v>
      </c>
      <c r="G39" s="37">
        <v>0.03</v>
      </c>
      <c r="H39" s="37">
        <v>0.02</v>
      </c>
      <c r="I39" s="37">
        <v>7.0000000000000007E-2</v>
      </c>
      <c r="J39" s="38">
        <v>0.18</v>
      </c>
      <c r="K39" s="22"/>
      <c r="L39" s="22"/>
      <c r="M39" s="22"/>
      <c r="N39" s="22"/>
      <c r="O39" s="22"/>
      <c r="P39" s="22"/>
    </row>
    <row r="40" spans="1:16" ht="39" customHeight="1" x14ac:dyDescent="0.15">
      <c r="A40" s="22"/>
      <c r="B40" s="35"/>
      <c r="C40" s="1173" t="s">
        <v>583</v>
      </c>
      <c r="D40" s="1174"/>
      <c r="E40" s="1175"/>
      <c r="F40" s="36">
        <v>7.0000000000000007E-2</v>
      </c>
      <c r="G40" s="37">
        <v>0.02</v>
      </c>
      <c r="H40" s="37">
        <v>0.04</v>
      </c>
      <c r="I40" s="37">
        <v>0.11</v>
      </c>
      <c r="J40" s="38">
        <v>0.1</v>
      </c>
      <c r="K40" s="22"/>
      <c r="L40" s="22"/>
      <c r="M40" s="22"/>
      <c r="N40" s="22"/>
      <c r="O40" s="22"/>
      <c r="P40" s="22"/>
    </row>
    <row r="41" spans="1:16" ht="39" customHeight="1" x14ac:dyDescent="0.15">
      <c r="A41" s="22"/>
      <c r="B41" s="35"/>
      <c r="C41" s="1173" t="s">
        <v>584</v>
      </c>
      <c r="D41" s="1174"/>
      <c r="E41" s="1175"/>
      <c r="F41" s="36">
        <v>0.25</v>
      </c>
      <c r="G41" s="37">
        <v>0.1</v>
      </c>
      <c r="H41" s="37">
        <v>0.08</v>
      </c>
      <c r="I41" s="37">
        <v>0.32</v>
      </c>
      <c r="J41" s="38">
        <v>0.03</v>
      </c>
      <c r="K41" s="22"/>
      <c r="L41" s="22"/>
      <c r="M41" s="22"/>
      <c r="N41" s="22"/>
      <c r="O41" s="22"/>
      <c r="P41" s="22"/>
    </row>
    <row r="42" spans="1:16" ht="39" customHeight="1" x14ac:dyDescent="0.15">
      <c r="A42" s="22"/>
      <c r="B42" s="39"/>
      <c r="C42" s="1173" t="s">
        <v>585</v>
      </c>
      <c r="D42" s="1174"/>
      <c r="E42" s="1175"/>
      <c r="F42" s="36" t="s">
        <v>527</v>
      </c>
      <c r="G42" s="37" t="s">
        <v>527</v>
      </c>
      <c r="H42" s="37" t="s">
        <v>527</v>
      </c>
      <c r="I42" s="37" t="s">
        <v>527</v>
      </c>
      <c r="J42" s="38" t="s">
        <v>527</v>
      </c>
      <c r="K42" s="22"/>
      <c r="L42" s="22"/>
      <c r="M42" s="22"/>
      <c r="N42" s="22"/>
      <c r="O42" s="22"/>
      <c r="P42" s="22"/>
    </row>
    <row r="43" spans="1:16" ht="39" customHeight="1" thickBot="1" x14ac:dyDescent="0.2">
      <c r="A43" s="22"/>
      <c r="B43" s="40"/>
      <c r="C43" s="1176" t="s">
        <v>586</v>
      </c>
      <c r="D43" s="1177"/>
      <c r="E43" s="1178"/>
      <c r="F43" s="41">
        <v>0.21</v>
      </c>
      <c r="G43" s="42">
        <v>0.09</v>
      </c>
      <c r="H43" s="42">
        <v>0.01</v>
      </c>
      <c r="I43" s="42">
        <v>0.02</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5L4/j97fTSJHYYErrgnR0SlCljL+8Ozjzgs6LnJwyUKB0MDOkdbAL4iGkPx1SWiPBDwik539PbJKfITNTVUqw==" saltValue="xy/aw3dmE3RA4pf8kPHI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2037</v>
      </c>
      <c r="L45" s="60">
        <v>1973</v>
      </c>
      <c r="M45" s="60">
        <v>1947</v>
      </c>
      <c r="N45" s="60">
        <v>1859</v>
      </c>
      <c r="O45" s="61">
        <v>1893</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527</v>
      </c>
      <c r="L46" s="64" t="s">
        <v>527</v>
      </c>
      <c r="M46" s="64" t="s">
        <v>527</v>
      </c>
      <c r="N46" s="64" t="s">
        <v>527</v>
      </c>
      <c r="O46" s="65" t="s">
        <v>527</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527</v>
      </c>
      <c r="L47" s="64" t="s">
        <v>527</v>
      </c>
      <c r="M47" s="64" t="s">
        <v>527</v>
      </c>
      <c r="N47" s="64" t="s">
        <v>527</v>
      </c>
      <c r="O47" s="65" t="s">
        <v>527</v>
      </c>
      <c r="P47" s="48"/>
      <c r="Q47" s="48"/>
      <c r="R47" s="48"/>
      <c r="S47" s="48"/>
      <c r="T47" s="48"/>
      <c r="U47" s="48"/>
    </row>
    <row r="48" spans="1:21" ht="30.75" customHeight="1" x14ac:dyDescent="0.15">
      <c r="A48" s="48"/>
      <c r="B48" s="1183"/>
      <c r="C48" s="1184"/>
      <c r="D48" s="62"/>
      <c r="E48" s="1189" t="s">
        <v>15</v>
      </c>
      <c r="F48" s="1189"/>
      <c r="G48" s="1189"/>
      <c r="H48" s="1189"/>
      <c r="I48" s="1189"/>
      <c r="J48" s="1190"/>
      <c r="K48" s="63">
        <v>259</v>
      </c>
      <c r="L48" s="64">
        <v>261</v>
      </c>
      <c r="M48" s="64">
        <v>228</v>
      </c>
      <c r="N48" s="64">
        <v>283</v>
      </c>
      <c r="O48" s="65">
        <v>285</v>
      </c>
      <c r="P48" s="48"/>
      <c r="Q48" s="48"/>
      <c r="R48" s="48"/>
      <c r="S48" s="48"/>
      <c r="T48" s="48"/>
      <c r="U48" s="48"/>
    </row>
    <row r="49" spans="1:21" ht="30.75" customHeight="1" x14ac:dyDescent="0.15">
      <c r="A49" s="48"/>
      <c r="B49" s="1183"/>
      <c r="C49" s="1184"/>
      <c r="D49" s="62"/>
      <c r="E49" s="1189" t="s">
        <v>16</v>
      </c>
      <c r="F49" s="1189"/>
      <c r="G49" s="1189"/>
      <c r="H49" s="1189"/>
      <c r="I49" s="1189"/>
      <c r="J49" s="1190"/>
      <c r="K49" s="63">
        <v>72</v>
      </c>
      <c r="L49" s="64">
        <v>67</v>
      </c>
      <c r="M49" s="64">
        <v>78</v>
      </c>
      <c r="N49" s="64">
        <v>97</v>
      </c>
      <c r="O49" s="65">
        <v>118</v>
      </c>
      <c r="P49" s="48"/>
      <c r="Q49" s="48"/>
      <c r="R49" s="48"/>
      <c r="S49" s="48"/>
      <c r="T49" s="48"/>
      <c r="U49" s="48"/>
    </row>
    <row r="50" spans="1:21" ht="30.75" customHeight="1" x14ac:dyDescent="0.15">
      <c r="A50" s="48"/>
      <c r="B50" s="1183"/>
      <c r="C50" s="1184"/>
      <c r="D50" s="62"/>
      <c r="E50" s="1189" t="s">
        <v>17</v>
      </c>
      <c r="F50" s="1189"/>
      <c r="G50" s="1189"/>
      <c r="H50" s="1189"/>
      <c r="I50" s="1189"/>
      <c r="J50" s="1190"/>
      <c r="K50" s="63">
        <v>27</v>
      </c>
      <c r="L50" s="64">
        <v>27</v>
      </c>
      <c r="M50" s="64">
        <v>27</v>
      </c>
      <c r="N50" s="64">
        <v>27</v>
      </c>
      <c r="O50" s="65">
        <v>27</v>
      </c>
      <c r="P50" s="48"/>
      <c r="Q50" s="48"/>
      <c r="R50" s="48"/>
      <c r="S50" s="48"/>
      <c r="T50" s="48"/>
      <c r="U50" s="48"/>
    </row>
    <row r="51" spans="1:21" ht="30.75" customHeight="1" x14ac:dyDescent="0.15">
      <c r="A51" s="48"/>
      <c r="B51" s="1185"/>
      <c r="C51" s="1186"/>
      <c r="D51" s="66"/>
      <c r="E51" s="1189" t="s">
        <v>18</v>
      </c>
      <c r="F51" s="1189"/>
      <c r="G51" s="1189"/>
      <c r="H51" s="1189"/>
      <c r="I51" s="1189"/>
      <c r="J51" s="1190"/>
      <c r="K51" s="63">
        <v>0</v>
      </c>
      <c r="L51" s="64">
        <v>1</v>
      </c>
      <c r="M51" s="64">
        <v>0</v>
      </c>
      <c r="N51" s="64">
        <v>0</v>
      </c>
      <c r="O51" s="65">
        <v>1</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1473</v>
      </c>
      <c r="L52" s="64">
        <v>1421</v>
      </c>
      <c r="M52" s="64">
        <v>1369</v>
      </c>
      <c r="N52" s="64">
        <v>1338</v>
      </c>
      <c r="O52" s="65">
        <v>1288</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922</v>
      </c>
      <c r="L53" s="69">
        <v>908</v>
      </c>
      <c r="M53" s="69">
        <v>911</v>
      </c>
      <c r="N53" s="69">
        <v>928</v>
      </c>
      <c r="O53" s="70">
        <v>1036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vW3RwvqfgbLe/VqIy2HuWVn9Oz1VaFm6AqzZHUe3SUZuHLdTU2F/hqYqAYDk6v7lZrD6LzbGT5RD5/svqkjQg==" saltValue="PZwzaYJPwrKqyBJYw2Tu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7"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07" t="s">
        <v>30</v>
      </c>
      <c r="C41" s="1208"/>
      <c r="D41" s="102"/>
      <c r="E41" s="1213" t="s">
        <v>31</v>
      </c>
      <c r="F41" s="1213"/>
      <c r="G41" s="1213"/>
      <c r="H41" s="1214"/>
      <c r="I41" s="358">
        <v>19027</v>
      </c>
      <c r="J41" s="359">
        <v>18331</v>
      </c>
      <c r="K41" s="359">
        <v>18417</v>
      </c>
      <c r="L41" s="359">
        <v>18863</v>
      </c>
      <c r="M41" s="360">
        <v>19076</v>
      </c>
    </row>
    <row r="42" spans="2:13" ht="27.75" customHeight="1" x14ac:dyDescent="0.15">
      <c r="B42" s="1209"/>
      <c r="C42" s="1210"/>
      <c r="D42" s="103"/>
      <c r="E42" s="1215" t="s">
        <v>32</v>
      </c>
      <c r="F42" s="1215"/>
      <c r="G42" s="1215"/>
      <c r="H42" s="1216"/>
      <c r="I42" s="361">
        <v>137</v>
      </c>
      <c r="J42" s="362">
        <v>110</v>
      </c>
      <c r="K42" s="362">
        <v>82</v>
      </c>
      <c r="L42" s="362">
        <v>55</v>
      </c>
      <c r="M42" s="363">
        <v>27</v>
      </c>
    </row>
    <row r="43" spans="2:13" ht="27.75" customHeight="1" x14ac:dyDescent="0.15">
      <c r="B43" s="1209"/>
      <c r="C43" s="1210"/>
      <c r="D43" s="103"/>
      <c r="E43" s="1215" t="s">
        <v>33</v>
      </c>
      <c r="F43" s="1215"/>
      <c r="G43" s="1215"/>
      <c r="H43" s="1216"/>
      <c r="I43" s="361">
        <v>2833</v>
      </c>
      <c r="J43" s="362">
        <v>2462</v>
      </c>
      <c r="K43" s="362">
        <v>2278</v>
      </c>
      <c r="L43" s="362">
        <v>2347</v>
      </c>
      <c r="M43" s="363">
        <v>2758</v>
      </c>
    </row>
    <row r="44" spans="2:13" ht="27.75" customHeight="1" x14ac:dyDescent="0.15">
      <c r="B44" s="1209"/>
      <c r="C44" s="1210"/>
      <c r="D44" s="103"/>
      <c r="E44" s="1215" t="s">
        <v>34</v>
      </c>
      <c r="F44" s="1215"/>
      <c r="G44" s="1215"/>
      <c r="H44" s="1216"/>
      <c r="I44" s="361">
        <v>1068</v>
      </c>
      <c r="J44" s="362">
        <v>1038</v>
      </c>
      <c r="K44" s="362">
        <v>1020</v>
      </c>
      <c r="L44" s="362">
        <v>962</v>
      </c>
      <c r="M44" s="363">
        <v>832</v>
      </c>
    </row>
    <row r="45" spans="2:13" ht="27.75" customHeight="1" x14ac:dyDescent="0.15">
      <c r="B45" s="1209"/>
      <c r="C45" s="1210"/>
      <c r="D45" s="103"/>
      <c r="E45" s="1215" t="s">
        <v>35</v>
      </c>
      <c r="F45" s="1215"/>
      <c r="G45" s="1215"/>
      <c r="H45" s="1216"/>
      <c r="I45" s="361">
        <v>1028</v>
      </c>
      <c r="J45" s="362">
        <v>919</v>
      </c>
      <c r="K45" s="362">
        <v>699</v>
      </c>
      <c r="L45" s="362">
        <v>525</v>
      </c>
      <c r="M45" s="363">
        <v>338</v>
      </c>
    </row>
    <row r="46" spans="2:13" ht="27.75" customHeight="1" x14ac:dyDescent="0.15">
      <c r="B46" s="1209"/>
      <c r="C46" s="1210"/>
      <c r="D46" s="104"/>
      <c r="E46" s="1215" t="s">
        <v>36</v>
      </c>
      <c r="F46" s="1215"/>
      <c r="G46" s="1215"/>
      <c r="H46" s="1216"/>
      <c r="I46" s="361" t="s">
        <v>527</v>
      </c>
      <c r="J46" s="362" t="s">
        <v>527</v>
      </c>
      <c r="K46" s="362" t="s">
        <v>527</v>
      </c>
      <c r="L46" s="362" t="s">
        <v>527</v>
      </c>
      <c r="M46" s="363" t="s">
        <v>527</v>
      </c>
    </row>
    <row r="47" spans="2:13" ht="27.75" customHeight="1" x14ac:dyDescent="0.15">
      <c r="B47" s="1209"/>
      <c r="C47" s="1210"/>
      <c r="D47" s="105"/>
      <c r="E47" s="1217" t="s">
        <v>37</v>
      </c>
      <c r="F47" s="1218"/>
      <c r="G47" s="1218"/>
      <c r="H47" s="1219"/>
      <c r="I47" s="361" t="s">
        <v>527</v>
      </c>
      <c r="J47" s="362" t="s">
        <v>527</v>
      </c>
      <c r="K47" s="362" t="s">
        <v>527</v>
      </c>
      <c r="L47" s="362" t="s">
        <v>527</v>
      </c>
      <c r="M47" s="363" t="s">
        <v>527</v>
      </c>
    </row>
    <row r="48" spans="2:13" ht="27.75" customHeight="1" x14ac:dyDescent="0.15">
      <c r="B48" s="1209"/>
      <c r="C48" s="1210"/>
      <c r="D48" s="103"/>
      <c r="E48" s="1215" t="s">
        <v>38</v>
      </c>
      <c r="F48" s="1215"/>
      <c r="G48" s="1215"/>
      <c r="H48" s="1216"/>
      <c r="I48" s="361" t="s">
        <v>527</v>
      </c>
      <c r="J48" s="362" t="s">
        <v>527</v>
      </c>
      <c r="K48" s="362" t="s">
        <v>527</v>
      </c>
      <c r="L48" s="362" t="s">
        <v>527</v>
      </c>
      <c r="M48" s="363" t="s">
        <v>527</v>
      </c>
    </row>
    <row r="49" spans="2:13" ht="27.75" customHeight="1" x14ac:dyDescent="0.15">
      <c r="B49" s="1211"/>
      <c r="C49" s="1212"/>
      <c r="D49" s="103"/>
      <c r="E49" s="1215" t="s">
        <v>39</v>
      </c>
      <c r="F49" s="1215"/>
      <c r="G49" s="1215"/>
      <c r="H49" s="1216"/>
      <c r="I49" s="361" t="s">
        <v>527</v>
      </c>
      <c r="J49" s="362" t="s">
        <v>527</v>
      </c>
      <c r="K49" s="362" t="s">
        <v>527</v>
      </c>
      <c r="L49" s="362" t="s">
        <v>527</v>
      </c>
      <c r="M49" s="363" t="s">
        <v>527</v>
      </c>
    </row>
    <row r="50" spans="2:13" ht="27.75" customHeight="1" x14ac:dyDescent="0.15">
      <c r="B50" s="1220" t="s">
        <v>40</v>
      </c>
      <c r="C50" s="1221"/>
      <c r="D50" s="106"/>
      <c r="E50" s="1215" t="s">
        <v>41</v>
      </c>
      <c r="F50" s="1215"/>
      <c r="G50" s="1215"/>
      <c r="H50" s="1216"/>
      <c r="I50" s="361">
        <v>2482</v>
      </c>
      <c r="J50" s="362">
        <v>2283</v>
      </c>
      <c r="K50" s="362">
        <v>4553</v>
      </c>
      <c r="L50" s="362">
        <v>4888</v>
      </c>
      <c r="M50" s="363">
        <v>5356</v>
      </c>
    </row>
    <row r="51" spans="2:13" ht="27.75" customHeight="1" x14ac:dyDescent="0.15">
      <c r="B51" s="1209"/>
      <c r="C51" s="1210"/>
      <c r="D51" s="103"/>
      <c r="E51" s="1215" t="s">
        <v>42</v>
      </c>
      <c r="F51" s="1215"/>
      <c r="G51" s="1215"/>
      <c r="H51" s="1216"/>
      <c r="I51" s="361">
        <v>388</v>
      </c>
      <c r="J51" s="362">
        <v>416</v>
      </c>
      <c r="K51" s="362">
        <v>502</v>
      </c>
      <c r="L51" s="362">
        <v>998</v>
      </c>
      <c r="M51" s="363">
        <v>662</v>
      </c>
    </row>
    <row r="52" spans="2:13" ht="27.75" customHeight="1" x14ac:dyDescent="0.15">
      <c r="B52" s="1211"/>
      <c r="C52" s="1212"/>
      <c r="D52" s="103"/>
      <c r="E52" s="1215" t="s">
        <v>43</v>
      </c>
      <c r="F52" s="1215"/>
      <c r="G52" s="1215"/>
      <c r="H52" s="1216"/>
      <c r="I52" s="361">
        <v>13759</v>
      </c>
      <c r="J52" s="362">
        <v>13990</v>
      </c>
      <c r="K52" s="362">
        <v>13723</v>
      </c>
      <c r="L52" s="362">
        <v>13881</v>
      </c>
      <c r="M52" s="363">
        <v>13720</v>
      </c>
    </row>
    <row r="53" spans="2:13" ht="27.75" customHeight="1" thickBot="1" x14ac:dyDescent="0.2">
      <c r="B53" s="1222" t="s">
        <v>44</v>
      </c>
      <c r="C53" s="1223"/>
      <c r="D53" s="107"/>
      <c r="E53" s="1224" t="s">
        <v>45</v>
      </c>
      <c r="F53" s="1224"/>
      <c r="G53" s="1224"/>
      <c r="H53" s="1225"/>
      <c r="I53" s="364">
        <v>7464</v>
      </c>
      <c r="J53" s="365">
        <v>6170</v>
      </c>
      <c r="K53" s="365">
        <v>3718</v>
      </c>
      <c r="L53" s="365">
        <v>2984</v>
      </c>
      <c r="M53" s="366">
        <v>3293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WLeo5env1tZkqR/ATYWqhFKAJWY7wSkO9L2D3unx42VyLizYtAAuhi/KBTRxaSbCjiywVs80K4BX5BhLdFT0wQ==" saltValue="75bmnGulvMZ/PEuJ7AWv5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34" t="s">
        <v>48</v>
      </c>
      <c r="D55" s="1234"/>
      <c r="E55" s="1235"/>
      <c r="F55" s="119">
        <v>1200</v>
      </c>
      <c r="G55" s="119">
        <v>1650</v>
      </c>
      <c r="H55" s="120">
        <v>2100</v>
      </c>
    </row>
    <row r="56" spans="2:8" ht="52.5" customHeight="1" x14ac:dyDescent="0.15">
      <c r="B56" s="121"/>
      <c r="C56" s="1236" t="s">
        <v>49</v>
      </c>
      <c r="D56" s="1236"/>
      <c r="E56" s="1237"/>
      <c r="F56" s="122">
        <v>307</v>
      </c>
      <c r="G56" s="122">
        <v>307</v>
      </c>
      <c r="H56" s="123">
        <v>506</v>
      </c>
    </row>
    <row r="57" spans="2:8" ht="53.25" customHeight="1" x14ac:dyDescent="0.15">
      <c r="B57" s="121"/>
      <c r="C57" s="1238" t="s">
        <v>50</v>
      </c>
      <c r="D57" s="1238"/>
      <c r="E57" s="1239"/>
      <c r="F57" s="124">
        <v>3020</v>
      </c>
      <c r="G57" s="124">
        <v>2904</v>
      </c>
      <c r="H57" s="125">
        <v>2724</v>
      </c>
    </row>
    <row r="58" spans="2:8" ht="45.75" customHeight="1" x14ac:dyDescent="0.15">
      <c r="B58" s="126"/>
      <c r="C58" s="1226" t="s">
        <v>51</v>
      </c>
      <c r="D58" s="1227"/>
      <c r="E58" s="1228"/>
      <c r="F58" s="127"/>
      <c r="G58" s="127"/>
      <c r="H58" s="128"/>
    </row>
    <row r="59" spans="2:8" ht="45.75" customHeight="1" x14ac:dyDescent="0.15">
      <c r="B59" s="126"/>
      <c r="C59" s="1226" t="s">
        <v>51</v>
      </c>
      <c r="D59" s="1227"/>
      <c r="E59" s="1228"/>
      <c r="F59" s="127"/>
      <c r="G59" s="127"/>
      <c r="H59" s="128"/>
    </row>
    <row r="60" spans="2:8" ht="45.75" customHeight="1" x14ac:dyDescent="0.15">
      <c r="B60" s="126"/>
      <c r="C60" s="1226" t="s">
        <v>51</v>
      </c>
      <c r="D60" s="1227"/>
      <c r="E60" s="1228"/>
      <c r="F60" s="127"/>
      <c r="G60" s="127"/>
      <c r="H60" s="128"/>
    </row>
    <row r="61" spans="2:8" ht="45.75" customHeight="1" x14ac:dyDescent="0.15">
      <c r="B61" s="126"/>
      <c r="C61" s="1226" t="s">
        <v>51</v>
      </c>
      <c r="D61" s="1227"/>
      <c r="E61" s="1228"/>
      <c r="F61" s="127"/>
      <c r="G61" s="127"/>
      <c r="H61" s="128"/>
    </row>
    <row r="62" spans="2:8" ht="45.75" customHeight="1" thickBot="1" x14ac:dyDescent="0.2">
      <c r="B62" s="129"/>
      <c r="C62" s="1229" t="s">
        <v>52</v>
      </c>
      <c r="D62" s="1230"/>
      <c r="E62" s="1231"/>
      <c r="F62" s="130"/>
      <c r="G62" s="130"/>
      <c r="H62" s="131"/>
    </row>
    <row r="63" spans="2:8" ht="52.5" customHeight="1" thickBot="1" x14ac:dyDescent="0.2">
      <c r="B63" s="132"/>
      <c r="C63" s="1232" t="s">
        <v>53</v>
      </c>
      <c r="D63" s="1232"/>
      <c r="E63" s="1233"/>
      <c r="F63" s="133">
        <v>4526</v>
      </c>
      <c r="G63" s="133">
        <v>4861</v>
      </c>
      <c r="H63" s="134">
        <v>5329</v>
      </c>
    </row>
    <row r="64" spans="2:8" x14ac:dyDescent="0.15"/>
  </sheetData>
  <sheetProtection algorithmName="SHA-512" hashValue="o8t/7Fxa4nzhq1iOCotbsfphyGa5Os46zyJH3CKOH8gbNuSt5te1q2+rpPY81ELaf7rRXjxSUi3ni5ldoMNMIg==" saltValue="jX/Ffav3edtsq+uZvi2d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Q51" zoomScale="85" zoomScaleNormal="85" zoomScaleSheetLayoutView="55" workbookViewId="0">
      <selection activeCell="BY15" sqref="BY15"/>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606</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607</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608</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609</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568</v>
      </c>
      <c r="BQ50" s="1273"/>
      <c r="BR50" s="1273"/>
      <c r="BS50" s="1273"/>
      <c r="BT50" s="1273"/>
      <c r="BU50" s="1273"/>
      <c r="BV50" s="1273"/>
      <c r="BW50" s="1273"/>
      <c r="BX50" s="1273" t="s">
        <v>569</v>
      </c>
      <c r="BY50" s="1273"/>
      <c r="BZ50" s="1273"/>
      <c r="CA50" s="1273"/>
      <c r="CB50" s="1273"/>
      <c r="CC50" s="1273"/>
      <c r="CD50" s="1273"/>
      <c r="CE50" s="1273"/>
      <c r="CF50" s="1273" t="s">
        <v>570</v>
      </c>
      <c r="CG50" s="1273"/>
      <c r="CH50" s="1273"/>
      <c r="CI50" s="1273"/>
      <c r="CJ50" s="1273"/>
      <c r="CK50" s="1273"/>
      <c r="CL50" s="1273"/>
      <c r="CM50" s="1273"/>
      <c r="CN50" s="1273" t="s">
        <v>571</v>
      </c>
      <c r="CO50" s="1273"/>
      <c r="CP50" s="1273"/>
      <c r="CQ50" s="1273"/>
      <c r="CR50" s="1273"/>
      <c r="CS50" s="1273"/>
      <c r="CT50" s="1273"/>
      <c r="CU50" s="1273"/>
      <c r="CV50" s="1273" t="s">
        <v>572</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610</v>
      </c>
      <c r="AO51" s="1277"/>
      <c r="AP51" s="1277"/>
      <c r="AQ51" s="1277"/>
      <c r="AR51" s="1277"/>
      <c r="AS51" s="1277"/>
      <c r="AT51" s="1277"/>
      <c r="AU51" s="1277"/>
      <c r="AV51" s="1277"/>
      <c r="AW51" s="1277"/>
      <c r="AX51" s="1277"/>
      <c r="AY51" s="1277"/>
      <c r="AZ51" s="1277"/>
      <c r="BA51" s="1277"/>
      <c r="BB51" s="1277" t="s">
        <v>611</v>
      </c>
      <c r="BC51" s="1277"/>
      <c r="BD51" s="1277"/>
      <c r="BE51" s="1277"/>
      <c r="BF51" s="1277"/>
      <c r="BG51" s="1277"/>
      <c r="BH51" s="1277"/>
      <c r="BI51" s="1277"/>
      <c r="BJ51" s="1277"/>
      <c r="BK51" s="1277"/>
      <c r="BL51" s="1277"/>
      <c r="BM51" s="1277"/>
      <c r="BN51" s="1277"/>
      <c r="BO51" s="1277"/>
      <c r="BP51" s="1278">
        <v>68.099999999999994</v>
      </c>
      <c r="BQ51" s="1278"/>
      <c r="BR51" s="1278"/>
      <c r="BS51" s="1278"/>
      <c r="BT51" s="1278"/>
      <c r="BU51" s="1278"/>
      <c r="BV51" s="1278"/>
      <c r="BW51" s="1278"/>
      <c r="BX51" s="1278">
        <v>55.9</v>
      </c>
      <c r="BY51" s="1278"/>
      <c r="BZ51" s="1278"/>
      <c r="CA51" s="1278"/>
      <c r="CB51" s="1278"/>
      <c r="CC51" s="1278"/>
      <c r="CD51" s="1278"/>
      <c r="CE51" s="1278"/>
      <c r="CF51" s="1278">
        <v>33.299999999999997</v>
      </c>
      <c r="CG51" s="1278"/>
      <c r="CH51" s="1278"/>
      <c r="CI51" s="1278"/>
      <c r="CJ51" s="1278"/>
      <c r="CK51" s="1278"/>
      <c r="CL51" s="1278"/>
      <c r="CM51" s="1278"/>
      <c r="CN51" s="1278">
        <v>25.9</v>
      </c>
      <c r="CO51" s="1278"/>
      <c r="CP51" s="1278"/>
      <c r="CQ51" s="1278"/>
      <c r="CR51" s="1278"/>
      <c r="CS51" s="1278"/>
      <c r="CT51" s="1278"/>
      <c r="CU51" s="1278"/>
      <c r="CV51" s="1278">
        <v>26.5</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612</v>
      </c>
      <c r="BC53" s="1277"/>
      <c r="BD53" s="1277"/>
      <c r="BE53" s="1277"/>
      <c r="BF53" s="1277"/>
      <c r="BG53" s="1277"/>
      <c r="BH53" s="1277"/>
      <c r="BI53" s="1277"/>
      <c r="BJ53" s="1277"/>
      <c r="BK53" s="1277"/>
      <c r="BL53" s="1277"/>
      <c r="BM53" s="1277"/>
      <c r="BN53" s="1277"/>
      <c r="BO53" s="1277"/>
      <c r="BP53" s="1278">
        <v>51.2</v>
      </c>
      <c r="BQ53" s="1278"/>
      <c r="BR53" s="1278"/>
      <c r="BS53" s="1278"/>
      <c r="BT53" s="1278"/>
      <c r="BU53" s="1278"/>
      <c r="BV53" s="1278"/>
      <c r="BW53" s="1278"/>
      <c r="BX53" s="1278">
        <v>52</v>
      </c>
      <c r="BY53" s="1278"/>
      <c r="BZ53" s="1278"/>
      <c r="CA53" s="1278"/>
      <c r="CB53" s="1278"/>
      <c r="CC53" s="1278"/>
      <c r="CD53" s="1278"/>
      <c r="CE53" s="1278"/>
      <c r="CF53" s="1278">
        <v>55.3</v>
      </c>
      <c r="CG53" s="1278"/>
      <c r="CH53" s="1278"/>
      <c r="CI53" s="1278"/>
      <c r="CJ53" s="1278"/>
      <c r="CK53" s="1278"/>
      <c r="CL53" s="1278"/>
      <c r="CM53" s="1278"/>
      <c r="CN53" s="1278">
        <v>56.3</v>
      </c>
      <c r="CO53" s="1278"/>
      <c r="CP53" s="1278"/>
      <c r="CQ53" s="1278"/>
      <c r="CR53" s="1278"/>
      <c r="CS53" s="1278"/>
      <c r="CT53" s="1278"/>
      <c r="CU53" s="1278"/>
      <c r="CV53" s="1278">
        <v>53.6</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613</v>
      </c>
      <c r="AO55" s="1273"/>
      <c r="AP55" s="1273"/>
      <c r="AQ55" s="1273"/>
      <c r="AR55" s="1273"/>
      <c r="AS55" s="1273"/>
      <c r="AT55" s="1273"/>
      <c r="AU55" s="1273"/>
      <c r="AV55" s="1273"/>
      <c r="AW55" s="1273"/>
      <c r="AX55" s="1273"/>
      <c r="AY55" s="1273"/>
      <c r="AZ55" s="1273"/>
      <c r="BA55" s="1273"/>
      <c r="BB55" s="1277" t="s">
        <v>611</v>
      </c>
      <c r="BC55" s="1277"/>
      <c r="BD55" s="1277"/>
      <c r="BE55" s="1277"/>
      <c r="BF55" s="1277"/>
      <c r="BG55" s="1277"/>
      <c r="BH55" s="1277"/>
      <c r="BI55" s="1277"/>
      <c r="BJ55" s="1277"/>
      <c r="BK55" s="1277"/>
      <c r="BL55" s="1277"/>
      <c r="BM55" s="1277"/>
      <c r="BN55" s="1277"/>
      <c r="BO55" s="1277"/>
      <c r="BP55" s="1278">
        <v>31.9</v>
      </c>
      <c r="BQ55" s="1278"/>
      <c r="BR55" s="1278"/>
      <c r="BS55" s="1278"/>
      <c r="BT55" s="1278"/>
      <c r="BU55" s="1278"/>
      <c r="BV55" s="1278"/>
      <c r="BW55" s="1278"/>
      <c r="BX55" s="1278">
        <v>24.2</v>
      </c>
      <c r="BY55" s="1278"/>
      <c r="BZ55" s="1278"/>
      <c r="CA55" s="1278"/>
      <c r="CB55" s="1278"/>
      <c r="CC55" s="1278"/>
      <c r="CD55" s="1278"/>
      <c r="CE55" s="1278"/>
      <c r="CF55" s="1278">
        <v>22.1</v>
      </c>
      <c r="CG55" s="1278"/>
      <c r="CH55" s="1278"/>
      <c r="CI55" s="1278"/>
      <c r="CJ55" s="1278"/>
      <c r="CK55" s="1278"/>
      <c r="CL55" s="1278"/>
      <c r="CM55" s="1278"/>
      <c r="CN55" s="1278">
        <v>20.399999999999999</v>
      </c>
      <c r="CO55" s="1278"/>
      <c r="CP55" s="1278"/>
      <c r="CQ55" s="1278"/>
      <c r="CR55" s="1278"/>
      <c r="CS55" s="1278"/>
      <c r="CT55" s="1278"/>
      <c r="CU55" s="1278"/>
      <c r="CV55" s="1278">
        <v>19.2</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612</v>
      </c>
      <c r="BC57" s="1277"/>
      <c r="BD57" s="1277"/>
      <c r="BE57" s="1277"/>
      <c r="BF57" s="1277"/>
      <c r="BG57" s="1277"/>
      <c r="BH57" s="1277"/>
      <c r="BI57" s="1277"/>
      <c r="BJ57" s="1277"/>
      <c r="BK57" s="1277"/>
      <c r="BL57" s="1277"/>
      <c r="BM57" s="1277"/>
      <c r="BN57" s="1277"/>
      <c r="BO57" s="1277"/>
      <c r="BP57" s="1278">
        <v>59.4</v>
      </c>
      <c r="BQ57" s="1278"/>
      <c r="BR57" s="1278"/>
      <c r="BS57" s="1278"/>
      <c r="BT57" s="1278"/>
      <c r="BU57" s="1278"/>
      <c r="BV57" s="1278"/>
      <c r="BW57" s="1278"/>
      <c r="BX57" s="1278">
        <v>60.1</v>
      </c>
      <c r="BY57" s="1278"/>
      <c r="BZ57" s="1278"/>
      <c r="CA57" s="1278"/>
      <c r="CB57" s="1278"/>
      <c r="CC57" s="1278"/>
      <c r="CD57" s="1278"/>
      <c r="CE57" s="1278"/>
      <c r="CF57" s="1278">
        <v>61.5</v>
      </c>
      <c r="CG57" s="1278"/>
      <c r="CH57" s="1278"/>
      <c r="CI57" s="1278"/>
      <c r="CJ57" s="1278"/>
      <c r="CK57" s="1278"/>
      <c r="CL57" s="1278"/>
      <c r="CM57" s="1278"/>
      <c r="CN57" s="1278">
        <v>63.1</v>
      </c>
      <c r="CO57" s="1278"/>
      <c r="CP57" s="1278"/>
      <c r="CQ57" s="1278"/>
      <c r="CR57" s="1278"/>
      <c r="CS57" s="1278"/>
      <c r="CT57" s="1278"/>
      <c r="CU57" s="1278"/>
      <c r="CV57" s="1278">
        <v>62.1</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614</v>
      </c>
    </row>
    <row r="64" spans="1:109" x14ac:dyDescent="0.15">
      <c r="B64" s="1248"/>
      <c r="G64" s="1255"/>
      <c r="I64" s="1288"/>
      <c r="J64" s="1288"/>
      <c r="K64" s="1288"/>
      <c r="L64" s="1288"/>
      <c r="M64" s="1288"/>
      <c r="N64" s="1289"/>
      <c r="AM64" s="1255"/>
      <c r="AN64" s="1255" t="s">
        <v>607</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615</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609</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568</v>
      </c>
      <c r="BQ72" s="1273"/>
      <c r="BR72" s="1273"/>
      <c r="BS72" s="1273"/>
      <c r="BT72" s="1273"/>
      <c r="BU72" s="1273"/>
      <c r="BV72" s="1273"/>
      <c r="BW72" s="1273"/>
      <c r="BX72" s="1273" t="s">
        <v>569</v>
      </c>
      <c r="BY72" s="1273"/>
      <c r="BZ72" s="1273"/>
      <c r="CA72" s="1273"/>
      <c r="CB72" s="1273"/>
      <c r="CC72" s="1273"/>
      <c r="CD72" s="1273"/>
      <c r="CE72" s="1273"/>
      <c r="CF72" s="1273" t="s">
        <v>570</v>
      </c>
      <c r="CG72" s="1273"/>
      <c r="CH72" s="1273"/>
      <c r="CI72" s="1273"/>
      <c r="CJ72" s="1273"/>
      <c r="CK72" s="1273"/>
      <c r="CL72" s="1273"/>
      <c r="CM72" s="1273"/>
      <c r="CN72" s="1273" t="s">
        <v>571</v>
      </c>
      <c r="CO72" s="1273"/>
      <c r="CP72" s="1273"/>
      <c r="CQ72" s="1273"/>
      <c r="CR72" s="1273"/>
      <c r="CS72" s="1273"/>
      <c r="CT72" s="1273"/>
      <c r="CU72" s="1273"/>
      <c r="CV72" s="1273" t="s">
        <v>572</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610</v>
      </c>
      <c r="AO73" s="1277"/>
      <c r="AP73" s="1277"/>
      <c r="AQ73" s="1277"/>
      <c r="AR73" s="1277"/>
      <c r="AS73" s="1277"/>
      <c r="AT73" s="1277"/>
      <c r="AU73" s="1277"/>
      <c r="AV73" s="1277"/>
      <c r="AW73" s="1277"/>
      <c r="AX73" s="1277"/>
      <c r="AY73" s="1277"/>
      <c r="AZ73" s="1277"/>
      <c r="BA73" s="1277"/>
      <c r="BB73" s="1277" t="s">
        <v>611</v>
      </c>
      <c r="BC73" s="1277"/>
      <c r="BD73" s="1277"/>
      <c r="BE73" s="1277"/>
      <c r="BF73" s="1277"/>
      <c r="BG73" s="1277"/>
      <c r="BH73" s="1277"/>
      <c r="BI73" s="1277"/>
      <c r="BJ73" s="1277"/>
      <c r="BK73" s="1277"/>
      <c r="BL73" s="1277"/>
      <c r="BM73" s="1277"/>
      <c r="BN73" s="1277"/>
      <c r="BO73" s="1277"/>
      <c r="BP73" s="1278">
        <v>68.099999999999994</v>
      </c>
      <c r="BQ73" s="1278"/>
      <c r="BR73" s="1278"/>
      <c r="BS73" s="1278"/>
      <c r="BT73" s="1278"/>
      <c r="BU73" s="1278"/>
      <c r="BV73" s="1278"/>
      <c r="BW73" s="1278"/>
      <c r="BX73" s="1278">
        <v>55.9</v>
      </c>
      <c r="BY73" s="1278"/>
      <c r="BZ73" s="1278"/>
      <c r="CA73" s="1278"/>
      <c r="CB73" s="1278"/>
      <c r="CC73" s="1278"/>
      <c r="CD73" s="1278"/>
      <c r="CE73" s="1278"/>
      <c r="CF73" s="1278">
        <v>33.299999999999997</v>
      </c>
      <c r="CG73" s="1278"/>
      <c r="CH73" s="1278"/>
      <c r="CI73" s="1278"/>
      <c r="CJ73" s="1278"/>
      <c r="CK73" s="1278"/>
      <c r="CL73" s="1278"/>
      <c r="CM73" s="1278"/>
      <c r="CN73" s="1278">
        <v>25.9</v>
      </c>
      <c r="CO73" s="1278"/>
      <c r="CP73" s="1278"/>
      <c r="CQ73" s="1278"/>
      <c r="CR73" s="1278"/>
      <c r="CS73" s="1278"/>
      <c r="CT73" s="1278"/>
      <c r="CU73" s="1278"/>
      <c r="CV73" s="1278">
        <v>26.5</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616</v>
      </c>
      <c r="BC75" s="1277"/>
      <c r="BD75" s="1277"/>
      <c r="BE75" s="1277"/>
      <c r="BF75" s="1277"/>
      <c r="BG75" s="1277"/>
      <c r="BH75" s="1277"/>
      <c r="BI75" s="1277"/>
      <c r="BJ75" s="1277"/>
      <c r="BK75" s="1277"/>
      <c r="BL75" s="1277"/>
      <c r="BM75" s="1277"/>
      <c r="BN75" s="1277"/>
      <c r="BO75" s="1277"/>
      <c r="BP75" s="1278">
        <v>8.3000000000000007</v>
      </c>
      <c r="BQ75" s="1278"/>
      <c r="BR75" s="1278"/>
      <c r="BS75" s="1278"/>
      <c r="BT75" s="1278"/>
      <c r="BU75" s="1278"/>
      <c r="BV75" s="1278"/>
      <c r="BW75" s="1278"/>
      <c r="BX75" s="1278">
        <v>8.3000000000000007</v>
      </c>
      <c r="BY75" s="1278"/>
      <c r="BZ75" s="1278"/>
      <c r="CA75" s="1278"/>
      <c r="CB75" s="1278"/>
      <c r="CC75" s="1278"/>
      <c r="CD75" s="1278"/>
      <c r="CE75" s="1278"/>
      <c r="CF75" s="1278">
        <v>8.1999999999999993</v>
      </c>
      <c r="CG75" s="1278"/>
      <c r="CH75" s="1278"/>
      <c r="CI75" s="1278"/>
      <c r="CJ75" s="1278"/>
      <c r="CK75" s="1278"/>
      <c r="CL75" s="1278"/>
      <c r="CM75" s="1278"/>
      <c r="CN75" s="1278">
        <v>8.1</v>
      </c>
      <c r="CO75" s="1278"/>
      <c r="CP75" s="1278"/>
      <c r="CQ75" s="1278"/>
      <c r="CR75" s="1278"/>
      <c r="CS75" s="1278"/>
      <c r="CT75" s="1278"/>
      <c r="CU75" s="1278"/>
      <c r="CV75" s="1278">
        <v>8.1999999999999993</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613</v>
      </c>
      <c r="AO77" s="1273"/>
      <c r="AP77" s="1273"/>
      <c r="AQ77" s="1273"/>
      <c r="AR77" s="1273"/>
      <c r="AS77" s="1273"/>
      <c r="AT77" s="1273"/>
      <c r="AU77" s="1273"/>
      <c r="AV77" s="1273"/>
      <c r="AW77" s="1273"/>
      <c r="AX77" s="1273"/>
      <c r="AY77" s="1273"/>
      <c r="AZ77" s="1273"/>
      <c r="BA77" s="1273"/>
      <c r="BB77" s="1277" t="s">
        <v>611</v>
      </c>
      <c r="BC77" s="1277"/>
      <c r="BD77" s="1277"/>
      <c r="BE77" s="1277"/>
      <c r="BF77" s="1277"/>
      <c r="BG77" s="1277"/>
      <c r="BH77" s="1277"/>
      <c r="BI77" s="1277"/>
      <c r="BJ77" s="1277"/>
      <c r="BK77" s="1277"/>
      <c r="BL77" s="1277"/>
      <c r="BM77" s="1277"/>
      <c r="BN77" s="1277"/>
      <c r="BO77" s="1277"/>
      <c r="BP77" s="1278">
        <v>31.9</v>
      </c>
      <c r="BQ77" s="1278"/>
      <c r="BR77" s="1278"/>
      <c r="BS77" s="1278"/>
      <c r="BT77" s="1278"/>
      <c r="BU77" s="1278"/>
      <c r="BV77" s="1278"/>
      <c r="BW77" s="1278"/>
      <c r="BX77" s="1278">
        <v>24.2</v>
      </c>
      <c r="BY77" s="1278"/>
      <c r="BZ77" s="1278"/>
      <c r="CA77" s="1278"/>
      <c r="CB77" s="1278"/>
      <c r="CC77" s="1278"/>
      <c r="CD77" s="1278"/>
      <c r="CE77" s="1278"/>
      <c r="CF77" s="1278">
        <v>22.1</v>
      </c>
      <c r="CG77" s="1278"/>
      <c r="CH77" s="1278"/>
      <c r="CI77" s="1278"/>
      <c r="CJ77" s="1278"/>
      <c r="CK77" s="1278"/>
      <c r="CL77" s="1278"/>
      <c r="CM77" s="1278"/>
      <c r="CN77" s="1278">
        <v>20.399999999999999</v>
      </c>
      <c r="CO77" s="1278"/>
      <c r="CP77" s="1278"/>
      <c r="CQ77" s="1278"/>
      <c r="CR77" s="1278"/>
      <c r="CS77" s="1278"/>
      <c r="CT77" s="1278"/>
      <c r="CU77" s="1278"/>
      <c r="CV77" s="1278">
        <v>19.2</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616</v>
      </c>
      <c r="BC79" s="1277"/>
      <c r="BD79" s="1277"/>
      <c r="BE79" s="1277"/>
      <c r="BF79" s="1277"/>
      <c r="BG79" s="1277"/>
      <c r="BH79" s="1277"/>
      <c r="BI79" s="1277"/>
      <c r="BJ79" s="1277"/>
      <c r="BK79" s="1277"/>
      <c r="BL79" s="1277"/>
      <c r="BM79" s="1277"/>
      <c r="BN79" s="1277"/>
      <c r="BO79" s="1277"/>
      <c r="BP79" s="1278">
        <v>6.6</v>
      </c>
      <c r="BQ79" s="1278"/>
      <c r="BR79" s="1278"/>
      <c r="BS79" s="1278"/>
      <c r="BT79" s="1278"/>
      <c r="BU79" s="1278"/>
      <c r="BV79" s="1278"/>
      <c r="BW79" s="1278"/>
      <c r="BX79" s="1278">
        <v>6.4</v>
      </c>
      <c r="BY79" s="1278"/>
      <c r="BZ79" s="1278"/>
      <c r="CA79" s="1278"/>
      <c r="CB79" s="1278"/>
      <c r="CC79" s="1278"/>
      <c r="CD79" s="1278"/>
      <c r="CE79" s="1278"/>
      <c r="CF79" s="1278">
        <v>6.3</v>
      </c>
      <c r="CG79" s="1278"/>
      <c r="CH79" s="1278"/>
      <c r="CI79" s="1278"/>
      <c r="CJ79" s="1278"/>
      <c r="CK79" s="1278"/>
      <c r="CL79" s="1278"/>
      <c r="CM79" s="1278"/>
      <c r="CN79" s="1278">
        <v>6.2</v>
      </c>
      <c r="CO79" s="1278"/>
      <c r="CP79" s="1278"/>
      <c r="CQ79" s="1278"/>
      <c r="CR79" s="1278"/>
      <c r="CS79" s="1278"/>
      <c r="CT79" s="1278"/>
      <c r="CU79" s="1278"/>
      <c r="CV79" s="1278">
        <v>8</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X2uBL2LVLOqGjLBZcgqOxlYrbJpZC0rnPqXll1FnEPBQCZTso6wsMIFe1SIoEisoMCPmzGazW/QHRT2ixNqyVA==" saltValue="a4PIQLDLfDv1guSlPuJUQ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5" zoomScale="55" zoomScaleNormal="55" zoomScaleSheetLayoutView="70" workbookViewId="0">
      <selection activeCell="BY15" sqref="BY15"/>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515</v>
      </c>
    </row>
  </sheetData>
  <sheetProtection algorithmName="SHA-512" hashValue="mLNCiQOiweECjvEdSiYs1saDEQY6A6o/5eO2OaouPGLkTcKUJ9gFuIdnIvXXdC7PjpuW79bDERTu575MkJPj2g==" saltValue="Dsdh+ihtQvo+/YqMc3dn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70" zoomScaleNormal="70" zoomScaleSheetLayoutView="55" workbookViewId="0">
      <selection activeCell="BY15" sqref="BY15"/>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515</v>
      </c>
    </row>
  </sheetData>
  <sheetProtection algorithmName="SHA-512" hashValue="I2lJjHf7AcRJ/1R2kb5gf2VkD91iA0a61RimpXdGmjtcH49D6S6WsTwj+xBATHVOh3rQ5iCMP0GZexL1q2aggA==" saltValue="llMoOKCEzqhlFbNemxrg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565</v>
      </c>
      <c r="G2" s="148"/>
      <c r="H2" s="149"/>
    </row>
    <row r="3" spans="1:8" x14ac:dyDescent="0.15">
      <c r="A3" s="145" t="s">
        <v>558</v>
      </c>
      <c r="B3" s="150"/>
      <c r="C3" s="151"/>
      <c r="D3" s="152">
        <v>68025</v>
      </c>
      <c r="E3" s="153"/>
      <c r="F3" s="154">
        <v>47820</v>
      </c>
      <c r="G3" s="155"/>
      <c r="H3" s="156"/>
    </row>
    <row r="4" spans="1:8" x14ac:dyDescent="0.15">
      <c r="A4" s="157"/>
      <c r="B4" s="158"/>
      <c r="C4" s="159"/>
      <c r="D4" s="160">
        <v>11397</v>
      </c>
      <c r="E4" s="161"/>
      <c r="F4" s="162">
        <v>25855</v>
      </c>
      <c r="G4" s="163"/>
      <c r="H4" s="164"/>
    </row>
    <row r="5" spans="1:8" x14ac:dyDescent="0.15">
      <c r="A5" s="145" t="s">
        <v>560</v>
      </c>
      <c r="B5" s="150"/>
      <c r="C5" s="151"/>
      <c r="D5" s="152">
        <v>46203</v>
      </c>
      <c r="E5" s="153"/>
      <c r="F5" s="154">
        <v>41934</v>
      </c>
      <c r="G5" s="155"/>
      <c r="H5" s="156"/>
    </row>
    <row r="6" spans="1:8" x14ac:dyDescent="0.15">
      <c r="A6" s="157"/>
      <c r="B6" s="158"/>
      <c r="C6" s="159"/>
      <c r="D6" s="160">
        <v>6649</v>
      </c>
      <c r="E6" s="161"/>
      <c r="F6" s="162">
        <v>23352</v>
      </c>
      <c r="G6" s="163"/>
      <c r="H6" s="164"/>
    </row>
    <row r="7" spans="1:8" x14ac:dyDescent="0.15">
      <c r="A7" s="145" t="s">
        <v>561</v>
      </c>
      <c r="B7" s="150"/>
      <c r="C7" s="151"/>
      <c r="D7" s="152">
        <v>63782</v>
      </c>
      <c r="E7" s="153"/>
      <c r="F7" s="154">
        <v>45588</v>
      </c>
      <c r="G7" s="155"/>
      <c r="H7" s="156"/>
    </row>
    <row r="8" spans="1:8" x14ac:dyDescent="0.15">
      <c r="A8" s="157"/>
      <c r="B8" s="158"/>
      <c r="C8" s="159"/>
      <c r="D8" s="160">
        <v>6730</v>
      </c>
      <c r="E8" s="161"/>
      <c r="F8" s="162">
        <v>24150</v>
      </c>
      <c r="G8" s="163"/>
      <c r="H8" s="164"/>
    </row>
    <row r="9" spans="1:8" x14ac:dyDescent="0.15">
      <c r="A9" s="145" t="s">
        <v>562</v>
      </c>
      <c r="B9" s="150"/>
      <c r="C9" s="151"/>
      <c r="D9" s="152">
        <v>73807</v>
      </c>
      <c r="E9" s="153"/>
      <c r="F9" s="154">
        <v>45483</v>
      </c>
      <c r="G9" s="155"/>
      <c r="H9" s="156"/>
    </row>
    <row r="10" spans="1:8" x14ac:dyDescent="0.15">
      <c r="A10" s="157"/>
      <c r="B10" s="158"/>
      <c r="C10" s="159"/>
      <c r="D10" s="160">
        <v>8858</v>
      </c>
      <c r="E10" s="161"/>
      <c r="F10" s="162">
        <v>24241</v>
      </c>
      <c r="G10" s="163"/>
      <c r="H10" s="164"/>
    </row>
    <row r="11" spans="1:8" x14ac:dyDescent="0.15">
      <c r="A11" s="145" t="s">
        <v>563</v>
      </c>
      <c r="B11" s="150"/>
      <c r="C11" s="151"/>
      <c r="D11" s="152">
        <v>65634</v>
      </c>
      <c r="E11" s="153"/>
      <c r="F11" s="154">
        <v>71871</v>
      </c>
      <c r="G11" s="155"/>
      <c r="H11" s="156"/>
    </row>
    <row r="12" spans="1:8" x14ac:dyDescent="0.15">
      <c r="A12" s="157"/>
      <c r="B12" s="158"/>
      <c r="C12" s="165"/>
      <c r="D12" s="160">
        <v>11829</v>
      </c>
      <c r="E12" s="161"/>
      <c r="F12" s="162">
        <v>38232</v>
      </c>
      <c r="G12" s="163"/>
      <c r="H12" s="164"/>
    </row>
    <row r="13" spans="1:8" x14ac:dyDescent="0.15">
      <c r="A13" s="145"/>
      <c r="B13" s="150"/>
      <c r="C13" s="166"/>
      <c r="D13" s="167">
        <v>63490</v>
      </c>
      <c r="E13" s="168"/>
      <c r="F13" s="169">
        <v>50539</v>
      </c>
      <c r="G13" s="170"/>
      <c r="H13" s="156"/>
    </row>
    <row r="14" spans="1:8" x14ac:dyDescent="0.15">
      <c r="A14" s="157"/>
      <c r="B14" s="158"/>
      <c r="C14" s="159"/>
      <c r="D14" s="160">
        <v>9093</v>
      </c>
      <c r="E14" s="161"/>
      <c r="F14" s="162">
        <v>27166</v>
      </c>
      <c r="G14" s="163"/>
      <c r="H14" s="164"/>
    </row>
    <row r="17" spans="1:11" x14ac:dyDescent="0.15">
      <c r="A17" s="141" t="s">
        <v>55</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56</v>
      </c>
      <c r="B19" s="171">
        <f>ROUND(VALUE(SUBSTITUTE(実質収支比率等に係る経年分析!F$48,"▲","-")),2)</f>
        <v>3.48</v>
      </c>
      <c r="C19" s="171">
        <f>ROUND(VALUE(SUBSTITUTE(実質収支比率等に係る経年分析!G$48,"▲","-")),2)</f>
        <v>4.08</v>
      </c>
      <c r="D19" s="171">
        <f>ROUND(VALUE(SUBSTITUTE(実質収支比率等に係る経年分析!H$48,"▲","-")),2)</f>
        <v>3.94</v>
      </c>
      <c r="E19" s="171">
        <f>ROUND(VALUE(SUBSTITUTE(実質収支比率等に係る経年分析!I$48,"▲","-")),2)</f>
        <v>3.81</v>
      </c>
      <c r="F19" s="171">
        <f>ROUND(VALUE(SUBSTITUTE(実質収支比率等に係る経年分析!J$48,"▲","-")),2)</f>
        <v>6</v>
      </c>
    </row>
    <row r="20" spans="1:11" x14ac:dyDescent="0.15">
      <c r="A20" s="171" t="s">
        <v>57</v>
      </c>
      <c r="B20" s="171">
        <f>ROUND(VALUE(SUBSTITUTE(実質収支比率等に係る経年分析!F$47,"▲","-")),2)</f>
        <v>6.01</v>
      </c>
      <c r="C20" s="171">
        <f>ROUND(VALUE(SUBSTITUTE(実質収支比率等に係る経年分析!G$47,"▲","-")),2)</f>
        <v>5.2</v>
      </c>
      <c r="D20" s="171">
        <f>ROUND(VALUE(SUBSTITUTE(実質収支比率等に係る経年分析!H$47,"▲","-")),2)</f>
        <v>9.59</v>
      </c>
      <c r="E20" s="171">
        <f>ROUND(VALUE(SUBSTITUTE(実質収支比率等に係る経年分析!I$47,"▲","-")),2)</f>
        <v>12.87</v>
      </c>
      <c r="F20" s="171">
        <f>ROUND(VALUE(SUBSTITUTE(実質収支比率等に係る経年分析!J$47,"▲","-")),2)</f>
        <v>15.34</v>
      </c>
    </row>
    <row r="21" spans="1:11" x14ac:dyDescent="0.15">
      <c r="A21" s="171" t="s">
        <v>58</v>
      </c>
      <c r="B21" s="171">
        <f>IF(ISNUMBER(VALUE(SUBSTITUTE(実質収支比率等に係る経年分析!F$49,"▲","-"))),ROUND(VALUE(SUBSTITUTE(実質収支比率等に係る経年分析!F$49,"▲","-")),2),NA())</f>
        <v>-1.85</v>
      </c>
      <c r="C21" s="171">
        <f>IF(ISNUMBER(VALUE(SUBSTITUTE(実質収支比率等に係る経年分析!G$49,"▲","-"))),ROUND(VALUE(SUBSTITUTE(実質収支比率等に係る経年分析!G$49,"▲","-")),2),NA())</f>
        <v>-2.61</v>
      </c>
      <c r="D21" s="171">
        <f>IF(ISNUMBER(VALUE(SUBSTITUTE(実質収支比率等に係る経年分析!H$49,"▲","-"))),ROUND(VALUE(SUBSTITUTE(実質収支比率等に係る経年分析!H$49,"▲","-")),2),NA())</f>
        <v>0.71</v>
      </c>
      <c r="E21" s="171">
        <f>IF(ISNUMBER(VALUE(SUBSTITUTE(実質収支比率等に係る経年分析!I$49,"▲","-"))),ROUND(VALUE(SUBSTITUTE(実質収支比率等に係る経年分析!I$49,"▲","-")),2),NA())</f>
        <v>-0.04</v>
      </c>
      <c r="F21" s="171">
        <f>IF(ISNUMBER(VALUE(SUBSTITUTE(実質収支比率等に係る経年分析!J$49,"▲","-"))),ROUND(VALUE(SUBSTITUTE(実質収支比率等に係る経年分析!J$49,"▲","-")),2),NA())</f>
        <v>2.44</v>
      </c>
    </row>
    <row r="24" spans="1:11" x14ac:dyDescent="0.15">
      <c r="A24" s="141" t="s">
        <v>59</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0.04</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土地区画整理事業特別会計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0.32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15">
      <c r="A30" s="172" t="str">
        <f>IF(連結実質赤字比率に係る赤字・黒字の構成分析!C$40="",NA(),連結実質赤字比率に係る赤字・黒字の構成分析!C$40)</f>
        <v>人材育成事業特別会計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v>
      </c>
    </row>
    <row r="31" spans="1:11" x14ac:dyDescent="0.15">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7.0000000000000007E-2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0.73</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v>
      </c>
    </row>
    <row r="34" spans="1:16" x14ac:dyDescent="0.15">
      <c r="A34" s="172" t="str">
        <f>IF(連結実質赤字比率に係る赤字・黒字の構成分析!C$36="",NA(),連結実質赤字比率に係る赤字・黒字の構成分析!C$36)</f>
        <v>国民健康保険事業特別会計</v>
      </c>
      <c r="B34" s="172">
        <f>IF(ROUND(VALUE(SUBSTITUTE(連結実質赤字比率に係る赤字・黒字の構成分析!F$36,"▲", "-")), 2) &lt; 0, ABS(ROUND(VALUE(SUBSTITUTE(連結実質赤字比率に係る赤字・黒字の構成分析!F$36,"▲", "-")), 2)), NA())</f>
        <v>7.35</v>
      </c>
      <c r="C34" s="172" t="e">
        <f>IF(ROUND(VALUE(SUBSTITUTE(連結実質赤字比率に係る赤字・黒字の構成分析!F$36,"▲", "-")), 2) &gt;= 0, ABS(ROUND(VALUE(SUBSTITUTE(連結実質赤字比率に係る赤字・黒字の構成分析!F$36,"▲", "-")), 2)), NA())</f>
        <v>#N/A</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1.94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2.09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3.88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3.67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5.88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20.12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10.35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10.42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10.64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11.99</v>
      </c>
    </row>
    <row r="39" spans="1:16" x14ac:dyDescent="0.15">
      <c r="A39" s="141" t="s">
        <v>62</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1473</v>
      </c>
      <c r="E42" s="173"/>
      <c r="F42" s="173"/>
      <c r="G42" s="173">
        <f>'実質公債費比率（分子）の構造'!L$52</f>
        <v>1421</v>
      </c>
      <c r="H42" s="173"/>
      <c r="I42" s="173"/>
      <c r="J42" s="173">
        <f>'実質公債費比率（分子）の構造'!M$52</f>
        <v>1369</v>
      </c>
      <c r="K42" s="173"/>
      <c r="L42" s="173"/>
      <c r="M42" s="173">
        <f>'実質公債費比率（分子）の構造'!N$52</f>
        <v>1338</v>
      </c>
      <c r="N42" s="173"/>
      <c r="O42" s="173"/>
      <c r="P42" s="173">
        <f>'実質公債費比率（分子）の構造'!O$52</f>
        <v>1288</v>
      </c>
    </row>
    <row r="43" spans="1:16" x14ac:dyDescent="0.15">
      <c r="A43" s="173" t="s">
        <v>66</v>
      </c>
      <c r="B43" s="173">
        <f>'実質公債費比率（分子）の構造'!K$51</f>
        <v>0</v>
      </c>
      <c r="C43" s="173"/>
      <c r="D43" s="173"/>
      <c r="E43" s="173">
        <f>'実質公債費比率（分子）の構造'!L$51</f>
        <v>1</v>
      </c>
      <c r="F43" s="173"/>
      <c r="G43" s="173"/>
      <c r="H43" s="173">
        <f>'実質公債費比率（分子）の構造'!M$51</f>
        <v>0</v>
      </c>
      <c r="I43" s="173"/>
      <c r="J43" s="173"/>
      <c r="K43" s="173">
        <f>'実質公債費比率（分子）の構造'!N$51</f>
        <v>0</v>
      </c>
      <c r="L43" s="173"/>
      <c r="M43" s="173"/>
      <c r="N43" s="173">
        <f>'実質公債費比率（分子）の構造'!O$51</f>
        <v>1</v>
      </c>
      <c r="O43" s="173"/>
      <c r="P43" s="173"/>
    </row>
    <row r="44" spans="1:16" x14ac:dyDescent="0.15">
      <c r="A44" s="173" t="s">
        <v>67</v>
      </c>
      <c r="B44" s="173">
        <f>'実質公債費比率（分子）の構造'!K$50</f>
        <v>27</v>
      </c>
      <c r="C44" s="173"/>
      <c r="D44" s="173"/>
      <c r="E44" s="173">
        <f>'実質公債費比率（分子）の構造'!L$50</f>
        <v>27</v>
      </c>
      <c r="F44" s="173"/>
      <c r="G44" s="173"/>
      <c r="H44" s="173">
        <f>'実質公債費比率（分子）の構造'!M$50</f>
        <v>27</v>
      </c>
      <c r="I44" s="173"/>
      <c r="J44" s="173"/>
      <c r="K44" s="173">
        <f>'実質公債費比率（分子）の構造'!N$50</f>
        <v>27</v>
      </c>
      <c r="L44" s="173"/>
      <c r="M44" s="173"/>
      <c r="N44" s="173">
        <f>'実質公債費比率（分子）の構造'!O$50</f>
        <v>27</v>
      </c>
      <c r="O44" s="173"/>
      <c r="P44" s="173"/>
    </row>
    <row r="45" spans="1:16" x14ac:dyDescent="0.15">
      <c r="A45" s="173" t="s">
        <v>68</v>
      </c>
      <c r="B45" s="173">
        <f>'実質公債費比率（分子）の構造'!K$49</f>
        <v>72</v>
      </c>
      <c r="C45" s="173"/>
      <c r="D45" s="173"/>
      <c r="E45" s="173">
        <f>'実質公債費比率（分子）の構造'!L$49</f>
        <v>67</v>
      </c>
      <c r="F45" s="173"/>
      <c r="G45" s="173"/>
      <c r="H45" s="173">
        <f>'実質公債費比率（分子）の構造'!M$49</f>
        <v>78</v>
      </c>
      <c r="I45" s="173"/>
      <c r="J45" s="173"/>
      <c r="K45" s="173">
        <f>'実質公債費比率（分子）の構造'!N$49</f>
        <v>97</v>
      </c>
      <c r="L45" s="173"/>
      <c r="M45" s="173"/>
      <c r="N45" s="173">
        <f>'実質公債費比率（分子）の構造'!O$49</f>
        <v>118</v>
      </c>
      <c r="O45" s="173"/>
      <c r="P45" s="173"/>
    </row>
    <row r="46" spans="1:16" x14ac:dyDescent="0.15">
      <c r="A46" s="173" t="s">
        <v>69</v>
      </c>
      <c r="B46" s="173">
        <f>'実質公債費比率（分子）の構造'!K$48</f>
        <v>259</v>
      </c>
      <c r="C46" s="173"/>
      <c r="D46" s="173"/>
      <c r="E46" s="173">
        <f>'実質公債費比率（分子）の構造'!L$48</f>
        <v>261</v>
      </c>
      <c r="F46" s="173"/>
      <c r="G46" s="173"/>
      <c r="H46" s="173">
        <f>'実質公債費比率（分子）の構造'!M$48</f>
        <v>228</v>
      </c>
      <c r="I46" s="173"/>
      <c r="J46" s="173"/>
      <c r="K46" s="173">
        <f>'実質公債費比率（分子）の構造'!N$48</f>
        <v>283</v>
      </c>
      <c r="L46" s="173"/>
      <c r="M46" s="173"/>
      <c r="N46" s="173">
        <f>'実質公債費比率（分子）の構造'!O$48</f>
        <v>285</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2037</v>
      </c>
      <c r="C49" s="173"/>
      <c r="D49" s="173"/>
      <c r="E49" s="173">
        <f>'実質公債費比率（分子）の構造'!L$45</f>
        <v>1973</v>
      </c>
      <c r="F49" s="173"/>
      <c r="G49" s="173"/>
      <c r="H49" s="173">
        <f>'実質公債費比率（分子）の構造'!M$45</f>
        <v>1947</v>
      </c>
      <c r="I49" s="173"/>
      <c r="J49" s="173"/>
      <c r="K49" s="173">
        <f>'実質公債費比率（分子）の構造'!N$45</f>
        <v>1859</v>
      </c>
      <c r="L49" s="173"/>
      <c r="M49" s="173"/>
      <c r="N49" s="173">
        <f>'実質公債費比率（分子）の構造'!O$45</f>
        <v>1893</v>
      </c>
      <c r="O49" s="173"/>
      <c r="P49" s="173"/>
    </row>
    <row r="50" spans="1:16" x14ac:dyDescent="0.15">
      <c r="A50" s="173" t="s">
        <v>73</v>
      </c>
      <c r="B50" s="173" t="e">
        <f>NA()</f>
        <v>#N/A</v>
      </c>
      <c r="C50" s="173">
        <f>IF(ISNUMBER('実質公債費比率（分子）の構造'!K$53),'実質公債費比率（分子）の構造'!K$53,NA())</f>
        <v>922</v>
      </c>
      <c r="D50" s="173" t="e">
        <f>NA()</f>
        <v>#N/A</v>
      </c>
      <c r="E50" s="173" t="e">
        <f>NA()</f>
        <v>#N/A</v>
      </c>
      <c r="F50" s="173">
        <f>IF(ISNUMBER('実質公債費比率（分子）の構造'!L$53),'実質公債費比率（分子）の構造'!L$53,NA())</f>
        <v>908</v>
      </c>
      <c r="G50" s="173" t="e">
        <f>NA()</f>
        <v>#N/A</v>
      </c>
      <c r="H50" s="173" t="e">
        <f>NA()</f>
        <v>#N/A</v>
      </c>
      <c r="I50" s="173">
        <f>IF(ISNUMBER('実質公債費比率（分子）の構造'!M$53),'実質公債費比率（分子）の構造'!M$53,NA())</f>
        <v>911</v>
      </c>
      <c r="J50" s="173" t="e">
        <f>NA()</f>
        <v>#N/A</v>
      </c>
      <c r="K50" s="173" t="e">
        <f>NA()</f>
        <v>#N/A</v>
      </c>
      <c r="L50" s="173">
        <f>IF(ISNUMBER('実質公債費比率（分子）の構造'!N$53),'実質公債費比率（分子）の構造'!N$53,NA())</f>
        <v>928</v>
      </c>
      <c r="M50" s="173" t="e">
        <f>NA()</f>
        <v>#N/A</v>
      </c>
      <c r="N50" s="173" t="e">
        <f>NA()</f>
        <v>#N/A</v>
      </c>
      <c r="O50" s="173">
        <f>IF(ISNUMBER('実質公債費比率（分子）の構造'!O$53),'実質公債費比率（分子）の構造'!O$53,NA())</f>
        <v>1036</v>
      </c>
      <c r="P50" s="173" t="e">
        <f>NA()</f>
        <v>#N/A</v>
      </c>
    </row>
    <row r="53" spans="1:16" x14ac:dyDescent="0.15">
      <c r="A53" s="141" t="s">
        <v>74</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43</v>
      </c>
      <c r="B56" s="172"/>
      <c r="C56" s="172"/>
      <c r="D56" s="172">
        <f>'将来負担比率（分子）の構造'!I$52</f>
        <v>13759</v>
      </c>
      <c r="E56" s="172"/>
      <c r="F56" s="172"/>
      <c r="G56" s="172">
        <f>'将来負担比率（分子）の構造'!J$52</f>
        <v>13990</v>
      </c>
      <c r="H56" s="172"/>
      <c r="I56" s="172"/>
      <c r="J56" s="172">
        <f>'将来負担比率（分子）の構造'!K$52</f>
        <v>13723</v>
      </c>
      <c r="K56" s="172"/>
      <c r="L56" s="172"/>
      <c r="M56" s="172">
        <f>'将来負担比率（分子）の構造'!L$52</f>
        <v>13881</v>
      </c>
      <c r="N56" s="172"/>
      <c r="O56" s="172"/>
      <c r="P56" s="172">
        <f>'将来負担比率（分子）の構造'!M$52</f>
        <v>13720</v>
      </c>
    </row>
    <row r="57" spans="1:16" x14ac:dyDescent="0.15">
      <c r="A57" s="172" t="s">
        <v>42</v>
      </c>
      <c r="B57" s="172"/>
      <c r="C57" s="172"/>
      <c r="D57" s="172">
        <f>'将来負担比率（分子）の構造'!I$51</f>
        <v>388</v>
      </c>
      <c r="E57" s="172"/>
      <c r="F57" s="172"/>
      <c r="G57" s="172">
        <f>'将来負担比率（分子）の構造'!J$51</f>
        <v>416</v>
      </c>
      <c r="H57" s="172"/>
      <c r="I57" s="172"/>
      <c r="J57" s="172">
        <f>'将来負担比率（分子）の構造'!K$51</f>
        <v>502</v>
      </c>
      <c r="K57" s="172"/>
      <c r="L57" s="172"/>
      <c r="M57" s="172">
        <f>'将来負担比率（分子）の構造'!L$51</f>
        <v>998</v>
      </c>
      <c r="N57" s="172"/>
      <c r="O57" s="172"/>
      <c r="P57" s="172">
        <f>'将来負担比率（分子）の構造'!M$51</f>
        <v>662</v>
      </c>
    </row>
    <row r="58" spans="1:16" x14ac:dyDescent="0.15">
      <c r="A58" s="172" t="s">
        <v>41</v>
      </c>
      <c r="B58" s="172"/>
      <c r="C58" s="172"/>
      <c r="D58" s="172">
        <f>'将来負担比率（分子）の構造'!I$50</f>
        <v>2482</v>
      </c>
      <c r="E58" s="172"/>
      <c r="F58" s="172"/>
      <c r="G58" s="172">
        <f>'将来負担比率（分子）の構造'!J$50</f>
        <v>2283</v>
      </c>
      <c r="H58" s="172"/>
      <c r="I58" s="172"/>
      <c r="J58" s="172">
        <f>'将来負担比率（分子）の構造'!K$50</f>
        <v>4553</v>
      </c>
      <c r="K58" s="172"/>
      <c r="L58" s="172"/>
      <c r="M58" s="172">
        <f>'将来負担比率（分子）の構造'!L$50</f>
        <v>4888</v>
      </c>
      <c r="N58" s="172"/>
      <c r="O58" s="172"/>
      <c r="P58" s="172">
        <f>'将来負担比率（分子）の構造'!M$50</f>
        <v>5356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1028</v>
      </c>
      <c r="C62" s="172"/>
      <c r="D62" s="172"/>
      <c r="E62" s="172">
        <f>'将来負担比率（分子）の構造'!J$45</f>
        <v>919</v>
      </c>
      <c r="F62" s="172"/>
      <c r="G62" s="172"/>
      <c r="H62" s="172">
        <f>'将来負担比率（分子）の構造'!K$45</f>
        <v>699</v>
      </c>
      <c r="I62" s="172"/>
      <c r="J62" s="172"/>
      <c r="K62" s="172">
        <f>'将来負担比率（分子）の構造'!L$45</f>
        <v>525</v>
      </c>
      <c r="L62" s="172"/>
      <c r="M62" s="172"/>
      <c r="N62" s="172">
        <f>'将来負担比率（分子）の構造'!M$45</f>
        <v>338</v>
      </c>
      <c r="O62" s="172"/>
      <c r="P62" s="172"/>
    </row>
    <row r="63" spans="1:16" x14ac:dyDescent="0.15">
      <c r="A63" s="172" t="s">
        <v>34</v>
      </c>
      <c r="B63" s="172">
        <f>'将来負担比率（分子）の構造'!I$44</f>
        <v>1068</v>
      </c>
      <c r="C63" s="172"/>
      <c r="D63" s="172"/>
      <c r="E63" s="172">
        <f>'将来負担比率（分子）の構造'!J$44</f>
        <v>1038</v>
      </c>
      <c r="F63" s="172"/>
      <c r="G63" s="172"/>
      <c r="H63" s="172">
        <f>'将来負担比率（分子）の構造'!K$44</f>
        <v>1020</v>
      </c>
      <c r="I63" s="172"/>
      <c r="J63" s="172"/>
      <c r="K63" s="172">
        <f>'将来負担比率（分子）の構造'!L$44</f>
        <v>962</v>
      </c>
      <c r="L63" s="172"/>
      <c r="M63" s="172"/>
      <c r="N63" s="172">
        <f>'将来負担比率（分子）の構造'!M$44</f>
        <v>832</v>
      </c>
      <c r="O63" s="172"/>
      <c r="P63" s="172"/>
    </row>
    <row r="64" spans="1:16" x14ac:dyDescent="0.15">
      <c r="A64" s="172" t="s">
        <v>33</v>
      </c>
      <c r="B64" s="172">
        <f>'将来負担比率（分子）の構造'!I$43</f>
        <v>2833</v>
      </c>
      <c r="C64" s="172"/>
      <c r="D64" s="172"/>
      <c r="E64" s="172">
        <f>'将来負担比率（分子）の構造'!J$43</f>
        <v>2462</v>
      </c>
      <c r="F64" s="172"/>
      <c r="G64" s="172"/>
      <c r="H64" s="172">
        <f>'将来負担比率（分子）の構造'!K$43</f>
        <v>2278</v>
      </c>
      <c r="I64" s="172"/>
      <c r="J64" s="172"/>
      <c r="K64" s="172">
        <f>'将来負担比率（分子）の構造'!L$43</f>
        <v>2347</v>
      </c>
      <c r="L64" s="172"/>
      <c r="M64" s="172"/>
      <c r="N64" s="172">
        <f>'将来負担比率（分子）の構造'!M$43</f>
        <v>2758</v>
      </c>
      <c r="O64" s="172"/>
      <c r="P64" s="172"/>
    </row>
    <row r="65" spans="1:16" x14ac:dyDescent="0.15">
      <c r="A65" s="172" t="s">
        <v>32</v>
      </c>
      <c r="B65" s="172">
        <f>'将来負担比率（分子）の構造'!I$42</f>
        <v>137</v>
      </c>
      <c r="C65" s="172"/>
      <c r="D65" s="172"/>
      <c r="E65" s="172">
        <f>'将来負担比率（分子）の構造'!J$42</f>
        <v>110</v>
      </c>
      <c r="F65" s="172"/>
      <c r="G65" s="172"/>
      <c r="H65" s="172">
        <f>'将来負担比率（分子）の構造'!K$42</f>
        <v>82</v>
      </c>
      <c r="I65" s="172"/>
      <c r="J65" s="172"/>
      <c r="K65" s="172">
        <f>'将来負担比率（分子）の構造'!L$42</f>
        <v>55</v>
      </c>
      <c r="L65" s="172"/>
      <c r="M65" s="172"/>
      <c r="N65" s="172">
        <f>'将来負担比率（分子）の構造'!M$42</f>
        <v>27</v>
      </c>
      <c r="O65" s="172"/>
      <c r="P65" s="172"/>
    </row>
    <row r="66" spans="1:16" x14ac:dyDescent="0.15">
      <c r="A66" s="172" t="s">
        <v>31</v>
      </c>
      <c r="B66" s="172">
        <f>'将来負担比率（分子）の構造'!I$41</f>
        <v>19027</v>
      </c>
      <c r="C66" s="172"/>
      <c r="D66" s="172"/>
      <c r="E66" s="172">
        <f>'将来負担比率（分子）の構造'!J$41</f>
        <v>18331</v>
      </c>
      <c r="F66" s="172"/>
      <c r="G66" s="172"/>
      <c r="H66" s="172">
        <f>'将来負担比率（分子）の構造'!K$41</f>
        <v>18417</v>
      </c>
      <c r="I66" s="172"/>
      <c r="J66" s="172"/>
      <c r="K66" s="172">
        <f>'将来負担比率（分子）の構造'!L$41</f>
        <v>18863</v>
      </c>
      <c r="L66" s="172"/>
      <c r="M66" s="172"/>
      <c r="N66" s="172">
        <f>'将来負担比率（分子）の構造'!M$41</f>
        <v>19076</v>
      </c>
      <c r="O66" s="172"/>
      <c r="P66" s="172"/>
    </row>
    <row r="67" spans="1:16" x14ac:dyDescent="0.15">
      <c r="A67" s="172" t="s">
        <v>77</v>
      </c>
      <c r="B67" s="172" t="e">
        <f>NA()</f>
        <v>#N/A</v>
      </c>
      <c r="C67" s="172">
        <f>IF(ISNUMBER('将来負担比率（分子）の構造'!I$53), IF('将来負担比率（分子）の構造'!I$53 &lt; 0, 0, '将来負担比率（分子）の構造'!I$53), NA())</f>
        <v>7464</v>
      </c>
      <c r="D67" s="172" t="e">
        <f>NA()</f>
        <v>#N/A</v>
      </c>
      <c r="E67" s="172" t="e">
        <f>NA()</f>
        <v>#N/A</v>
      </c>
      <c r="F67" s="172">
        <f>IF(ISNUMBER('将来負担比率（分子）の構造'!J$53), IF('将来負担比率（分子）の構造'!J$53 &lt; 0, 0, '将来負担比率（分子）の構造'!J$53), NA())</f>
        <v>6170</v>
      </c>
      <c r="G67" s="172" t="e">
        <f>NA()</f>
        <v>#N/A</v>
      </c>
      <c r="H67" s="172" t="e">
        <f>NA()</f>
        <v>#N/A</v>
      </c>
      <c r="I67" s="172">
        <f>IF(ISNUMBER('将来負担比率（分子）の構造'!K$53), IF('将来負担比率（分子）の構造'!K$53 &lt; 0, 0, '将来負担比率（分子）の構造'!K$53), NA())</f>
        <v>3718</v>
      </c>
      <c r="J67" s="172" t="e">
        <f>NA()</f>
        <v>#N/A</v>
      </c>
      <c r="K67" s="172" t="e">
        <f>NA()</f>
        <v>#N/A</v>
      </c>
      <c r="L67" s="172">
        <f>IF(ISNUMBER('将来負担比率（分子）の構造'!L$53), IF('将来負担比率（分子）の構造'!L$53 &lt; 0, 0, '将来負担比率（分子）の構造'!L$53), NA())</f>
        <v>2984</v>
      </c>
      <c r="M67" s="172" t="e">
        <f>NA()</f>
        <v>#N/A</v>
      </c>
      <c r="N67" s="172" t="e">
        <f>NA()</f>
        <v>#N/A</v>
      </c>
      <c r="O67" s="172">
        <f>IF(ISNUMBER('将来負担比率（分子）の構造'!M$53), IF('将来負担比率（分子）の構造'!M$53 &lt; 0, 0, '将来負担比率（分子）の構造'!M$53), NA())</f>
        <v>3293</v>
      </c>
      <c r="P67" s="172" t="e">
        <f>NA()</f>
        <v>#N/A</v>
      </c>
    </row>
    <row r="70" spans="1:16" x14ac:dyDescent="0.15">
      <c r="A70" s="174" t="s">
        <v>78</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79</v>
      </c>
      <c r="B72" s="176">
        <f>基金残高に係る経年分析!F55</f>
        <v>1200</v>
      </c>
      <c r="C72" s="176">
        <f>基金残高に係る経年分析!G55</f>
        <v>1650</v>
      </c>
      <c r="D72" s="176">
        <f>基金残高に係る経年分析!H55</f>
        <v>2100</v>
      </c>
    </row>
    <row r="73" spans="1:16" x14ac:dyDescent="0.15">
      <c r="A73" s="175" t="s">
        <v>80</v>
      </c>
      <c r="B73" s="176">
        <f>基金残高に係る経年分析!F56</f>
        <v>307</v>
      </c>
      <c r="C73" s="176">
        <f>基金残高に係る経年分析!G56</f>
        <v>307</v>
      </c>
      <c r="D73" s="176">
        <f>基金残高に係る経年分析!H56</f>
        <v>506</v>
      </c>
    </row>
    <row r="74" spans="1:16" x14ac:dyDescent="0.15">
      <c r="A74" s="175" t="s">
        <v>81</v>
      </c>
      <c r="B74" s="176">
        <f>基金残高に係る経年分析!F57</f>
        <v>3020</v>
      </c>
      <c r="C74" s="176">
        <f>基金残高に係る経年分析!G57</f>
        <v>2904</v>
      </c>
      <c r="D74" s="176">
        <f>基金残高に係る経年分析!H57</f>
        <v>2724</v>
      </c>
    </row>
  </sheetData>
  <sheetProtection algorithmName="SHA-512" hashValue="evrOaul1r2Ki5l3ZQSSInMPEKnOOZlf7tDpwwKA49Wqi8/vGwTPt5QGQLCP1cfxRzUO0WNT3SgAM/FB6UyyHvA==" saltValue="dGn1rQ0ABxeeq1bHRR+RB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216</v>
      </c>
      <c r="DI1" s="606"/>
      <c r="DJ1" s="606"/>
      <c r="DK1" s="606"/>
      <c r="DL1" s="606"/>
      <c r="DM1" s="606"/>
      <c r="DN1" s="607"/>
      <c r="DO1" s="212"/>
      <c r="DP1" s="605" t="s">
        <v>217</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219</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220</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221</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222</v>
      </c>
      <c r="S4" s="609"/>
      <c r="T4" s="609"/>
      <c r="U4" s="609"/>
      <c r="V4" s="609"/>
      <c r="W4" s="609"/>
      <c r="X4" s="609"/>
      <c r="Y4" s="610"/>
      <c r="Z4" s="608" t="s">
        <v>223</v>
      </c>
      <c r="AA4" s="609"/>
      <c r="AB4" s="609"/>
      <c r="AC4" s="610"/>
      <c r="AD4" s="608" t="s">
        <v>224</v>
      </c>
      <c r="AE4" s="609"/>
      <c r="AF4" s="609"/>
      <c r="AG4" s="609"/>
      <c r="AH4" s="609"/>
      <c r="AI4" s="609"/>
      <c r="AJ4" s="609"/>
      <c r="AK4" s="610"/>
      <c r="AL4" s="608" t="s">
        <v>223</v>
      </c>
      <c r="AM4" s="609"/>
      <c r="AN4" s="609"/>
      <c r="AO4" s="610"/>
      <c r="AP4" s="614" t="s">
        <v>225</v>
      </c>
      <c r="AQ4" s="614"/>
      <c r="AR4" s="614"/>
      <c r="AS4" s="614"/>
      <c r="AT4" s="614"/>
      <c r="AU4" s="614"/>
      <c r="AV4" s="614"/>
      <c r="AW4" s="614"/>
      <c r="AX4" s="614"/>
      <c r="AY4" s="614"/>
      <c r="AZ4" s="614"/>
      <c r="BA4" s="614"/>
      <c r="BB4" s="614"/>
      <c r="BC4" s="614"/>
      <c r="BD4" s="614"/>
      <c r="BE4" s="614"/>
      <c r="BF4" s="614"/>
      <c r="BG4" s="614" t="s">
        <v>226</v>
      </c>
      <c r="BH4" s="614"/>
      <c r="BI4" s="614"/>
      <c r="BJ4" s="614"/>
      <c r="BK4" s="614"/>
      <c r="BL4" s="614"/>
      <c r="BM4" s="614"/>
      <c r="BN4" s="614"/>
      <c r="BO4" s="614" t="s">
        <v>223</v>
      </c>
      <c r="BP4" s="614"/>
      <c r="BQ4" s="614"/>
      <c r="BR4" s="614"/>
      <c r="BS4" s="614" t="s">
        <v>227</v>
      </c>
      <c r="BT4" s="614"/>
      <c r="BU4" s="614"/>
      <c r="BV4" s="614"/>
      <c r="BW4" s="614"/>
      <c r="BX4" s="614"/>
      <c r="BY4" s="614"/>
      <c r="BZ4" s="614"/>
      <c r="CA4" s="614"/>
      <c r="CB4" s="614"/>
      <c r="CD4" s="611" t="s">
        <v>228</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229</v>
      </c>
      <c r="C5" s="616"/>
      <c r="D5" s="616"/>
      <c r="E5" s="616"/>
      <c r="F5" s="616"/>
      <c r="G5" s="616"/>
      <c r="H5" s="616"/>
      <c r="I5" s="616"/>
      <c r="J5" s="616"/>
      <c r="K5" s="616"/>
      <c r="L5" s="616"/>
      <c r="M5" s="616"/>
      <c r="N5" s="616"/>
      <c r="O5" s="616"/>
      <c r="P5" s="616"/>
      <c r="Q5" s="617"/>
      <c r="R5" s="618">
        <v>5883430</v>
      </c>
      <c r="S5" s="619"/>
      <c r="T5" s="619"/>
      <c r="U5" s="619"/>
      <c r="V5" s="619"/>
      <c r="W5" s="619"/>
      <c r="X5" s="619"/>
      <c r="Y5" s="620"/>
      <c r="Z5" s="621">
        <v>17.899999999999999</v>
      </c>
      <c r="AA5" s="621"/>
      <c r="AB5" s="621"/>
      <c r="AC5" s="621"/>
      <c r="AD5" s="622">
        <v>5883430</v>
      </c>
      <c r="AE5" s="622"/>
      <c r="AF5" s="622"/>
      <c r="AG5" s="622"/>
      <c r="AH5" s="622"/>
      <c r="AI5" s="622"/>
      <c r="AJ5" s="622"/>
      <c r="AK5" s="622"/>
      <c r="AL5" s="623">
        <v>44.2</v>
      </c>
      <c r="AM5" s="624"/>
      <c r="AN5" s="624"/>
      <c r="AO5" s="625"/>
      <c r="AP5" s="615" t="s">
        <v>230</v>
      </c>
      <c r="AQ5" s="616"/>
      <c r="AR5" s="616"/>
      <c r="AS5" s="616"/>
      <c r="AT5" s="616"/>
      <c r="AU5" s="616"/>
      <c r="AV5" s="616"/>
      <c r="AW5" s="616"/>
      <c r="AX5" s="616"/>
      <c r="AY5" s="616"/>
      <c r="AZ5" s="616"/>
      <c r="BA5" s="616"/>
      <c r="BB5" s="616"/>
      <c r="BC5" s="616"/>
      <c r="BD5" s="616"/>
      <c r="BE5" s="616"/>
      <c r="BF5" s="617"/>
      <c r="BG5" s="629">
        <v>5883430</v>
      </c>
      <c r="BH5" s="630"/>
      <c r="BI5" s="630"/>
      <c r="BJ5" s="630"/>
      <c r="BK5" s="630"/>
      <c r="BL5" s="630"/>
      <c r="BM5" s="630"/>
      <c r="BN5" s="631"/>
      <c r="BO5" s="632">
        <v>100</v>
      </c>
      <c r="BP5" s="632"/>
      <c r="BQ5" s="632"/>
      <c r="BR5" s="632"/>
      <c r="BS5" s="633" t="s">
        <v>133</v>
      </c>
      <c r="BT5" s="633"/>
      <c r="BU5" s="633"/>
      <c r="BV5" s="633"/>
      <c r="BW5" s="633"/>
      <c r="BX5" s="633"/>
      <c r="BY5" s="633"/>
      <c r="BZ5" s="633"/>
      <c r="CA5" s="633"/>
      <c r="CB5" s="637"/>
      <c r="CD5" s="611" t="s">
        <v>225</v>
      </c>
      <c r="CE5" s="612"/>
      <c r="CF5" s="612"/>
      <c r="CG5" s="612"/>
      <c r="CH5" s="612"/>
      <c r="CI5" s="612"/>
      <c r="CJ5" s="612"/>
      <c r="CK5" s="612"/>
      <c r="CL5" s="612"/>
      <c r="CM5" s="612"/>
      <c r="CN5" s="612"/>
      <c r="CO5" s="612"/>
      <c r="CP5" s="612"/>
      <c r="CQ5" s="613"/>
      <c r="CR5" s="611" t="s">
        <v>231</v>
      </c>
      <c r="CS5" s="612"/>
      <c r="CT5" s="612"/>
      <c r="CU5" s="612"/>
      <c r="CV5" s="612"/>
      <c r="CW5" s="612"/>
      <c r="CX5" s="612"/>
      <c r="CY5" s="613"/>
      <c r="CZ5" s="611" t="s">
        <v>223</v>
      </c>
      <c r="DA5" s="612"/>
      <c r="DB5" s="612"/>
      <c r="DC5" s="613"/>
      <c r="DD5" s="611" t="s">
        <v>232</v>
      </c>
      <c r="DE5" s="612"/>
      <c r="DF5" s="612"/>
      <c r="DG5" s="612"/>
      <c r="DH5" s="612"/>
      <c r="DI5" s="612"/>
      <c r="DJ5" s="612"/>
      <c r="DK5" s="612"/>
      <c r="DL5" s="612"/>
      <c r="DM5" s="612"/>
      <c r="DN5" s="612"/>
      <c r="DO5" s="612"/>
      <c r="DP5" s="613"/>
      <c r="DQ5" s="611" t="s">
        <v>233</v>
      </c>
      <c r="DR5" s="612"/>
      <c r="DS5" s="612"/>
      <c r="DT5" s="612"/>
      <c r="DU5" s="612"/>
      <c r="DV5" s="612"/>
      <c r="DW5" s="612"/>
      <c r="DX5" s="612"/>
      <c r="DY5" s="612"/>
      <c r="DZ5" s="612"/>
      <c r="EA5" s="612"/>
      <c r="EB5" s="612"/>
      <c r="EC5" s="613"/>
    </row>
    <row r="6" spans="2:143" ht="11.25" customHeight="1" x14ac:dyDescent="0.15">
      <c r="B6" s="626" t="s">
        <v>234</v>
      </c>
      <c r="C6" s="627"/>
      <c r="D6" s="627"/>
      <c r="E6" s="627"/>
      <c r="F6" s="627"/>
      <c r="G6" s="627"/>
      <c r="H6" s="627"/>
      <c r="I6" s="627"/>
      <c r="J6" s="627"/>
      <c r="K6" s="627"/>
      <c r="L6" s="627"/>
      <c r="M6" s="627"/>
      <c r="N6" s="627"/>
      <c r="O6" s="627"/>
      <c r="P6" s="627"/>
      <c r="Q6" s="628"/>
      <c r="R6" s="629">
        <v>144844</v>
      </c>
      <c r="S6" s="630"/>
      <c r="T6" s="630"/>
      <c r="U6" s="630"/>
      <c r="V6" s="630"/>
      <c r="W6" s="630"/>
      <c r="X6" s="630"/>
      <c r="Y6" s="631"/>
      <c r="Z6" s="632">
        <v>0.4</v>
      </c>
      <c r="AA6" s="632"/>
      <c r="AB6" s="632"/>
      <c r="AC6" s="632"/>
      <c r="AD6" s="633">
        <v>144844</v>
      </c>
      <c r="AE6" s="633"/>
      <c r="AF6" s="633"/>
      <c r="AG6" s="633"/>
      <c r="AH6" s="633"/>
      <c r="AI6" s="633"/>
      <c r="AJ6" s="633"/>
      <c r="AK6" s="633"/>
      <c r="AL6" s="634">
        <v>1.1000000000000001</v>
      </c>
      <c r="AM6" s="635"/>
      <c r="AN6" s="635"/>
      <c r="AO6" s="636"/>
      <c r="AP6" s="626" t="s">
        <v>235</v>
      </c>
      <c r="AQ6" s="627"/>
      <c r="AR6" s="627"/>
      <c r="AS6" s="627"/>
      <c r="AT6" s="627"/>
      <c r="AU6" s="627"/>
      <c r="AV6" s="627"/>
      <c r="AW6" s="627"/>
      <c r="AX6" s="627"/>
      <c r="AY6" s="627"/>
      <c r="AZ6" s="627"/>
      <c r="BA6" s="627"/>
      <c r="BB6" s="627"/>
      <c r="BC6" s="627"/>
      <c r="BD6" s="627"/>
      <c r="BE6" s="627"/>
      <c r="BF6" s="628"/>
      <c r="BG6" s="629">
        <v>5883430</v>
      </c>
      <c r="BH6" s="630"/>
      <c r="BI6" s="630"/>
      <c r="BJ6" s="630"/>
      <c r="BK6" s="630"/>
      <c r="BL6" s="630"/>
      <c r="BM6" s="630"/>
      <c r="BN6" s="631"/>
      <c r="BO6" s="632">
        <v>100</v>
      </c>
      <c r="BP6" s="632"/>
      <c r="BQ6" s="632"/>
      <c r="BR6" s="632"/>
      <c r="BS6" s="633" t="s">
        <v>133</v>
      </c>
      <c r="BT6" s="633"/>
      <c r="BU6" s="633"/>
      <c r="BV6" s="633"/>
      <c r="BW6" s="633"/>
      <c r="BX6" s="633"/>
      <c r="BY6" s="633"/>
      <c r="BZ6" s="633"/>
      <c r="CA6" s="633"/>
      <c r="CB6" s="637"/>
      <c r="CD6" s="640" t="s">
        <v>236</v>
      </c>
      <c r="CE6" s="641"/>
      <c r="CF6" s="641"/>
      <c r="CG6" s="641"/>
      <c r="CH6" s="641"/>
      <c r="CI6" s="641"/>
      <c r="CJ6" s="641"/>
      <c r="CK6" s="641"/>
      <c r="CL6" s="641"/>
      <c r="CM6" s="641"/>
      <c r="CN6" s="641"/>
      <c r="CO6" s="641"/>
      <c r="CP6" s="641"/>
      <c r="CQ6" s="642"/>
      <c r="CR6" s="629">
        <v>244115</v>
      </c>
      <c r="CS6" s="630"/>
      <c r="CT6" s="630"/>
      <c r="CU6" s="630"/>
      <c r="CV6" s="630"/>
      <c r="CW6" s="630"/>
      <c r="CX6" s="630"/>
      <c r="CY6" s="631"/>
      <c r="CZ6" s="623">
        <v>0.8</v>
      </c>
      <c r="DA6" s="624"/>
      <c r="DB6" s="624"/>
      <c r="DC6" s="643"/>
      <c r="DD6" s="638">
        <v>2764</v>
      </c>
      <c r="DE6" s="630"/>
      <c r="DF6" s="630"/>
      <c r="DG6" s="630"/>
      <c r="DH6" s="630"/>
      <c r="DI6" s="630"/>
      <c r="DJ6" s="630"/>
      <c r="DK6" s="630"/>
      <c r="DL6" s="630"/>
      <c r="DM6" s="630"/>
      <c r="DN6" s="630"/>
      <c r="DO6" s="630"/>
      <c r="DP6" s="631"/>
      <c r="DQ6" s="638">
        <v>241351</v>
      </c>
      <c r="DR6" s="630"/>
      <c r="DS6" s="630"/>
      <c r="DT6" s="630"/>
      <c r="DU6" s="630"/>
      <c r="DV6" s="630"/>
      <c r="DW6" s="630"/>
      <c r="DX6" s="630"/>
      <c r="DY6" s="630"/>
      <c r="DZ6" s="630"/>
      <c r="EA6" s="630"/>
      <c r="EB6" s="630"/>
      <c r="EC6" s="639"/>
    </row>
    <row r="7" spans="2:143" ht="11.25" customHeight="1" x14ac:dyDescent="0.15">
      <c r="B7" s="626" t="s">
        <v>237</v>
      </c>
      <c r="C7" s="627"/>
      <c r="D7" s="627"/>
      <c r="E7" s="627"/>
      <c r="F7" s="627"/>
      <c r="G7" s="627"/>
      <c r="H7" s="627"/>
      <c r="I7" s="627"/>
      <c r="J7" s="627"/>
      <c r="K7" s="627"/>
      <c r="L7" s="627"/>
      <c r="M7" s="627"/>
      <c r="N7" s="627"/>
      <c r="O7" s="627"/>
      <c r="P7" s="627"/>
      <c r="Q7" s="628"/>
      <c r="R7" s="629">
        <v>2095</v>
      </c>
      <c r="S7" s="630"/>
      <c r="T7" s="630"/>
      <c r="U7" s="630"/>
      <c r="V7" s="630"/>
      <c r="W7" s="630"/>
      <c r="X7" s="630"/>
      <c r="Y7" s="631"/>
      <c r="Z7" s="632">
        <v>0</v>
      </c>
      <c r="AA7" s="632"/>
      <c r="AB7" s="632"/>
      <c r="AC7" s="632"/>
      <c r="AD7" s="633">
        <v>2095</v>
      </c>
      <c r="AE7" s="633"/>
      <c r="AF7" s="633"/>
      <c r="AG7" s="633"/>
      <c r="AH7" s="633"/>
      <c r="AI7" s="633"/>
      <c r="AJ7" s="633"/>
      <c r="AK7" s="633"/>
      <c r="AL7" s="634">
        <v>0</v>
      </c>
      <c r="AM7" s="635"/>
      <c r="AN7" s="635"/>
      <c r="AO7" s="636"/>
      <c r="AP7" s="626" t="s">
        <v>238</v>
      </c>
      <c r="AQ7" s="627"/>
      <c r="AR7" s="627"/>
      <c r="AS7" s="627"/>
      <c r="AT7" s="627"/>
      <c r="AU7" s="627"/>
      <c r="AV7" s="627"/>
      <c r="AW7" s="627"/>
      <c r="AX7" s="627"/>
      <c r="AY7" s="627"/>
      <c r="AZ7" s="627"/>
      <c r="BA7" s="627"/>
      <c r="BB7" s="627"/>
      <c r="BC7" s="627"/>
      <c r="BD7" s="627"/>
      <c r="BE7" s="627"/>
      <c r="BF7" s="628"/>
      <c r="BG7" s="629">
        <v>2364556</v>
      </c>
      <c r="BH7" s="630"/>
      <c r="BI7" s="630"/>
      <c r="BJ7" s="630"/>
      <c r="BK7" s="630"/>
      <c r="BL7" s="630"/>
      <c r="BM7" s="630"/>
      <c r="BN7" s="631"/>
      <c r="BO7" s="632">
        <v>40.200000000000003</v>
      </c>
      <c r="BP7" s="632"/>
      <c r="BQ7" s="632"/>
      <c r="BR7" s="632"/>
      <c r="BS7" s="633" t="s">
        <v>239</v>
      </c>
      <c r="BT7" s="633"/>
      <c r="BU7" s="633"/>
      <c r="BV7" s="633"/>
      <c r="BW7" s="633"/>
      <c r="BX7" s="633"/>
      <c r="BY7" s="633"/>
      <c r="BZ7" s="633"/>
      <c r="CA7" s="633"/>
      <c r="CB7" s="637"/>
      <c r="CD7" s="644" t="s">
        <v>240</v>
      </c>
      <c r="CE7" s="645"/>
      <c r="CF7" s="645"/>
      <c r="CG7" s="645"/>
      <c r="CH7" s="645"/>
      <c r="CI7" s="645"/>
      <c r="CJ7" s="645"/>
      <c r="CK7" s="645"/>
      <c r="CL7" s="645"/>
      <c r="CM7" s="645"/>
      <c r="CN7" s="645"/>
      <c r="CO7" s="645"/>
      <c r="CP7" s="645"/>
      <c r="CQ7" s="646"/>
      <c r="CR7" s="629">
        <v>5080782</v>
      </c>
      <c r="CS7" s="630"/>
      <c r="CT7" s="630"/>
      <c r="CU7" s="630"/>
      <c r="CV7" s="630"/>
      <c r="CW7" s="630"/>
      <c r="CX7" s="630"/>
      <c r="CY7" s="631"/>
      <c r="CZ7" s="632">
        <v>15.9</v>
      </c>
      <c r="DA7" s="632"/>
      <c r="DB7" s="632"/>
      <c r="DC7" s="632"/>
      <c r="DD7" s="638">
        <v>2318254</v>
      </c>
      <c r="DE7" s="630"/>
      <c r="DF7" s="630"/>
      <c r="DG7" s="630"/>
      <c r="DH7" s="630"/>
      <c r="DI7" s="630"/>
      <c r="DJ7" s="630"/>
      <c r="DK7" s="630"/>
      <c r="DL7" s="630"/>
      <c r="DM7" s="630"/>
      <c r="DN7" s="630"/>
      <c r="DO7" s="630"/>
      <c r="DP7" s="631"/>
      <c r="DQ7" s="638">
        <v>2028144</v>
      </c>
      <c r="DR7" s="630"/>
      <c r="DS7" s="630"/>
      <c r="DT7" s="630"/>
      <c r="DU7" s="630"/>
      <c r="DV7" s="630"/>
      <c r="DW7" s="630"/>
      <c r="DX7" s="630"/>
      <c r="DY7" s="630"/>
      <c r="DZ7" s="630"/>
      <c r="EA7" s="630"/>
      <c r="EB7" s="630"/>
      <c r="EC7" s="639"/>
    </row>
    <row r="8" spans="2:143" ht="11.25" customHeight="1" x14ac:dyDescent="0.15">
      <c r="B8" s="626" t="s">
        <v>241</v>
      </c>
      <c r="C8" s="627"/>
      <c r="D8" s="627"/>
      <c r="E8" s="627"/>
      <c r="F8" s="627"/>
      <c r="G8" s="627"/>
      <c r="H8" s="627"/>
      <c r="I8" s="627"/>
      <c r="J8" s="627"/>
      <c r="K8" s="627"/>
      <c r="L8" s="627"/>
      <c r="M8" s="627"/>
      <c r="N8" s="627"/>
      <c r="O8" s="627"/>
      <c r="P8" s="627"/>
      <c r="Q8" s="628"/>
      <c r="R8" s="629">
        <v>12312</v>
      </c>
      <c r="S8" s="630"/>
      <c r="T8" s="630"/>
      <c r="U8" s="630"/>
      <c r="V8" s="630"/>
      <c r="W8" s="630"/>
      <c r="X8" s="630"/>
      <c r="Y8" s="631"/>
      <c r="Z8" s="632">
        <v>0</v>
      </c>
      <c r="AA8" s="632"/>
      <c r="AB8" s="632"/>
      <c r="AC8" s="632"/>
      <c r="AD8" s="633">
        <v>12312</v>
      </c>
      <c r="AE8" s="633"/>
      <c r="AF8" s="633"/>
      <c r="AG8" s="633"/>
      <c r="AH8" s="633"/>
      <c r="AI8" s="633"/>
      <c r="AJ8" s="633"/>
      <c r="AK8" s="633"/>
      <c r="AL8" s="634">
        <v>0.1</v>
      </c>
      <c r="AM8" s="635"/>
      <c r="AN8" s="635"/>
      <c r="AO8" s="636"/>
      <c r="AP8" s="626" t="s">
        <v>242</v>
      </c>
      <c r="AQ8" s="627"/>
      <c r="AR8" s="627"/>
      <c r="AS8" s="627"/>
      <c r="AT8" s="627"/>
      <c r="AU8" s="627"/>
      <c r="AV8" s="627"/>
      <c r="AW8" s="627"/>
      <c r="AX8" s="627"/>
      <c r="AY8" s="627"/>
      <c r="AZ8" s="627"/>
      <c r="BA8" s="627"/>
      <c r="BB8" s="627"/>
      <c r="BC8" s="627"/>
      <c r="BD8" s="627"/>
      <c r="BE8" s="627"/>
      <c r="BF8" s="628"/>
      <c r="BG8" s="629">
        <v>95935</v>
      </c>
      <c r="BH8" s="630"/>
      <c r="BI8" s="630"/>
      <c r="BJ8" s="630"/>
      <c r="BK8" s="630"/>
      <c r="BL8" s="630"/>
      <c r="BM8" s="630"/>
      <c r="BN8" s="631"/>
      <c r="BO8" s="632">
        <v>1.6</v>
      </c>
      <c r="BP8" s="632"/>
      <c r="BQ8" s="632"/>
      <c r="BR8" s="632"/>
      <c r="BS8" s="633" t="s">
        <v>239</v>
      </c>
      <c r="BT8" s="633"/>
      <c r="BU8" s="633"/>
      <c r="BV8" s="633"/>
      <c r="BW8" s="633"/>
      <c r="BX8" s="633"/>
      <c r="BY8" s="633"/>
      <c r="BZ8" s="633"/>
      <c r="CA8" s="633"/>
      <c r="CB8" s="637"/>
      <c r="CD8" s="644" t="s">
        <v>243</v>
      </c>
      <c r="CE8" s="645"/>
      <c r="CF8" s="645"/>
      <c r="CG8" s="645"/>
      <c r="CH8" s="645"/>
      <c r="CI8" s="645"/>
      <c r="CJ8" s="645"/>
      <c r="CK8" s="645"/>
      <c r="CL8" s="645"/>
      <c r="CM8" s="645"/>
      <c r="CN8" s="645"/>
      <c r="CO8" s="645"/>
      <c r="CP8" s="645"/>
      <c r="CQ8" s="646"/>
      <c r="CR8" s="629">
        <v>16434002</v>
      </c>
      <c r="CS8" s="630"/>
      <c r="CT8" s="630"/>
      <c r="CU8" s="630"/>
      <c r="CV8" s="630"/>
      <c r="CW8" s="630"/>
      <c r="CX8" s="630"/>
      <c r="CY8" s="631"/>
      <c r="CZ8" s="632">
        <v>51.4</v>
      </c>
      <c r="DA8" s="632"/>
      <c r="DB8" s="632"/>
      <c r="DC8" s="632"/>
      <c r="DD8" s="638">
        <v>36327</v>
      </c>
      <c r="DE8" s="630"/>
      <c r="DF8" s="630"/>
      <c r="DG8" s="630"/>
      <c r="DH8" s="630"/>
      <c r="DI8" s="630"/>
      <c r="DJ8" s="630"/>
      <c r="DK8" s="630"/>
      <c r="DL8" s="630"/>
      <c r="DM8" s="630"/>
      <c r="DN8" s="630"/>
      <c r="DO8" s="630"/>
      <c r="DP8" s="631"/>
      <c r="DQ8" s="638">
        <v>5818115</v>
      </c>
      <c r="DR8" s="630"/>
      <c r="DS8" s="630"/>
      <c r="DT8" s="630"/>
      <c r="DU8" s="630"/>
      <c r="DV8" s="630"/>
      <c r="DW8" s="630"/>
      <c r="DX8" s="630"/>
      <c r="DY8" s="630"/>
      <c r="DZ8" s="630"/>
      <c r="EA8" s="630"/>
      <c r="EB8" s="630"/>
      <c r="EC8" s="639"/>
    </row>
    <row r="9" spans="2:143" ht="11.25" customHeight="1" x14ac:dyDescent="0.15">
      <c r="B9" s="626" t="s">
        <v>244</v>
      </c>
      <c r="C9" s="627"/>
      <c r="D9" s="627"/>
      <c r="E9" s="627"/>
      <c r="F9" s="627"/>
      <c r="G9" s="627"/>
      <c r="H9" s="627"/>
      <c r="I9" s="627"/>
      <c r="J9" s="627"/>
      <c r="K9" s="627"/>
      <c r="L9" s="627"/>
      <c r="M9" s="627"/>
      <c r="N9" s="627"/>
      <c r="O9" s="627"/>
      <c r="P9" s="627"/>
      <c r="Q9" s="628"/>
      <c r="R9" s="629">
        <v>14893</v>
      </c>
      <c r="S9" s="630"/>
      <c r="T9" s="630"/>
      <c r="U9" s="630"/>
      <c r="V9" s="630"/>
      <c r="W9" s="630"/>
      <c r="X9" s="630"/>
      <c r="Y9" s="631"/>
      <c r="Z9" s="632">
        <v>0</v>
      </c>
      <c r="AA9" s="632"/>
      <c r="AB9" s="632"/>
      <c r="AC9" s="632"/>
      <c r="AD9" s="633">
        <v>14893</v>
      </c>
      <c r="AE9" s="633"/>
      <c r="AF9" s="633"/>
      <c r="AG9" s="633"/>
      <c r="AH9" s="633"/>
      <c r="AI9" s="633"/>
      <c r="AJ9" s="633"/>
      <c r="AK9" s="633"/>
      <c r="AL9" s="634">
        <v>0.1</v>
      </c>
      <c r="AM9" s="635"/>
      <c r="AN9" s="635"/>
      <c r="AO9" s="636"/>
      <c r="AP9" s="626" t="s">
        <v>245</v>
      </c>
      <c r="AQ9" s="627"/>
      <c r="AR9" s="627"/>
      <c r="AS9" s="627"/>
      <c r="AT9" s="627"/>
      <c r="AU9" s="627"/>
      <c r="AV9" s="627"/>
      <c r="AW9" s="627"/>
      <c r="AX9" s="627"/>
      <c r="AY9" s="627"/>
      <c r="AZ9" s="627"/>
      <c r="BA9" s="627"/>
      <c r="BB9" s="627"/>
      <c r="BC9" s="627"/>
      <c r="BD9" s="627"/>
      <c r="BE9" s="627"/>
      <c r="BF9" s="628"/>
      <c r="BG9" s="629">
        <v>2007677</v>
      </c>
      <c r="BH9" s="630"/>
      <c r="BI9" s="630"/>
      <c r="BJ9" s="630"/>
      <c r="BK9" s="630"/>
      <c r="BL9" s="630"/>
      <c r="BM9" s="630"/>
      <c r="BN9" s="631"/>
      <c r="BO9" s="632">
        <v>34.1</v>
      </c>
      <c r="BP9" s="632"/>
      <c r="BQ9" s="632"/>
      <c r="BR9" s="632"/>
      <c r="BS9" s="633" t="s">
        <v>239</v>
      </c>
      <c r="BT9" s="633"/>
      <c r="BU9" s="633"/>
      <c r="BV9" s="633"/>
      <c r="BW9" s="633"/>
      <c r="BX9" s="633"/>
      <c r="BY9" s="633"/>
      <c r="BZ9" s="633"/>
      <c r="CA9" s="633"/>
      <c r="CB9" s="637"/>
      <c r="CD9" s="644" t="s">
        <v>246</v>
      </c>
      <c r="CE9" s="645"/>
      <c r="CF9" s="645"/>
      <c r="CG9" s="645"/>
      <c r="CH9" s="645"/>
      <c r="CI9" s="645"/>
      <c r="CJ9" s="645"/>
      <c r="CK9" s="645"/>
      <c r="CL9" s="645"/>
      <c r="CM9" s="645"/>
      <c r="CN9" s="645"/>
      <c r="CO9" s="645"/>
      <c r="CP9" s="645"/>
      <c r="CQ9" s="646"/>
      <c r="CR9" s="629">
        <v>2042018</v>
      </c>
      <c r="CS9" s="630"/>
      <c r="CT9" s="630"/>
      <c r="CU9" s="630"/>
      <c r="CV9" s="630"/>
      <c r="CW9" s="630"/>
      <c r="CX9" s="630"/>
      <c r="CY9" s="631"/>
      <c r="CZ9" s="632">
        <v>6.4</v>
      </c>
      <c r="DA9" s="632"/>
      <c r="DB9" s="632"/>
      <c r="DC9" s="632"/>
      <c r="DD9" s="638">
        <v>342</v>
      </c>
      <c r="DE9" s="630"/>
      <c r="DF9" s="630"/>
      <c r="DG9" s="630"/>
      <c r="DH9" s="630"/>
      <c r="DI9" s="630"/>
      <c r="DJ9" s="630"/>
      <c r="DK9" s="630"/>
      <c r="DL9" s="630"/>
      <c r="DM9" s="630"/>
      <c r="DN9" s="630"/>
      <c r="DO9" s="630"/>
      <c r="DP9" s="631"/>
      <c r="DQ9" s="638">
        <v>1358351</v>
      </c>
      <c r="DR9" s="630"/>
      <c r="DS9" s="630"/>
      <c r="DT9" s="630"/>
      <c r="DU9" s="630"/>
      <c r="DV9" s="630"/>
      <c r="DW9" s="630"/>
      <c r="DX9" s="630"/>
      <c r="DY9" s="630"/>
      <c r="DZ9" s="630"/>
      <c r="EA9" s="630"/>
      <c r="EB9" s="630"/>
      <c r="EC9" s="639"/>
    </row>
    <row r="10" spans="2:143" ht="11.25" customHeight="1" x14ac:dyDescent="0.15">
      <c r="B10" s="626" t="s">
        <v>247</v>
      </c>
      <c r="C10" s="627"/>
      <c r="D10" s="627"/>
      <c r="E10" s="627"/>
      <c r="F10" s="627"/>
      <c r="G10" s="627"/>
      <c r="H10" s="627"/>
      <c r="I10" s="627"/>
      <c r="J10" s="627"/>
      <c r="K10" s="627"/>
      <c r="L10" s="627"/>
      <c r="M10" s="627"/>
      <c r="N10" s="627"/>
      <c r="O10" s="627"/>
      <c r="P10" s="627"/>
      <c r="Q10" s="628"/>
      <c r="R10" s="629" t="s">
        <v>239</v>
      </c>
      <c r="S10" s="630"/>
      <c r="T10" s="630"/>
      <c r="U10" s="630"/>
      <c r="V10" s="630"/>
      <c r="W10" s="630"/>
      <c r="X10" s="630"/>
      <c r="Y10" s="631"/>
      <c r="Z10" s="632" t="s">
        <v>239</v>
      </c>
      <c r="AA10" s="632"/>
      <c r="AB10" s="632"/>
      <c r="AC10" s="632"/>
      <c r="AD10" s="633" t="s">
        <v>133</v>
      </c>
      <c r="AE10" s="633"/>
      <c r="AF10" s="633"/>
      <c r="AG10" s="633"/>
      <c r="AH10" s="633"/>
      <c r="AI10" s="633"/>
      <c r="AJ10" s="633"/>
      <c r="AK10" s="633"/>
      <c r="AL10" s="634" t="s">
        <v>133</v>
      </c>
      <c r="AM10" s="635"/>
      <c r="AN10" s="635"/>
      <c r="AO10" s="636"/>
      <c r="AP10" s="626" t="s">
        <v>248</v>
      </c>
      <c r="AQ10" s="627"/>
      <c r="AR10" s="627"/>
      <c r="AS10" s="627"/>
      <c r="AT10" s="627"/>
      <c r="AU10" s="627"/>
      <c r="AV10" s="627"/>
      <c r="AW10" s="627"/>
      <c r="AX10" s="627"/>
      <c r="AY10" s="627"/>
      <c r="AZ10" s="627"/>
      <c r="BA10" s="627"/>
      <c r="BB10" s="627"/>
      <c r="BC10" s="627"/>
      <c r="BD10" s="627"/>
      <c r="BE10" s="627"/>
      <c r="BF10" s="628"/>
      <c r="BG10" s="629">
        <v>134037</v>
      </c>
      <c r="BH10" s="630"/>
      <c r="BI10" s="630"/>
      <c r="BJ10" s="630"/>
      <c r="BK10" s="630"/>
      <c r="BL10" s="630"/>
      <c r="BM10" s="630"/>
      <c r="BN10" s="631"/>
      <c r="BO10" s="632">
        <v>2.2999999999999998</v>
      </c>
      <c r="BP10" s="632"/>
      <c r="BQ10" s="632"/>
      <c r="BR10" s="632"/>
      <c r="BS10" s="633" t="s">
        <v>133</v>
      </c>
      <c r="BT10" s="633"/>
      <c r="BU10" s="633"/>
      <c r="BV10" s="633"/>
      <c r="BW10" s="633"/>
      <c r="BX10" s="633"/>
      <c r="BY10" s="633"/>
      <c r="BZ10" s="633"/>
      <c r="CA10" s="633"/>
      <c r="CB10" s="637"/>
      <c r="CD10" s="644" t="s">
        <v>249</v>
      </c>
      <c r="CE10" s="645"/>
      <c r="CF10" s="645"/>
      <c r="CG10" s="645"/>
      <c r="CH10" s="645"/>
      <c r="CI10" s="645"/>
      <c r="CJ10" s="645"/>
      <c r="CK10" s="645"/>
      <c r="CL10" s="645"/>
      <c r="CM10" s="645"/>
      <c r="CN10" s="645"/>
      <c r="CO10" s="645"/>
      <c r="CP10" s="645"/>
      <c r="CQ10" s="646"/>
      <c r="CR10" s="629">
        <v>16045</v>
      </c>
      <c r="CS10" s="630"/>
      <c r="CT10" s="630"/>
      <c r="CU10" s="630"/>
      <c r="CV10" s="630"/>
      <c r="CW10" s="630"/>
      <c r="CX10" s="630"/>
      <c r="CY10" s="631"/>
      <c r="CZ10" s="632">
        <v>0.1</v>
      </c>
      <c r="DA10" s="632"/>
      <c r="DB10" s="632"/>
      <c r="DC10" s="632"/>
      <c r="DD10" s="638" t="s">
        <v>239</v>
      </c>
      <c r="DE10" s="630"/>
      <c r="DF10" s="630"/>
      <c r="DG10" s="630"/>
      <c r="DH10" s="630"/>
      <c r="DI10" s="630"/>
      <c r="DJ10" s="630"/>
      <c r="DK10" s="630"/>
      <c r="DL10" s="630"/>
      <c r="DM10" s="630"/>
      <c r="DN10" s="630"/>
      <c r="DO10" s="630"/>
      <c r="DP10" s="631"/>
      <c r="DQ10" s="638">
        <v>16045</v>
      </c>
      <c r="DR10" s="630"/>
      <c r="DS10" s="630"/>
      <c r="DT10" s="630"/>
      <c r="DU10" s="630"/>
      <c r="DV10" s="630"/>
      <c r="DW10" s="630"/>
      <c r="DX10" s="630"/>
      <c r="DY10" s="630"/>
      <c r="DZ10" s="630"/>
      <c r="EA10" s="630"/>
      <c r="EB10" s="630"/>
      <c r="EC10" s="639"/>
    </row>
    <row r="11" spans="2:143" ht="11.25" customHeight="1" x14ac:dyDescent="0.15">
      <c r="B11" s="626" t="s">
        <v>250</v>
      </c>
      <c r="C11" s="627"/>
      <c r="D11" s="627"/>
      <c r="E11" s="627"/>
      <c r="F11" s="627"/>
      <c r="G11" s="627"/>
      <c r="H11" s="627"/>
      <c r="I11" s="627"/>
      <c r="J11" s="627"/>
      <c r="K11" s="627"/>
      <c r="L11" s="627"/>
      <c r="M11" s="627"/>
      <c r="N11" s="627"/>
      <c r="O11" s="627"/>
      <c r="P11" s="627"/>
      <c r="Q11" s="628"/>
      <c r="R11" s="629">
        <v>1281331</v>
      </c>
      <c r="S11" s="630"/>
      <c r="T11" s="630"/>
      <c r="U11" s="630"/>
      <c r="V11" s="630"/>
      <c r="W11" s="630"/>
      <c r="X11" s="630"/>
      <c r="Y11" s="631"/>
      <c r="Z11" s="634">
        <v>3.9</v>
      </c>
      <c r="AA11" s="635"/>
      <c r="AB11" s="635"/>
      <c r="AC11" s="647"/>
      <c r="AD11" s="638">
        <v>1281331</v>
      </c>
      <c r="AE11" s="630"/>
      <c r="AF11" s="630"/>
      <c r="AG11" s="630"/>
      <c r="AH11" s="630"/>
      <c r="AI11" s="630"/>
      <c r="AJ11" s="630"/>
      <c r="AK11" s="631"/>
      <c r="AL11" s="634">
        <v>9.6</v>
      </c>
      <c r="AM11" s="635"/>
      <c r="AN11" s="635"/>
      <c r="AO11" s="636"/>
      <c r="AP11" s="626" t="s">
        <v>251</v>
      </c>
      <c r="AQ11" s="627"/>
      <c r="AR11" s="627"/>
      <c r="AS11" s="627"/>
      <c r="AT11" s="627"/>
      <c r="AU11" s="627"/>
      <c r="AV11" s="627"/>
      <c r="AW11" s="627"/>
      <c r="AX11" s="627"/>
      <c r="AY11" s="627"/>
      <c r="AZ11" s="627"/>
      <c r="BA11" s="627"/>
      <c r="BB11" s="627"/>
      <c r="BC11" s="627"/>
      <c r="BD11" s="627"/>
      <c r="BE11" s="627"/>
      <c r="BF11" s="628"/>
      <c r="BG11" s="629">
        <v>126907</v>
      </c>
      <c r="BH11" s="630"/>
      <c r="BI11" s="630"/>
      <c r="BJ11" s="630"/>
      <c r="BK11" s="630"/>
      <c r="BL11" s="630"/>
      <c r="BM11" s="630"/>
      <c r="BN11" s="631"/>
      <c r="BO11" s="632">
        <v>2.2000000000000002</v>
      </c>
      <c r="BP11" s="632"/>
      <c r="BQ11" s="632"/>
      <c r="BR11" s="632"/>
      <c r="BS11" s="633" t="s">
        <v>239</v>
      </c>
      <c r="BT11" s="633"/>
      <c r="BU11" s="633"/>
      <c r="BV11" s="633"/>
      <c r="BW11" s="633"/>
      <c r="BX11" s="633"/>
      <c r="BY11" s="633"/>
      <c r="BZ11" s="633"/>
      <c r="CA11" s="633"/>
      <c r="CB11" s="637"/>
      <c r="CD11" s="644" t="s">
        <v>252</v>
      </c>
      <c r="CE11" s="645"/>
      <c r="CF11" s="645"/>
      <c r="CG11" s="645"/>
      <c r="CH11" s="645"/>
      <c r="CI11" s="645"/>
      <c r="CJ11" s="645"/>
      <c r="CK11" s="645"/>
      <c r="CL11" s="645"/>
      <c r="CM11" s="645"/>
      <c r="CN11" s="645"/>
      <c r="CO11" s="645"/>
      <c r="CP11" s="645"/>
      <c r="CQ11" s="646"/>
      <c r="CR11" s="629">
        <v>861613</v>
      </c>
      <c r="CS11" s="630"/>
      <c r="CT11" s="630"/>
      <c r="CU11" s="630"/>
      <c r="CV11" s="630"/>
      <c r="CW11" s="630"/>
      <c r="CX11" s="630"/>
      <c r="CY11" s="631"/>
      <c r="CZ11" s="632">
        <v>2.7</v>
      </c>
      <c r="DA11" s="632"/>
      <c r="DB11" s="632"/>
      <c r="DC11" s="632"/>
      <c r="DD11" s="638">
        <v>230266</v>
      </c>
      <c r="DE11" s="630"/>
      <c r="DF11" s="630"/>
      <c r="DG11" s="630"/>
      <c r="DH11" s="630"/>
      <c r="DI11" s="630"/>
      <c r="DJ11" s="630"/>
      <c r="DK11" s="630"/>
      <c r="DL11" s="630"/>
      <c r="DM11" s="630"/>
      <c r="DN11" s="630"/>
      <c r="DO11" s="630"/>
      <c r="DP11" s="631"/>
      <c r="DQ11" s="638">
        <v>478661</v>
      </c>
      <c r="DR11" s="630"/>
      <c r="DS11" s="630"/>
      <c r="DT11" s="630"/>
      <c r="DU11" s="630"/>
      <c r="DV11" s="630"/>
      <c r="DW11" s="630"/>
      <c r="DX11" s="630"/>
      <c r="DY11" s="630"/>
      <c r="DZ11" s="630"/>
      <c r="EA11" s="630"/>
      <c r="EB11" s="630"/>
      <c r="EC11" s="639"/>
    </row>
    <row r="12" spans="2:143" ht="11.25" customHeight="1" x14ac:dyDescent="0.15">
      <c r="B12" s="626" t="s">
        <v>253</v>
      </c>
      <c r="C12" s="627"/>
      <c r="D12" s="627"/>
      <c r="E12" s="627"/>
      <c r="F12" s="627"/>
      <c r="G12" s="627"/>
      <c r="H12" s="627"/>
      <c r="I12" s="627"/>
      <c r="J12" s="627"/>
      <c r="K12" s="627"/>
      <c r="L12" s="627"/>
      <c r="M12" s="627"/>
      <c r="N12" s="627"/>
      <c r="O12" s="627"/>
      <c r="P12" s="627"/>
      <c r="Q12" s="628"/>
      <c r="R12" s="629">
        <v>57877</v>
      </c>
      <c r="S12" s="630"/>
      <c r="T12" s="630"/>
      <c r="U12" s="630"/>
      <c r="V12" s="630"/>
      <c r="W12" s="630"/>
      <c r="X12" s="630"/>
      <c r="Y12" s="631"/>
      <c r="Z12" s="632">
        <v>0.2</v>
      </c>
      <c r="AA12" s="632"/>
      <c r="AB12" s="632"/>
      <c r="AC12" s="632"/>
      <c r="AD12" s="633">
        <v>57877</v>
      </c>
      <c r="AE12" s="633"/>
      <c r="AF12" s="633"/>
      <c r="AG12" s="633"/>
      <c r="AH12" s="633"/>
      <c r="AI12" s="633"/>
      <c r="AJ12" s="633"/>
      <c r="AK12" s="633"/>
      <c r="AL12" s="634">
        <v>0.4</v>
      </c>
      <c r="AM12" s="635"/>
      <c r="AN12" s="635"/>
      <c r="AO12" s="636"/>
      <c r="AP12" s="626" t="s">
        <v>254</v>
      </c>
      <c r="AQ12" s="627"/>
      <c r="AR12" s="627"/>
      <c r="AS12" s="627"/>
      <c r="AT12" s="627"/>
      <c r="AU12" s="627"/>
      <c r="AV12" s="627"/>
      <c r="AW12" s="627"/>
      <c r="AX12" s="627"/>
      <c r="AY12" s="627"/>
      <c r="AZ12" s="627"/>
      <c r="BA12" s="627"/>
      <c r="BB12" s="627"/>
      <c r="BC12" s="627"/>
      <c r="BD12" s="627"/>
      <c r="BE12" s="627"/>
      <c r="BF12" s="628"/>
      <c r="BG12" s="629">
        <v>2993636</v>
      </c>
      <c r="BH12" s="630"/>
      <c r="BI12" s="630"/>
      <c r="BJ12" s="630"/>
      <c r="BK12" s="630"/>
      <c r="BL12" s="630"/>
      <c r="BM12" s="630"/>
      <c r="BN12" s="631"/>
      <c r="BO12" s="632">
        <v>50.9</v>
      </c>
      <c r="BP12" s="632"/>
      <c r="BQ12" s="632"/>
      <c r="BR12" s="632"/>
      <c r="BS12" s="633" t="s">
        <v>133</v>
      </c>
      <c r="BT12" s="633"/>
      <c r="BU12" s="633"/>
      <c r="BV12" s="633"/>
      <c r="BW12" s="633"/>
      <c r="BX12" s="633"/>
      <c r="BY12" s="633"/>
      <c r="BZ12" s="633"/>
      <c r="CA12" s="633"/>
      <c r="CB12" s="637"/>
      <c r="CD12" s="644" t="s">
        <v>255</v>
      </c>
      <c r="CE12" s="645"/>
      <c r="CF12" s="645"/>
      <c r="CG12" s="645"/>
      <c r="CH12" s="645"/>
      <c r="CI12" s="645"/>
      <c r="CJ12" s="645"/>
      <c r="CK12" s="645"/>
      <c r="CL12" s="645"/>
      <c r="CM12" s="645"/>
      <c r="CN12" s="645"/>
      <c r="CO12" s="645"/>
      <c r="CP12" s="645"/>
      <c r="CQ12" s="646"/>
      <c r="CR12" s="629">
        <v>462038</v>
      </c>
      <c r="CS12" s="630"/>
      <c r="CT12" s="630"/>
      <c r="CU12" s="630"/>
      <c r="CV12" s="630"/>
      <c r="CW12" s="630"/>
      <c r="CX12" s="630"/>
      <c r="CY12" s="631"/>
      <c r="CZ12" s="632">
        <v>1.4</v>
      </c>
      <c r="DA12" s="632"/>
      <c r="DB12" s="632"/>
      <c r="DC12" s="632"/>
      <c r="DD12" s="638">
        <v>5533</v>
      </c>
      <c r="DE12" s="630"/>
      <c r="DF12" s="630"/>
      <c r="DG12" s="630"/>
      <c r="DH12" s="630"/>
      <c r="DI12" s="630"/>
      <c r="DJ12" s="630"/>
      <c r="DK12" s="630"/>
      <c r="DL12" s="630"/>
      <c r="DM12" s="630"/>
      <c r="DN12" s="630"/>
      <c r="DO12" s="630"/>
      <c r="DP12" s="631"/>
      <c r="DQ12" s="638">
        <v>436783</v>
      </c>
      <c r="DR12" s="630"/>
      <c r="DS12" s="630"/>
      <c r="DT12" s="630"/>
      <c r="DU12" s="630"/>
      <c r="DV12" s="630"/>
      <c r="DW12" s="630"/>
      <c r="DX12" s="630"/>
      <c r="DY12" s="630"/>
      <c r="DZ12" s="630"/>
      <c r="EA12" s="630"/>
      <c r="EB12" s="630"/>
      <c r="EC12" s="639"/>
    </row>
    <row r="13" spans="2:143" ht="11.25" customHeight="1" x14ac:dyDescent="0.15">
      <c r="B13" s="626" t="s">
        <v>256</v>
      </c>
      <c r="C13" s="627"/>
      <c r="D13" s="627"/>
      <c r="E13" s="627"/>
      <c r="F13" s="627"/>
      <c r="G13" s="627"/>
      <c r="H13" s="627"/>
      <c r="I13" s="627"/>
      <c r="J13" s="627"/>
      <c r="K13" s="627"/>
      <c r="L13" s="627"/>
      <c r="M13" s="627"/>
      <c r="N13" s="627"/>
      <c r="O13" s="627"/>
      <c r="P13" s="627"/>
      <c r="Q13" s="628"/>
      <c r="R13" s="629" t="s">
        <v>239</v>
      </c>
      <c r="S13" s="630"/>
      <c r="T13" s="630"/>
      <c r="U13" s="630"/>
      <c r="V13" s="630"/>
      <c r="W13" s="630"/>
      <c r="X13" s="630"/>
      <c r="Y13" s="631"/>
      <c r="Z13" s="632" t="s">
        <v>133</v>
      </c>
      <c r="AA13" s="632"/>
      <c r="AB13" s="632"/>
      <c r="AC13" s="632"/>
      <c r="AD13" s="633" t="s">
        <v>133</v>
      </c>
      <c r="AE13" s="633"/>
      <c r="AF13" s="633"/>
      <c r="AG13" s="633"/>
      <c r="AH13" s="633"/>
      <c r="AI13" s="633"/>
      <c r="AJ13" s="633"/>
      <c r="AK13" s="633"/>
      <c r="AL13" s="634" t="s">
        <v>133</v>
      </c>
      <c r="AM13" s="635"/>
      <c r="AN13" s="635"/>
      <c r="AO13" s="636"/>
      <c r="AP13" s="626" t="s">
        <v>257</v>
      </c>
      <c r="AQ13" s="627"/>
      <c r="AR13" s="627"/>
      <c r="AS13" s="627"/>
      <c r="AT13" s="627"/>
      <c r="AU13" s="627"/>
      <c r="AV13" s="627"/>
      <c r="AW13" s="627"/>
      <c r="AX13" s="627"/>
      <c r="AY13" s="627"/>
      <c r="AZ13" s="627"/>
      <c r="BA13" s="627"/>
      <c r="BB13" s="627"/>
      <c r="BC13" s="627"/>
      <c r="BD13" s="627"/>
      <c r="BE13" s="627"/>
      <c r="BF13" s="628"/>
      <c r="BG13" s="629">
        <v>2931957</v>
      </c>
      <c r="BH13" s="630"/>
      <c r="BI13" s="630"/>
      <c r="BJ13" s="630"/>
      <c r="BK13" s="630"/>
      <c r="BL13" s="630"/>
      <c r="BM13" s="630"/>
      <c r="BN13" s="631"/>
      <c r="BO13" s="632">
        <v>49.8</v>
      </c>
      <c r="BP13" s="632"/>
      <c r="BQ13" s="632"/>
      <c r="BR13" s="632"/>
      <c r="BS13" s="633" t="s">
        <v>239</v>
      </c>
      <c r="BT13" s="633"/>
      <c r="BU13" s="633"/>
      <c r="BV13" s="633"/>
      <c r="BW13" s="633"/>
      <c r="BX13" s="633"/>
      <c r="BY13" s="633"/>
      <c r="BZ13" s="633"/>
      <c r="CA13" s="633"/>
      <c r="CB13" s="637"/>
      <c r="CD13" s="644" t="s">
        <v>258</v>
      </c>
      <c r="CE13" s="645"/>
      <c r="CF13" s="645"/>
      <c r="CG13" s="645"/>
      <c r="CH13" s="645"/>
      <c r="CI13" s="645"/>
      <c r="CJ13" s="645"/>
      <c r="CK13" s="645"/>
      <c r="CL13" s="645"/>
      <c r="CM13" s="645"/>
      <c r="CN13" s="645"/>
      <c r="CO13" s="645"/>
      <c r="CP13" s="645"/>
      <c r="CQ13" s="646"/>
      <c r="CR13" s="629">
        <v>1566786</v>
      </c>
      <c r="CS13" s="630"/>
      <c r="CT13" s="630"/>
      <c r="CU13" s="630"/>
      <c r="CV13" s="630"/>
      <c r="CW13" s="630"/>
      <c r="CX13" s="630"/>
      <c r="CY13" s="631"/>
      <c r="CZ13" s="632">
        <v>4.9000000000000004</v>
      </c>
      <c r="DA13" s="632"/>
      <c r="DB13" s="632"/>
      <c r="DC13" s="632"/>
      <c r="DD13" s="638">
        <v>790108</v>
      </c>
      <c r="DE13" s="630"/>
      <c r="DF13" s="630"/>
      <c r="DG13" s="630"/>
      <c r="DH13" s="630"/>
      <c r="DI13" s="630"/>
      <c r="DJ13" s="630"/>
      <c r="DK13" s="630"/>
      <c r="DL13" s="630"/>
      <c r="DM13" s="630"/>
      <c r="DN13" s="630"/>
      <c r="DO13" s="630"/>
      <c r="DP13" s="631"/>
      <c r="DQ13" s="638">
        <v>689846</v>
      </c>
      <c r="DR13" s="630"/>
      <c r="DS13" s="630"/>
      <c r="DT13" s="630"/>
      <c r="DU13" s="630"/>
      <c r="DV13" s="630"/>
      <c r="DW13" s="630"/>
      <c r="DX13" s="630"/>
      <c r="DY13" s="630"/>
      <c r="DZ13" s="630"/>
      <c r="EA13" s="630"/>
      <c r="EB13" s="630"/>
      <c r="EC13" s="639"/>
    </row>
    <row r="14" spans="2:143" ht="11.25" customHeight="1" x14ac:dyDescent="0.15">
      <c r="B14" s="626" t="s">
        <v>259</v>
      </c>
      <c r="C14" s="627"/>
      <c r="D14" s="627"/>
      <c r="E14" s="627"/>
      <c r="F14" s="627"/>
      <c r="G14" s="627"/>
      <c r="H14" s="627"/>
      <c r="I14" s="627"/>
      <c r="J14" s="627"/>
      <c r="K14" s="627"/>
      <c r="L14" s="627"/>
      <c r="M14" s="627"/>
      <c r="N14" s="627"/>
      <c r="O14" s="627"/>
      <c r="P14" s="627"/>
      <c r="Q14" s="628"/>
      <c r="R14" s="629" t="s">
        <v>239</v>
      </c>
      <c r="S14" s="630"/>
      <c r="T14" s="630"/>
      <c r="U14" s="630"/>
      <c r="V14" s="630"/>
      <c r="W14" s="630"/>
      <c r="X14" s="630"/>
      <c r="Y14" s="631"/>
      <c r="Z14" s="632" t="s">
        <v>239</v>
      </c>
      <c r="AA14" s="632"/>
      <c r="AB14" s="632"/>
      <c r="AC14" s="632"/>
      <c r="AD14" s="633" t="s">
        <v>239</v>
      </c>
      <c r="AE14" s="633"/>
      <c r="AF14" s="633"/>
      <c r="AG14" s="633"/>
      <c r="AH14" s="633"/>
      <c r="AI14" s="633"/>
      <c r="AJ14" s="633"/>
      <c r="AK14" s="633"/>
      <c r="AL14" s="634" t="s">
        <v>133</v>
      </c>
      <c r="AM14" s="635"/>
      <c r="AN14" s="635"/>
      <c r="AO14" s="636"/>
      <c r="AP14" s="626" t="s">
        <v>260</v>
      </c>
      <c r="AQ14" s="627"/>
      <c r="AR14" s="627"/>
      <c r="AS14" s="627"/>
      <c r="AT14" s="627"/>
      <c r="AU14" s="627"/>
      <c r="AV14" s="627"/>
      <c r="AW14" s="627"/>
      <c r="AX14" s="627"/>
      <c r="AY14" s="627"/>
      <c r="AZ14" s="627"/>
      <c r="BA14" s="627"/>
      <c r="BB14" s="627"/>
      <c r="BC14" s="627"/>
      <c r="BD14" s="627"/>
      <c r="BE14" s="627"/>
      <c r="BF14" s="628"/>
      <c r="BG14" s="629">
        <v>250600</v>
      </c>
      <c r="BH14" s="630"/>
      <c r="BI14" s="630"/>
      <c r="BJ14" s="630"/>
      <c r="BK14" s="630"/>
      <c r="BL14" s="630"/>
      <c r="BM14" s="630"/>
      <c r="BN14" s="631"/>
      <c r="BO14" s="632">
        <v>4.3</v>
      </c>
      <c r="BP14" s="632"/>
      <c r="BQ14" s="632"/>
      <c r="BR14" s="632"/>
      <c r="BS14" s="633" t="s">
        <v>133</v>
      </c>
      <c r="BT14" s="633"/>
      <c r="BU14" s="633"/>
      <c r="BV14" s="633"/>
      <c r="BW14" s="633"/>
      <c r="BX14" s="633"/>
      <c r="BY14" s="633"/>
      <c r="BZ14" s="633"/>
      <c r="CA14" s="633"/>
      <c r="CB14" s="637"/>
      <c r="CD14" s="644" t="s">
        <v>261</v>
      </c>
      <c r="CE14" s="645"/>
      <c r="CF14" s="645"/>
      <c r="CG14" s="645"/>
      <c r="CH14" s="645"/>
      <c r="CI14" s="645"/>
      <c r="CJ14" s="645"/>
      <c r="CK14" s="645"/>
      <c r="CL14" s="645"/>
      <c r="CM14" s="645"/>
      <c r="CN14" s="645"/>
      <c r="CO14" s="645"/>
      <c r="CP14" s="645"/>
      <c r="CQ14" s="646"/>
      <c r="CR14" s="629">
        <v>660354</v>
      </c>
      <c r="CS14" s="630"/>
      <c r="CT14" s="630"/>
      <c r="CU14" s="630"/>
      <c r="CV14" s="630"/>
      <c r="CW14" s="630"/>
      <c r="CX14" s="630"/>
      <c r="CY14" s="631"/>
      <c r="CZ14" s="632">
        <v>2.1</v>
      </c>
      <c r="DA14" s="632"/>
      <c r="DB14" s="632"/>
      <c r="DC14" s="632"/>
      <c r="DD14" s="638">
        <v>155587</v>
      </c>
      <c r="DE14" s="630"/>
      <c r="DF14" s="630"/>
      <c r="DG14" s="630"/>
      <c r="DH14" s="630"/>
      <c r="DI14" s="630"/>
      <c r="DJ14" s="630"/>
      <c r="DK14" s="630"/>
      <c r="DL14" s="630"/>
      <c r="DM14" s="630"/>
      <c r="DN14" s="630"/>
      <c r="DO14" s="630"/>
      <c r="DP14" s="631"/>
      <c r="DQ14" s="638">
        <v>492880</v>
      </c>
      <c r="DR14" s="630"/>
      <c r="DS14" s="630"/>
      <c r="DT14" s="630"/>
      <c r="DU14" s="630"/>
      <c r="DV14" s="630"/>
      <c r="DW14" s="630"/>
      <c r="DX14" s="630"/>
      <c r="DY14" s="630"/>
      <c r="DZ14" s="630"/>
      <c r="EA14" s="630"/>
      <c r="EB14" s="630"/>
      <c r="EC14" s="639"/>
    </row>
    <row r="15" spans="2:143" ht="11.25" customHeight="1" x14ac:dyDescent="0.15">
      <c r="B15" s="626" t="s">
        <v>262</v>
      </c>
      <c r="C15" s="627"/>
      <c r="D15" s="627"/>
      <c r="E15" s="627"/>
      <c r="F15" s="627"/>
      <c r="G15" s="627"/>
      <c r="H15" s="627"/>
      <c r="I15" s="627"/>
      <c r="J15" s="627"/>
      <c r="K15" s="627"/>
      <c r="L15" s="627"/>
      <c r="M15" s="627"/>
      <c r="N15" s="627"/>
      <c r="O15" s="627"/>
      <c r="P15" s="627"/>
      <c r="Q15" s="628"/>
      <c r="R15" s="629" t="s">
        <v>133</v>
      </c>
      <c r="S15" s="630"/>
      <c r="T15" s="630"/>
      <c r="U15" s="630"/>
      <c r="V15" s="630"/>
      <c r="W15" s="630"/>
      <c r="X15" s="630"/>
      <c r="Y15" s="631"/>
      <c r="Z15" s="632" t="s">
        <v>133</v>
      </c>
      <c r="AA15" s="632"/>
      <c r="AB15" s="632"/>
      <c r="AC15" s="632"/>
      <c r="AD15" s="633" t="s">
        <v>239</v>
      </c>
      <c r="AE15" s="633"/>
      <c r="AF15" s="633"/>
      <c r="AG15" s="633"/>
      <c r="AH15" s="633"/>
      <c r="AI15" s="633"/>
      <c r="AJ15" s="633"/>
      <c r="AK15" s="633"/>
      <c r="AL15" s="634" t="s">
        <v>239</v>
      </c>
      <c r="AM15" s="635"/>
      <c r="AN15" s="635"/>
      <c r="AO15" s="636"/>
      <c r="AP15" s="626" t="s">
        <v>263</v>
      </c>
      <c r="AQ15" s="627"/>
      <c r="AR15" s="627"/>
      <c r="AS15" s="627"/>
      <c r="AT15" s="627"/>
      <c r="AU15" s="627"/>
      <c r="AV15" s="627"/>
      <c r="AW15" s="627"/>
      <c r="AX15" s="627"/>
      <c r="AY15" s="627"/>
      <c r="AZ15" s="627"/>
      <c r="BA15" s="627"/>
      <c r="BB15" s="627"/>
      <c r="BC15" s="627"/>
      <c r="BD15" s="627"/>
      <c r="BE15" s="627"/>
      <c r="BF15" s="628"/>
      <c r="BG15" s="629">
        <v>261867</v>
      </c>
      <c r="BH15" s="630"/>
      <c r="BI15" s="630"/>
      <c r="BJ15" s="630"/>
      <c r="BK15" s="630"/>
      <c r="BL15" s="630"/>
      <c r="BM15" s="630"/>
      <c r="BN15" s="631"/>
      <c r="BO15" s="632">
        <v>4.5</v>
      </c>
      <c r="BP15" s="632"/>
      <c r="BQ15" s="632"/>
      <c r="BR15" s="632"/>
      <c r="BS15" s="633" t="s">
        <v>133</v>
      </c>
      <c r="BT15" s="633"/>
      <c r="BU15" s="633"/>
      <c r="BV15" s="633"/>
      <c r="BW15" s="633"/>
      <c r="BX15" s="633"/>
      <c r="BY15" s="633"/>
      <c r="BZ15" s="633"/>
      <c r="CA15" s="633"/>
      <c r="CB15" s="637"/>
      <c r="CD15" s="644" t="s">
        <v>264</v>
      </c>
      <c r="CE15" s="645"/>
      <c r="CF15" s="645"/>
      <c r="CG15" s="645"/>
      <c r="CH15" s="645"/>
      <c r="CI15" s="645"/>
      <c r="CJ15" s="645"/>
      <c r="CK15" s="645"/>
      <c r="CL15" s="645"/>
      <c r="CM15" s="645"/>
      <c r="CN15" s="645"/>
      <c r="CO15" s="645"/>
      <c r="CP15" s="645"/>
      <c r="CQ15" s="646"/>
      <c r="CR15" s="629">
        <v>2682706</v>
      </c>
      <c r="CS15" s="630"/>
      <c r="CT15" s="630"/>
      <c r="CU15" s="630"/>
      <c r="CV15" s="630"/>
      <c r="CW15" s="630"/>
      <c r="CX15" s="630"/>
      <c r="CY15" s="631"/>
      <c r="CZ15" s="632">
        <v>8.4</v>
      </c>
      <c r="DA15" s="632"/>
      <c r="DB15" s="632"/>
      <c r="DC15" s="632"/>
      <c r="DD15" s="638">
        <v>554730</v>
      </c>
      <c r="DE15" s="630"/>
      <c r="DF15" s="630"/>
      <c r="DG15" s="630"/>
      <c r="DH15" s="630"/>
      <c r="DI15" s="630"/>
      <c r="DJ15" s="630"/>
      <c r="DK15" s="630"/>
      <c r="DL15" s="630"/>
      <c r="DM15" s="630"/>
      <c r="DN15" s="630"/>
      <c r="DO15" s="630"/>
      <c r="DP15" s="631"/>
      <c r="DQ15" s="638">
        <v>1750584</v>
      </c>
      <c r="DR15" s="630"/>
      <c r="DS15" s="630"/>
      <c r="DT15" s="630"/>
      <c r="DU15" s="630"/>
      <c r="DV15" s="630"/>
      <c r="DW15" s="630"/>
      <c r="DX15" s="630"/>
      <c r="DY15" s="630"/>
      <c r="DZ15" s="630"/>
      <c r="EA15" s="630"/>
      <c r="EB15" s="630"/>
      <c r="EC15" s="639"/>
    </row>
    <row r="16" spans="2:143" ht="11.25" customHeight="1" x14ac:dyDescent="0.15">
      <c r="B16" s="626" t="s">
        <v>265</v>
      </c>
      <c r="C16" s="627"/>
      <c r="D16" s="627"/>
      <c r="E16" s="627"/>
      <c r="F16" s="627"/>
      <c r="G16" s="627"/>
      <c r="H16" s="627"/>
      <c r="I16" s="627"/>
      <c r="J16" s="627"/>
      <c r="K16" s="627"/>
      <c r="L16" s="627"/>
      <c r="M16" s="627"/>
      <c r="N16" s="627"/>
      <c r="O16" s="627"/>
      <c r="P16" s="627"/>
      <c r="Q16" s="628"/>
      <c r="R16" s="629">
        <v>8446</v>
      </c>
      <c r="S16" s="630"/>
      <c r="T16" s="630"/>
      <c r="U16" s="630"/>
      <c r="V16" s="630"/>
      <c r="W16" s="630"/>
      <c r="X16" s="630"/>
      <c r="Y16" s="631"/>
      <c r="Z16" s="632">
        <v>0</v>
      </c>
      <c r="AA16" s="632"/>
      <c r="AB16" s="632"/>
      <c r="AC16" s="632"/>
      <c r="AD16" s="633">
        <v>8446</v>
      </c>
      <c r="AE16" s="633"/>
      <c r="AF16" s="633"/>
      <c r="AG16" s="633"/>
      <c r="AH16" s="633"/>
      <c r="AI16" s="633"/>
      <c r="AJ16" s="633"/>
      <c r="AK16" s="633"/>
      <c r="AL16" s="634">
        <v>0.1</v>
      </c>
      <c r="AM16" s="635"/>
      <c r="AN16" s="635"/>
      <c r="AO16" s="636"/>
      <c r="AP16" s="626" t="s">
        <v>266</v>
      </c>
      <c r="AQ16" s="627"/>
      <c r="AR16" s="627"/>
      <c r="AS16" s="627"/>
      <c r="AT16" s="627"/>
      <c r="AU16" s="627"/>
      <c r="AV16" s="627"/>
      <c r="AW16" s="627"/>
      <c r="AX16" s="627"/>
      <c r="AY16" s="627"/>
      <c r="AZ16" s="627"/>
      <c r="BA16" s="627"/>
      <c r="BB16" s="627"/>
      <c r="BC16" s="627"/>
      <c r="BD16" s="627"/>
      <c r="BE16" s="627"/>
      <c r="BF16" s="628"/>
      <c r="BG16" s="629">
        <v>12771</v>
      </c>
      <c r="BH16" s="630"/>
      <c r="BI16" s="630"/>
      <c r="BJ16" s="630"/>
      <c r="BK16" s="630"/>
      <c r="BL16" s="630"/>
      <c r="BM16" s="630"/>
      <c r="BN16" s="631"/>
      <c r="BO16" s="632">
        <v>0.2</v>
      </c>
      <c r="BP16" s="632"/>
      <c r="BQ16" s="632"/>
      <c r="BR16" s="632"/>
      <c r="BS16" s="633" t="s">
        <v>133</v>
      </c>
      <c r="BT16" s="633"/>
      <c r="BU16" s="633"/>
      <c r="BV16" s="633"/>
      <c r="BW16" s="633"/>
      <c r="BX16" s="633"/>
      <c r="BY16" s="633"/>
      <c r="BZ16" s="633"/>
      <c r="CA16" s="633"/>
      <c r="CB16" s="637"/>
      <c r="CD16" s="644" t="s">
        <v>267</v>
      </c>
      <c r="CE16" s="645"/>
      <c r="CF16" s="645"/>
      <c r="CG16" s="645"/>
      <c r="CH16" s="645"/>
      <c r="CI16" s="645"/>
      <c r="CJ16" s="645"/>
      <c r="CK16" s="645"/>
      <c r="CL16" s="645"/>
      <c r="CM16" s="645"/>
      <c r="CN16" s="645"/>
      <c r="CO16" s="645"/>
      <c r="CP16" s="645"/>
      <c r="CQ16" s="646"/>
      <c r="CR16" s="629" t="s">
        <v>239</v>
      </c>
      <c r="CS16" s="630"/>
      <c r="CT16" s="630"/>
      <c r="CU16" s="630"/>
      <c r="CV16" s="630"/>
      <c r="CW16" s="630"/>
      <c r="CX16" s="630"/>
      <c r="CY16" s="631"/>
      <c r="CZ16" s="632" t="s">
        <v>239</v>
      </c>
      <c r="DA16" s="632"/>
      <c r="DB16" s="632"/>
      <c r="DC16" s="632"/>
      <c r="DD16" s="638" t="s">
        <v>239</v>
      </c>
      <c r="DE16" s="630"/>
      <c r="DF16" s="630"/>
      <c r="DG16" s="630"/>
      <c r="DH16" s="630"/>
      <c r="DI16" s="630"/>
      <c r="DJ16" s="630"/>
      <c r="DK16" s="630"/>
      <c r="DL16" s="630"/>
      <c r="DM16" s="630"/>
      <c r="DN16" s="630"/>
      <c r="DO16" s="630"/>
      <c r="DP16" s="631"/>
      <c r="DQ16" s="638" t="s">
        <v>133</v>
      </c>
      <c r="DR16" s="630"/>
      <c r="DS16" s="630"/>
      <c r="DT16" s="630"/>
      <c r="DU16" s="630"/>
      <c r="DV16" s="630"/>
      <c r="DW16" s="630"/>
      <c r="DX16" s="630"/>
      <c r="DY16" s="630"/>
      <c r="DZ16" s="630"/>
      <c r="EA16" s="630"/>
      <c r="EB16" s="630"/>
      <c r="EC16" s="639"/>
    </row>
    <row r="17" spans="2:133" ht="11.25" customHeight="1" x14ac:dyDescent="0.15">
      <c r="B17" s="626" t="s">
        <v>268</v>
      </c>
      <c r="C17" s="627"/>
      <c r="D17" s="627"/>
      <c r="E17" s="627"/>
      <c r="F17" s="627"/>
      <c r="G17" s="627"/>
      <c r="H17" s="627"/>
      <c r="I17" s="627"/>
      <c r="J17" s="627"/>
      <c r="K17" s="627"/>
      <c r="L17" s="627"/>
      <c r="M17" s="627"/>
      <c r="N17" s="627"/>
      <c r="O17" s="627"/>
      <c r="P17" s="627"/>
      <c r="Q17" s="628"/>
      <c r="R17" s="629">
        <v>74190</v>
      </c>
      <c r="S17" s="630"/>
      <c r="T17" s="630"/>
      <c r="U17" s="630"/>
      <c r="V17" s="630"/>
      <c r="W17" s="630"/>
      <c r="X17" s="630"/>
      <c r="Y17" s="631"/>
      <c r="Z17" s="632">
        <v>0.2</v>
      </c>
      <c r="AA17" s="632"/>
      <c r="AB17" s="632"/>
      <c r="AC17" s="632"/>
      <c r="AD17" s="633">
        <v>74190</v>
      </c>
      <c r="AE17" s="633"/>
      <c r="AF17" s="633"/>
      <c r="AG17" s="633"/>
      <c r="AH17" s="633"/>
      <c r="AI17" s="633"/>
      <c r="AJ17" s="633"/>
      <c r="AK17" s="633"/>
      <c r="AL17" s="634">
        <v>0.6</v>
      </c>
      <c r="AM17" s="635"/>
      <c r="AN17" s="635"/>
      <c r="AO17" s="636"/>
      <c r="AP17" s="626" t="s">
        <v>269</v>
      </c>
      <c r="AQ17" s="627"/>
      <c r="AR17" s="627"/>
      <c r="AS17" s="627"/>
      <c r="AT17" s="627"/>
      <c r="AU17" s="627"/>
      <c r="AV17" s="627"/>
      <c r="AW17" s="627"/>
      <c r="AX17" s="627"/>
      <c r="AY17" s="627"/>
      <c r="AZ17" s="627"/>
      <c r="BA17" s="627"/>
      <c r="BB17" s="627"/>
      <c r="BC17" s="627"/>
      <c r="BD17" s="627"/>
      <c r="BE17" s="627"/>
      <c r="BF17" s="628"/>
      <c r="BG17" s="629" t="s">
        <v>133</v>
      </c>
      <c r="BH17" s="630"/>
      <c r="BI17" s="630"/>
      <c r="BJ17" s="630"/>
      <c r="BK17" s="630"/>
      <c r="BL17" s="630"/>
      <c r="BM17" s="630"/>
      <c r="BN17" s="631"/>
      <c r="BO17" s="632" t="s">
        <v>239</v>
      </c>
      <c r="BP17" s="632"/>
      <c r="BQ17" s="632"/>
      <c r="BR17" s="632"/>
      <c r="BS17" s="633" t="s">
        <v>133</v>
      </c>
      <c r="BT17" s="633"/>
      <c r="BU17" s="633"/>
      <c r="BV17" s="633"/>
      <c r="BW17" s="633"/>
      <c r="BX17" s="633"/>
      <c r="BY17" s="633"/>
      <c r="BZ17" s="633"/>
      <c r="CA17" s="633"/>
      <c r="CB17" s="637"/>
      <c r="CD17" s="644" t="s">
        <v>270</v>
      </c>
      <c r="CE17" s="645"/>
      <c r="CF17" s="645"/>
      <c r="CG17" s="645"/>
      <c r="CH17" s="645"/>
      <c r="CI17" s="645"/>
      <c r="CJ17" s="645"/>
      <c r="CK17" s="645"/>
      <c r="CL17" s="645"/>
      <c r="CM17" s="645"/>
      <c r="CN17" s="645"/>
      <c r="CO17" s="645"/>
      <c r="CP17" s="645"/>
      <c r="CQ17" s="646"/>
      <c r="CR17" s="629">
        <v>1894041</v>
      </c>
      <c r="CS17" s="630"/>
      <c r="CT17" s="630"/>
      <c r="CU17" s="630"/>
      <c r="CV17" s="630"/>
      <c r="CW17" s="630"/>
      <c r="CX17" s="630"/>
      <c r="CY17" s="631"/>
      <c r="CZ17" s="632">
        <v>5.9</v>
      </c>
      <c r="DA17" s="632"/>
      <c r="DB17" s="632"/>
      <c r="DC17" s="632"/>
      <c r="DD17" s="638" t="s">
        <v>239</v>
      </c>
      <c r="DE17" s="630"/>
      <c r="DF17" s="630"/>
      <c r="DG17" s="630"/>
      <c r="DH17" s="630"/>
      <c r="DI17" s="630"/>
      <c r="DJ17" s="630"/>
      <c r="DK17" s="630"/>
      <c r="DL17" s="630"/>
      <c r="DM17" s="630"/>
      <c r="DN17" s="630"/>
      <c r="DO17" s="630"/>
      <c r="DP17" s="631"/>
      <c r="DQ17" s="638">
        <v>1889973</v>
      </c>
      <c r="DR17" s="630"/>
      <c r="DS17" s="630"/>
      <c r="DT17" s="630"/>
      <c r="DU17" s="630"/>
      <c r="DV17" s="630"/>
      <c r="DW17" s="630"/>
      <c r="DX17" s="630"/>
      <c r="DY17" s="630"/>
      <c r="DZ17" s="630"/>
      <c r="EA17" s="630"/>
      <c r="EB17" s="630"/>
      <c r="EC17" s="639"/>
    </row>
    <row r="18" spans="2:133" ht="11.25" customHeight="1" x14ac:dyDescent="0.15">
      <c r="B18" s="626" t="s">
        <v>271</v>
      </c>
      <c r="C18" s="627"/>
      <c r="D18" s="627"/>
      <c r="E18" s="627"/>
      <c r="F18" s="627"/>
      <c r="G18" s="627"/>
      <c r="H18" s="627"/>
      <c r="I18" s="627"/>
      <c r="J18" s="627"/>
      <c r="K18" s="627"/>
      <c r="L18" s="627"/>
      <c r="M18" s="627"/>
      <c r="N18" s="627"/>
      <c r="O18" s="627"/>
      <c r="P18" s="627"/>
      <c r="Q18" s="628"/>
      <c r="R18" s="629">
        <v>176052</v>
      </c>
      <c r="S18" s="630"/>
      <c r="T18" s="630"/>
      <c r="U18" s="630"/>
      <c r="V18" s="630"/>
      <c r="W18" s="630"/>
      <c r="X18" s="630"/>
      <c r="Y18" s="631"/>
      <c r="Z18" s="632">
        <v>0.5</v>
      </c>
      <c r="AA18" s="632"/>
      <c r="AB18" s="632"/>
      <c r="AC18" s="632"/>
      <c r="AD18" s="633">
        <v>176052</v>
      </c>
      <c r="AE18" s="633"/>
      <c r="AF18" s="633"/>
      <c r="AG18" s="633"/>
      <c r="AH18" s="633"/>
      <c r="AI18" s="633"/>
      <c r="AJ18" s="633"/>
      <c r="AK18" s="633"/>
      <c r="AL18" s="634">
        <v>1.2999999523162842</v>
      </c>
      <c r="AM18" s="635"/>
      <c r="AN18" s="635"/>
      <c r="AO18" s="636"/>
      <c r="AP18" s="626" t="s">
        <v>272</v>
      </c>
      <c r="AQ18" s="627"/>
      <c r="AR18" s="627"/>
      <c r="AS18" s="627"/>
      <c r="AT18" s="627"/>
      <c r="AU18" s="627"/>
      <c r="AV18" s="627"/>
      <c r="AW18" s="627"/>
      <c r="AX18" s="627"/>
      <c r="AY18" s="627"/>
      <c r="AZ18" s="627"/>
      <c r="BA18" s="627"/>
      <c r="BB18" s="627"/>
      <c r="BC18" s="627"/>
      <c r="BD18" s="627"/>
      <c r="BE18" s="627"/>
      <c r="BF18" s="628"/>
      <c r="BG18" s="629" t="s">
        <v>239</v>
      </c>
      <c r="BH18" s="630"/>
      <c r="BI18" s="630"/>
      <c r="BJ18" s="630"/>
      <c r="BK18" s="630"/>
      <c r="BL18" s="630"/>
      <c r="BM18" s="630"/>
      <c r="BN18" s="631"/>
      <c r="BO18" s="632" t="s">
        <v>239</v>
      </c>
      <c r="BP18" s="632"/>
      <c r="BQ18" s="632"/>
      <c r="BR18" s="632"/>
      <c r="BS18" s="633" t="s">
        <v>133</v>
      </c>
      <c r="BT18" s="633"/>
      <c r="BU18" s="633"/>
      <c r="BV18" s="633"/>
      <c r="BW18" s="633"/>
      <c r="BX18" s="633"/>
      <c r="BY18" s="633"/>
      <c r="BZ18" s="633"/>
      <c r="CA18" s="633"/>
      <c r="CB18" s="637"/>
      <c r="CD18" s="644" t="s">
        <v>273</v>
      </c>
      <c r="CE18" s="645"/>
      <c r="CF18" s="645"/>
      <c r="CG18" s="645"/>
      <c r="CH18" s="645"/>
      <c r="CI18" s="645"/>
      <c r="CJ18" s="645"/>
      <c r="CK18" s="645"/>
      <c r="CL18" s="645"/>
      <c r="CM18" s="645"/>
      <c r="CN18" s="645"/>
      <c r="CO18" s="645"/>
      <c r="CP18" s="645"/>
      <c r="CQ18" s="646"/>
      <c r="CR18" s="629" t="s">
        <v>239</v>
      </c>
      <c r="CS18" s="630"/>
      <c r="CT18" s="630"/>
      <c r="CU18" s="630"/>
      <c r="CV18" s="630"/>
      <c r="CW18" s="630"/>
      <c r="CX18" s="630"/>
      <c r="CY18" s="631"/>
      <c r="CZ18" s="632" t="s">
        <v>239</v>
      </c>
      <c r="DA18" s="632"/>
      <c r="DB18" s="632"/>
      <c r="DC18" s="632"/>
      <c r="DD18" s="638" t="s">
        <v>133</v>
      </c>
      <c r="DE18" s="630"/>
      <c r="DF18" s="630"/>
      <c r="DG18" s="630"/>
      <c r="DH18" s="630"/>
      <c r="DI18" s="630"/>
      <c r="DJ18" s="630"/>
      <c r="DK18" s="630"/>
      <c r="DL18" s="630"/>
      <c r="DM18" s="630"/>
      <c r="DN18" s="630"/>
      <c r="DO18" s="630"/>
      <c r="DP18" s="631"/>
      <c r="DQ18" s="638" t="s">
        <v>239</v>
      </c>
      <c r="DR18" s="630"/>
      <c r="DS18" s="630"/>
      <c r="DT18" s="630"/>
      <c r="DU18" s="630"/>
      <c r="DV18" s="630"/>
      <c r="DW18" s="630"/>
      <c r="DX18" s="630"/>
      <c r="DY18" s="630"/>
      <c r="DZ18" s="630"/>
      <c r="EA18" s="630"/>
      <c r="EB18" s="630"/>
      <c r="EC18" s="639"/>
    </row>
    <row r="19" spans="2:133" ht="11.25" customHeight="1" x14ac:dyDescent="0.15">
      <c r="B19" s="626" t="s">
        <v>274</v>
      </c>
      <c r="C19" s="627"/>
      <c r="D19" s="627"/>
      <c r="E19" s="627"/>
      <c r="F19" s="627"/>
      <c r="G19" s="627"/>
      <c r="H19" s="627"/>
      <c r="I19" s="627"/>
      <c r="J19" s="627"/>
      <c r="K19" s="627"/>
      <c r="L19" s="627"/>
      <c r="M19" s="627"/>
      <c r="N19" s="627"/>
      <c r="O19" s="627"/>
      <c r="P19" s="627"/>
      <c r="Q19" s="628"/>
      <c r="R19" s="629">
        <v>40437</v>
      </c>
      <c r="S19" s="630"/>
      <c r="T19" s="630"/>
      <c r="U19" s="630"/>
      <c r="V19" s="630"/>
      <c r="W19" s="630"/>
      <c r="X19" s="630"/>
      <c r="Y19" s="631"/>
      <c r="Z19" s="632">
        <v>0.1</v>
      </c>
      <c r="AA19" s="632"/>
      <c r="AB19" s="632"/>
      <c r="AC19" s="632"/>
      <c r="AD19" s="633">
        <v>40437</v>
      </c>
      <c r="AE19" s="633"/>
      <c r="AF19" s="633"/>
      <c r="AG19" s="633"/>
      <c r="AH19" s="633"/>
      <c r="AI19" s="633"/>
      <c r="AJ19" s="633"/>
      <c r="AK19" s="633"/>
      <c r="AL19" s="634">
        <v>0.3</v>
      </c>
      <c r="AM19" s="635"/>
      <c r="AN19" s="635"/>
      <c r="AO19" s="636"/>
      <c r="AP19" s="626" t="s">
        <v>275</v>
      </c>
      <c r="AQ19" s="627"/>
      <c r="AR19" s="627"/>
      <c r="AS19" s="627"/>
      <c r="AT19" s="627"/>
      <c r="AU19" s="627"/>
      <c r="AV19" s="627"/>
      <c r="AW19" s="627"/>
      <c r="AX19" s="627"/>
      <c r="AY19" s="627"/>
      <c r="AZ19" s="627"/>
      <c r="BA19" s="627"/>
      <c r="BB19" s="627"/>
      <c r="BC19" s="627"/>
      <c r="BD19" s="627"/>
      <c r="BE19" s="627"/>
      <c r="BF19" s="628"/>
      <c r="BG19" s="629" t="s">
        <v>133</v>
      </c>
      <c r="BH19" s="630"/>
      <c r="BI19" s="630"/>
      <c r="BJ19" s="630"/>
      <c r="BK19" s="630"/>
      <c r="BL19" s="630"/>
      <c r="BM19" s="630"/>
      <c r="BN19" s="631"/>
      <c r="BO19" s="632" t="s">
        <v>133</v>
      </c>
      <c r="BP19" s="632"/>
      <c r="BQ19" s="632"/>
      <c r="BR19" s="632"/>
      <c r="BS19" s="633" t="s">
        <v>239</v>
      </c>
      <c r="BT19" s="633"/>
      <c r="BU19" s="633"/>
      <c r="BV19" s="633"/>
      <c r="BW19" s="633"/>
      <c r="BX19" s="633"/>
      <c r="BY19" s="633"/>
      <c r="BZ19" s="633"/>
      <c r="CA19" s="633"/>
      <c r="CB19" s="637"/>
      <c r="CD19" s="644" t="s">
        <v>276</v>
      </c>
      <c r="CE19" s="645"/>
      <c r="CF19" s="645"/>
      <c r="CG19" s="645"/>
      <c r="CH19" s="645"/>
      <c r="CI19" s="645"/>
      <c r="CJ19" s="645"/>
      <c r="CK19" s="645"/>
      <c r="CL19" s="645"/>
      <c r="CM19" s="645"/>
      <c r="CN19" s="645"/>
      <c r="CO19" s="645"/>
      <c r="CP19" s="645"/>
      <c r="CQ19" s="646"/>
      <c r="CR19" s="629" t="s">
        <v>133</v>
      </c>
      <c r="CS19" s="630"/>
      <c r="CT19" s="630"/>
      <c r="CU19" s="630"/>
      <c r="CV19" s="630"/>
      <c r="CW19" s="630"/>
      <c r="CX19" s="630"/>
      <c r="CY19" s="631"/>
      <c r="CZ19" s="632" t="s">
        <v>133</v>
      </c>
      <c r="DA19" s="632"/>
      <c r="DB19" s="632"/>
      <c r="DC19" s="632"/>
      <c r="DD19" s="638" t="s">
        <v>133</v>
      </c>
      <c r="DE19" s="630"/>
      <c r="DF19" s="630"/>
      <c r="DG19" s="630"/>
      <c r="DH19" s="630"/>
      <c r="DI19" s="630"/>
      <c r="DJ19" s="630"/>
      <c r="DK19" s="630"/>
      <c r="DL19" s="630"/>
      <c r="DM19" s="630"/>
      <c r="DN19" s="630"/>
      <c r="DO19" s="630"/>
      <c r="DP19" s="631"/>
      <c r="DQ19" s="638" t="s">
        <v>133</v>
      </c>
      <c r="DR19" s="630"/>
      <c r="DS19" s="630"/>
      <c r="DT19" s="630"/>
      <c r="DU19" s="630"/>
      <c r="DV19" s="630"/>
      <c r="DW19" s="630"/>
      <c r="DX19" s="630"/>
      <c r="DY19" s="630"/>
      <c r="DZ19" s="630"/>
      <c r="EA19" s="630"/>
      <c r="EB19" s="630"/>
      <c r="EC19" s="639"/>
    </row>
    <row r="20" spans="2:133" ht="11.25" customHeight="1" x14ac:dyDescent="0.15">
      <c r="B20" s="626" t="s">
        <v>277</v>
      </c>
      <c r="C20" s="627"/>
      <c r="D20" s="627"/>
      <c r="E20" s="627"/>
      <c r="F20" s="627"/>
      <c r="G20" s="627"/>
      <c r="H20" s="627"/>
      <c r="I20" s="627"/>
      <c r="J20" s="627"/>
      <c r="K20" s="627"/>
      <c r="L20" s="627"/>
      <c r="M20" s="627"/>
      <c r="N20" s="627"/>
      <c r="O20" s="627"/>
      <c r="P20" s="627"/>
      <c r="Q20" s="628"/>
      <c r="R20" s="629">
        <v>2885</v>
      </c>
      <c r="S20" s="630"/>
      <c r="T20" s="630"/>
      <c r="U20" s="630"/>
      <c r="V20" s="630"/>
      <c r="W20" s="630"/>
      <c r="X20" s="630"/>
      <c r="Y20" s="631"/>
      <c r="Z20" s="632">
        <v>0</v>
      </c>
      <c r="AA20" s="632"/>
      <c r="AB20" s="632"/>
      <c r="AC20" s="632"/>
      <c r="AD20" s="633">
        <v>2885</v>
      </c>
      <c r="AE20" s="633"/>
      <c r="AF20" s="633"/>
      <c r="AG20" s="633"/>
      <c r="AH20" s="633"/>
      <c r="AI20" s="633"/>
      <c r="AJ20" s="633"/>
      <c r="AK20" s="633"/>
      <c r="AL20" s="634">
        <v>0</v>
      </c>
      <c r="AM20" s="635"/>
      <c r="AN20" s="635"/>
      <c r="AO20" s="636"/>
      <c r="AP20" s="626" t="s">
        <v>278</v>
      </c>
      <c r="AQ20" s="627"/>
      <c r="AR20" s="627"/>
      <c r="AS20" s="627"/>
      <c r="AT20" s="627"/>
      <c r="AU20" s="627"/>
      <c r="AV20" s="627"/>
      <c r="AW20" s="627"/>
      <c r="AX20" s="627"/>
      <c r="AY20" s="627"/>
      <c r="AZ20" s="627"/>
      <c r="BA20" s="627"/>
      <c r="BB20" s="627"/>
      <c r="BC20" s="627"/>
      <c r="BD20" s="627"/>
      <c r="BE20" s="627"/>
      <c r="BF20" s="628"/>
      <c r="BG20" s="629" t="s">
        <v>133</v>
      </c>
      <c r="BH20" s="630"/>
      <c r="BI20" s="630"/>
      <c r="BJ20" s="630"/>
      <c r="BK20" s="630"/>
      <c r="BL20" s="630"/>
      <c r="BM20" s="630"/>
      <c r="BN20" s="631"/>
      <c r="BO20" s="632" t="s">
        <v>133</v>
      </c>
      <c r="BP20" s="632"/>
      <c r="BQ20" s="632"/>
      <c r="BR20" s="632"/>
      <c r="BS20" s="633" t="s">
        <v>239</v>
      </c>
      <c r="BT20" s="633"/>
      <c r="BU20" s="633"/>
      <c r="BV20" s="633"/>
      <c r="BW20" s="633"/>
      <c r="BX20" s="633"/>
      <c r="BY20" s="633"/>
      <c r="BZ20" s="633"/>
      <c r="CA20" s="633"/>
      <c r="CB20" s="637"/>
      <c r="CD20" s="644" t="s">
        <v>279</v>
      </c>
      <c r="CE20" s="645"/>
      <c r="CF20" s="645"/>
      <c r="CG20" s="645"/>
      <c r="CH20" s="645"/>
      <c r="CI20" s="645"/>
      <c r="CJ20" s="645"/>
      <c r="CK20" s="645"/>
      <c r="CL20" s="645"/>
      <c r="CM20" s="645"/>
      <c r="CN20" s="645"/>
      <c r="CO20" s="645"/>
      <c r="CP20" s="645"/>
      <c r="CQ20" s="646"/>
      <c r="CR20" s="629">
        <v>31944500</v>
      </c>
      <c r="CS20" s="630"/>
      <c r="CT20" s="630"/>
      <c r="CU20" s="630"/>
      <c r="CV20" s="630"/>
      <c r="CW20" s="630"/>
      <c r="CX20" s="630"/>
      <c r="CY20" s="631"/>
      <c r="CZ20" s="632">
        <v>100</v>
      </c>
      <c r="DA20" s="632"/>
      <c r="DB20" s="632"/>
      <c r="DC20" s="632"/>
      <c r="DD20" s="638">
        <v>4093911</v>
      </c>
      <c r="DE20" s="630"/>
      <c r="DF20" s="630"/>
      <c r="DG20" s="630"/>
      <c r="DH20" s="630"/>
      <c r="DI20" s="630"/>
      <c r="DJ20" s="630"/>
      <c r="DK20" s="630"/>
      <c r="DL20" s="630"/>
      <c r="DM20" s="630"/>
      <c r="DN20" s="630"/>
      <c r="DO20" s="630"/>
      <c r="DP20" s="631"/>
      <c r="DQ20" s="638">
        <v>15200733</v>
      </c>
      <c r="DR20" s="630"/>
      <c r="DS20" s="630"/>
      <c r="DT20" s="630"/>
      <c r="DU20" s="630"/>
      <c r="DV20" s="630"/>
      <c r="DW20" s="630"/>
      <c r="DX20" s="630"/>
      <c r="DY20" s="630"/>
      <c r="DZ20" s="630"/>
      <c r="EA20" s="630"/>
      <c r="EB20" s="630"/>
      <c r="EC20" s="639"/>
    </row>
    <row r="21" spans="2:133" ht="11.25" customHeight="1" x14ac:dyDescent="0.15">
      <c r="B21" s="626" t="s">
        <v>280</v>
      </c>
      <c r="C21" s="627"/>
      <c r="D21" s="627"/>
      <c r="E21" s="627"/>
      <c r="F21" s="627"/>
      <c r="G21" s="627"/>
      <c r="H21" s="627"/>
      <c r="I21" s="627"/>
      <c r="J21" s="627"/>
      <c r="K21" s="627"/>
      <c r="L21" s="627"/>
      <c r="M21" s="627"/>
      <c r="N21" s="627"/>
      <c r="O21" s="627"/>
      <c r="P21" s="627"/>
      <c r="Q21" s="628"/>
      <c r="R21" s="629">
        <v>2322</v>
      </c>
      <c r="S21" s="630"/>
      <c r="T21" s="630"/>
      <c r="U21" s="630"/>
      <c r="V21" s="630"/>
      <c r="W21" s="630"/>
      <c r="X21" s="630"/>
      <c r="Y21" s="631"/>
      <c r="Z21" s="632">
        <v>0</v>
      </c>
      <c r="AA21" s="632"/>
      <c r="AB21" s="632"/>
      <c r="AC21" s="632"/>
      <c r="AD21" s="633">
        <v>2322</v>
      </c>
      <c r="AE21" s="633"/>
      <c r="AF21" s="633"/>
      <c r="AG21" s="633"/>
      <c r="AH21" s="633"/>
      <c r="AI21" s="633"/>
      <c r="AJ21" s="633"/>
      <c r="AK21" s="633"/>
      <c r="AL21" s="634">
        <v>0</v>
      </c>
      <c r="AM21" s="635"/>
      <c r="AN21" s="635"/>
      <c r="AO21" s="636"/>
      <c r="AP21" s="648" t="s">
        <v>281</v>
      </c>
      <c r="AQ21" s="649"/>
      <c r="AR21" s="649"/>
      <c r="AS21" s="649"/>
      <c r="AT21" s="649"/>
      <c r="AU21" s="649"/>
      <c r="AV21" s="649"/>
      <c r="AW21" s="649"/>
      <c r="AX21" s="649"/>
      <c r="AY21" s="649"/>
      <c r="AZ21" s="649"/>
      <c r="BA21" s="649"/>
      <c r="BB21" s="649"/>
      <c r="BC21" s="649"/>
      <c r="BD21" s="649"/>
      <c r="BE21" s="649"/>
      <c r="BF21" s="650"/>
      <c r="BG21" s="629" t="s">
        <v>239</v>
      </c>
      <c r="BH21" s="630"/>
      <c r="BI21" s="630"/>
      <c r="BJ21" s="630"/>
      <c r="BK21" s="630"/>
      <c r="BL21" s="630"/>
      <c r="BM21" s="630"/>
      <c r="BN21" s="631"/>
      <c r="BO21" s="632" t="s">
        <v>133</v>
      </c>
      <c r="BP21" s="632"/>
      <c r="BQ21" s="632"/>
      <c r="BR21" s="632"/>
      <c r="BS21" s="633" t="s">
        <v>239</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282</v>
      </c>
      <c r="C22" s="668"/>
      <c r="D22" s="668"/>
      <c r="E22" s="668"/>
      <c r="F22" s="668"/>
      <c r="G22" s="668"/>
      <c r="H22" s="668"/>
      <c r="I22" s="668"/>
      <c r="J22" s="668"/>
      <c r="K22" s="668"/>
      <c r="L22" s="668"/>
      <c r="M22" s="668"/>
      <c r="N22" s="668"/>
      <c r="O22" s="668"/>
      <c r="P22" s="668"/>
      <c r="Q22" s="669"/>
      <c r="R22" s="629">
        <v>130408</v>
      </c>
      <c r="S22" s="630"/>
      <c r="T22" s="630"/>
      <c r="U22" s="630"/>
      <c r="V22" s="630"/>
      <c r="W22" s="630"/>
      <c r="X22" s="630"/>
      <c r="Y22" s="631"/>
      <c r="Z22" s="632">
        <v>0.4</v>
      </c>
      <c r="AA22" s="632"/>
      <c r="AB22" s="632"/>
      <c r="AC22" s="632"/>
      <c r="AD22" s="633">
        <v>130408</v>
      </c>
      <c r="AE22" s="633"/>
      <c r="AF22" s="633"/>
      <c r="AG22" s="633"/>
      <c r="AH22" s="633"/>
      <c r="AI22" s="633"/>
      <c r="AJ22" s="633"/>
      <c r="AK22" s="633"/>
      <c r="AL22" s="634">
        <v>1</v>
      </c>
      <c r="AM22" s="635"/>
      <c r="AN22" s="635"/>
      <c r="AO22" s="636"/>
      <c r="AP22" s="648" t="s">
        <v>283</v>
      </c>
      <c r="AQ22" s="649"/>
      <c r="AR22" s="649"/>
      <c r="AS22" s="649"/>
      <c r="AT22" s="649"/>
      <c r="AU22" s="649"/>
      <c r="AV22" s="649"/>
      <c r="AW22" s="649"/>
      <c r="AX22" s="649"/>
      <c r="AY22" s="649"/>
      <c r="AZ22" s="649"/>
      <c r="BA22" s="649"/>
      <c r="BB22" s="649"/>
      <c r="BC22" s="649"/>
      <c r="BD22" s="649"/>
      <c r="BE22" s="649"/>
      <c r="BF22" s="650"/>
      <c r="BG22" s="629" t="s">
        <v>133</v>
      </c>
      <c r="BH22" s="630"/>
      <c r="BI22" s="630"/>
      <c r="BJ22" s="630"/>
      <c r="BK22" s="630"/>
      <c r="BL22" s="630"/>
      <c r="BM22" s="630"/>
      <c r="BN22" s="631"/>
      <c r="BO22" s="632" t="s">
        <v>133</v>
      </c>
      <c r="BP22" s="632"/>
      <c r="BQ22" s="632"/>
      <c r="BR22" s="632"/>
      <c r="BS22" s="633" t="s">
        <v>133</v>
      </c>
      <c r="BT22" s="633"/>
      <c r="BU22" s="633"/>
      <c r="BV22" s="633"/>
      <c r="BW22" s="633"/>
      <c r="BX22" s="633"/>
      <c r="BY22" s="633"/>
      <c r="BZ22" s="633"/>
      <c r="CA22" s="633"/>
      <c r="CB22" s="637"/>
      <c r="CD22" s="611" t="s">
        <v>284</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285</v>
      </c>
      <c r="C23" s="627"/>
      <c r="D23" s="627"/>
      <c r="E23" s="627"/>
      <c r="F23" s="627"/>
      <c r="G23" s="627"/>
      <c r="H23" s="627"/>
      <c r="I23" s="627"/>
      <c r="J23" s="627"/>
      <c r="K23" s="627"/>
      <c r="L23" s="627"/>
      <c r="M23" s="627"/>
      <c r="N23" s="627"/>
      <c r="O23" s="627"/>
      <c r="P23" s="627"/>
      <c r="Q23" s="628"/>
      <c r="R23" s="629">
        <v>6061931</v>
      </c>
      <c r="S23" s="630"/>
      <c r="T23" s="630"/>
      <c r="U23" s="630"/>
      <c r="V23" s="630"/>
      <c r="W23" s="630"/>
      <c r="X23" s="630"/>
      <c r="Y23" s="631"/>
      <c r="Z23" s="632">
        <v>18.399999999999999</v>
      </c>
      <c r="AA23" s="632"/>
      <c r="AB23" s="632"/>
      <c r="AC23" s="632"/>
      <c r="AD23" s="633">
        <v>5561806</v>
      </c>
      <c r="AE23" s="633"/>
      <c r="AF23" s="633"/>
      <c r="AG23" s="633"/>
      <c r="AH23" s="633"/>
      <c r="AI23" s="633"/>
      <c r="AJ23" s="633"/>
      <c r="AK23" s="633"/>
      <c r="AL23" s="634">
        <v>41.8</v>
      </c>
      <c r="AM23" s="635"/>
      <c r="AN23" s="635"/>
      <c r="AO23" s="636"/>
      <c r="AP23" s="648" t="s">
        <v>286</v>
      </c>
      <c r="AQ23" s="649"/>
      <c r="AR23" s="649"/>
      <c r="AS23" s="649"/>
      <c r="AT23" s="649"/>
      <c r="AU23" s="649"/>
      <c r="AV23" s="649"/>
      <c r="AW23" s="649"/>
      <c r="AX23" s="649"/>
      <c r="AY23" s="649"/>
      <c r="AZ23" s="649"/>
      <c r="BA23" s="649"/>
      <c r="BB23" s="649"/>
      <c r="BC23" s="649"/>
      <c r="BD23" s="649"/>
      <c r="BE23" s="649"/>
      <c r="BF23" s="650"/>
      <c r="BG23" s="629" t="s">
        <v>133</v>
      </c>
      <c r="BH23" s="630"/>
      <c r="BI23" s="630"/>
      <c r="BJ23" s="630"/>
      <c r="BK23" s="630"/>
      <c r="BL23" s="630"/>
      <c r="BM23" s="630"/>
      <c r="BN23" s="631"/>
      <c r="BO23" s="632" t="s">
        <v>133</v>
      </c>
      <c r="BP23" s="632"/>
      <c r="BQ23" s="632"/>
      <c r="BR23" s="632"/>
      <c r="BS23" s="633" t="s">
        <v>239</v>
      </c>
      <c r="BT23" s="633"/>
      <c r="BU23" s="633"/>
      <c r="BV23" s="633"/>
      <c r="BW23" s="633"/>
      <c r="BX23" s="633"/>
      <c r="BY23" s="633"/>
      <c r="BZ23" s="633"/>
      <c r="CA23" s="633"/>
      <c r="CB23" s="637"/>
      <c r="CD23" s="611" t="s">
        <v>225</v>
      </c>
      <c r="CE23" s="612"/>
      <c r="CF23" s="612"/>
      <c r="CG23" s="612"/>
      <c r="CH23" s="612"/>
      <c r="CI23" s="612"/>
      <c r="CJ23" s="612"/>
      <c r="CK23" s="612"/>
      <c r="CL23" s="612"/>
      <c r="CM23" s="612"/>
      <c r="CN23" s="612"/>
      <c r="CO23" s="612"/>
      <c r="CP23" s="612"/>
      <c r="CQ23" s="613"/>
      <c r="CR23" s="611" t="s">
        <v>287</v>
      </c>
      <c r="CS23" s="612"/>
      <c r="CT23" s="612"/>
      <c r="CU23" s="612"/>
      <c r="CV23" s="612"/>
      <c r="CW23" s="612"/>
      <c r="CX23" s="612"/>
      <c r="CY23" s="613"/>
      <c r="CZ23" s="611" t="s">
        <v>288</v>
      </c>
      <c r="DA23" s="612"/>
      <c r="DB23" s="612"/>
      <c r="DC23" s="613"/>
      <c r="DD23" s="611" t="s">
        <v>289</v>
      </c>
      <c r="DE23" s="612"/>
      <c r="DF23" s="612"/>
      <c r="DG23" s="612"/>
      <c r="DH23" s="612"/>
      <c r="DI23" s="612"/>
      <c r="DJ23" s="612"/>
      <c r="DK23" s="613"/>
      <c r="DL23" s="660" t="s">
        <v>290</v>
      </c>
      <c r="DM23" s="661"/>
      <c r="DN23" s="661"/>
      <c r="DO23" s="661"/>
      <c r="DP23" s="661"/>
      <c r="DQ23" s="661"/>
      <c r="DR23" s="661"/>
      <c r="DS23" s="661"/>
      <c r="DT23" s="661"/>
      <c r="DU23" s="661"/>
      <c r="DV23" s="662"/>
      <c r="DW23" s="611" t="s">
        <v>291</v>
      </c>
      <c r="DX23" s="612"/>
      <c r="DY23" s="612"/>
      <c r="DZ23" s="612"/>
      <c r="EA23" s="612"/>
      <c r="EB23" s="612"/>
      <c r="EC23" s="613"/>
    </row>
    <row r="24" spans="2:133" ht="11.25" customHeight="1" x14ac:dyDescent="0.15">
      <c r="B24" s="626" t="s">
        <v>292</v>
      </c>
      <c r="C24" s="627"/>
      <c r="D24" s="627"/>
      <c r="E24" s="627"/>
      <c r="F24" s="627"/>
      <c r="G24" s="627"/>
      <c r="H24" s="627"/>
      <c r="I24" s="627"/>
      <c r="J24" s="627"/>
      <c r="K24" s="627"/>
      <c r="L24" s="627"/>
      <c r="M24" s="627"/>
      <c r="N24" s="627"/>
      <c r="O24" s="627"/>
      <c r="P24" s="627"/>
      <c r="Q24" s="628"/>
      <c r="R24" s="629">
        <v>5561806</v>
      </c>
      <c r="S24" s="630"/>
      <c r="T24" s="630"/>
      <c r="U24" s="630"/>
      <c r="V24" s="630"/>
      <c r="W24" s="630"/>
      <c r="X24" s="630"/>
      <c r="Y24" s="631"/>
      <c r="Z24" s="632">
        <v>16.899999999999999</v>
      </c>
      <c r="AA24" s="632"/>
      <c r="AB24" s="632"/>
      <c r="AC24" s="632"/>
      <c r="AD24" s="633">
        <v>5561806</v>
      </c>
      <c r="AE24" s="633"/>
      <c r="AF24" s="633"/>
      <c r="AG24" s="633"/>
      <c r="AH24" s="633"/>
      <c r="AI24" s="633"/>
      <c r="AJ24" s="633"/>
      <c r="AK24" s="633"/>
      <c r="AL24" s="634">
        <v>41.8</v>
      </c>
      <c r="AM24" s="635"/>
      <c r="AN24" s="635"/>
      <c r="AO24" s="636"/>
      <c r="AP24" s="648" t="s">
        <v>293</v>
      </c>
      <c r="AQ24" s="649"/>
      <c r="AR24" s="649"/>
      <c r="AS24" s="649"/>
      <c r="AT24" s="649"/>
      <c r="AU24" s="649"/>
      <c r="AV24" s="649"/>
      <c r="AW24" s="649"/>
      <c r="AX24" s="649"/>
      <c r="AY24" s="649"/>
      <c r="AZ24" s="649"/>
      <c r="BA24" s="649"/>
      <c r="BB24" s="649"/>
      <c r="BC24" s="649"/>
      <c r="BD24" s="649"/>
      <c r="BE24" s="649"/>
      <c r="BF24" s="650"/>
      <c r="BG24" s="629" t="s">
        <v>239</v>
      </c>
      <c r="BH24" s="630"/>
      <c r="BI24" s="630"/>
      <c r="BJ24" s="630"/>
      <c r="BK24" s="630"/>
      <c r="BL24" s="630"/>
      <c r="BM24" s="630"/>
      <c r="BN24" s="631"/>
      <c r="BO24" s="632" t="s">
        <v>239</v>
      </c>
      <c r="BP24" s="632"/>
      <c r="BQ24" s="632"/>
      <c r="BR24" s="632"/>
      <c r="BS24" s="633" t="s">
        <v>133</v>
      </c>
      <c r="BT24" s="633"/>
      <c r="BU24" s="633"/>
      <c r="BV24" s="633"/>
      <c r="BW24" s="633"/>
      <c r="BX24" s="633"/>
      <c r="BY24" s="633"/>
      <c r="BZ24" s="633"/>
      <c r="CA24" s="633"/>
      <c r="CB24" s="637"/>
      <c r="CD24" s="640" t="s">
        <v>294</v>
      </c>
      <c r="CE24" s="641"/>
      <c r="CF24" s="641"/>
      <c r="CG24" s="641"/>
      <c r="CH24" s="641"/>
      <c r="CI24" s="641"/>
      <c r="CJ24" s="641"/>
      <c r="CK24" s="641"/>
      <c r="CL24" s="641"/>
      <c r="CM24" s="641"/>
      <c r="CN24" s="641"/>
      <c r="CO24" s="641"/>
      <c r="CP24" s="641"/>
      <c r="CQ24" s="642"/>
      <c r="CR24" s="618">
        <v>18723650</v>
      </c>
      <c r="CS24" s="619"/>
      <c r="CT24" s="619"/>
      <c r="CU24" s="619"/>
      <c r="CV24" s="619"/>
      <c r="CW24" s="619"/>
      <c r="CX24" s="619"/>
      <c r="CY24" s="620"/>
      <c r="CZ24" s="623">
        <v>58.6</v>
      </c>
      <c r="DA24" s="624"/>
      <c r="DB24" s="624"/>
      <c r="DC24" s="643"/>
      <c r="DD24" s="670">
        <v>8334821</v>
      </c>
      <c r="DE24" s="619"/>
      <c r="DF24" s="619"/>
      <c r="DG24" s="619"/>
      <c r="DH24" s="619"/>
      <c r="DI24" s="619"/>
      <c r="DJ24" s="619"/>
      <c r="DK24" s="620"/>
      <c r="DL24" s="670">
        <v>7620430</v>
      </c>
      <c r="DM24" s="619"/>
      <c r="DN24" s="619"/>
      <c r="DO24" s="619"/>
      <c r="DP24" s="619"/>
      <c r="DQ24" s="619"/>
      <c r="DR24" s="619"/>
      <c r="DS24" s="619"/>
      <c r="DT24" s="619"/>
      <c r="DU24" s="619"/>
      <c r="DV24" s="620"/>
      <c r="DW24" s="623">
        <v>54.3</v>
      </c>
      <c r="DX24" s="624"/>
      <c r="DY24" s="624"/>
      <c r="DZ24" s="624"/>
      <c r="EA24" s="624"/>
      <c r="EB24" s="624"/>
      <c r="EC24" s="625"/>
    </row>
    <row r="25" spans="2:133" ht="11.25" customHeight="1" x14ac:dyDescent="0.15">
      <c r="B25" s="626" t="s">
        <v>295</v>
      </c>
      <c r="C25" s="627"/>
      <c r="D25" s="627"/>
      <c r="E25" s="627"/>
      <c r="F25" s="627"/>
      <c r="G25" s="627"/>
      <c r="H25" s="627"/>
      <c r="I25" s="627"/>
      <c r="J25" s="627"/>
      <c r="K25" s="627"/>
      <c r="L25" s="627"/>
      <c r="M25" s="627"/>
      <c r="N25" s="627"/>
      <c r="O25" s="627"/>
      <c r="P25" s="627"/>
      <c r="Q25" s="628"/>
      <c r="R25" s="629">
        <v>499986</v>
      </c>
      <c r="S25" s="630"/>
      <c r="T25" s="630"/>
      <c r="U25" s="630"/>
      <c r="V25" s="630"/>
      <c r="W25" s="630"/>
      <c r="X25" s="630"/>
      <c r="Y25" s="631"/>
      <c r="Z25" s="632">
        <v>1.5</v>
      </c>
      <c r="AA25" s="632"/>
      <c r="AB25" s="632"/>
      <c r="AC25" s="632"/>
      <c r="AD25" s="633" t="s">
        <v>239</v>
      </c>
      <c r="AE25" s="633"/>
      <c r="AF25" s="633"/>
      <c r="AG25" s="633"/>
      <c r="AH25" s="633"/>
      <c r="AI25" s="633"/>
      <c r="AJ25" s="633"/>
      <c r="AK25" s="633"/>
      <c r="AL25" s="634" t="s">
        <v>133</v>
      </c>
      <c r="AM25" s="635"/>
      <c r="AN25" s="635"/>
      <c r="AO25" s="636"/>
      <c r="AP25" s="648" t="s">
        <v>296</v>
      </c>
      <c r="AQ25" s="649"/>
      <c r="AR25" s="649"/>
      <c r="AS25" s="649"/>
      <c r="AT25" s="649"/>
      <c r="AU25" s="649"/>
      <c r="AV25" s="649"/>
      <c r="AW25" s="649"/>
      <c r="AX25" s="649"/>
      <c r="AY25" s="649"/>
      <c r="AZ25" s="649"/>
      <c r="BA25" s="649"/>
      <c r="BB25" s="649"/>
      <c r="BC25" s="649"/>
      <c r="BD25" s="649"/>
      <c r="BE25" s="649"/>
      <c r="BF25" s="650"/>
      <c r="BG25" s="629" t="s">
        <v>239</v>
      </c>
      <c r="BH25" s="630"/>
      <c r="BI25" s="630"/>
      <c r="BJ25" s="630"/>
      <c r="BK25" s="630"/>
      <c r="BL25" s="630"/>
      <c r="BM25" s="630"/>
      <c r="BN25" s="631"/>
      <c r="BO25" s="632" t="s">
        <v>239</v>
      </c>
      <c r="BP25" s="632"/>
      <c r="BQ25" s="632"/>
      <c r="BR25" s="632"/>
      <c r="BS25" s="633" t="s">
        <v>133</v>
      </c>
      <c r="BT25" s="633"/>
      <c r="BU25" s="633"/>
      <c r="BV25" s="633"/>
      <c r="BW25" s="633"/>
      <c r="BX25" s="633"/>
      <c r="BY25" s="633"/>
      <c r="BZ25" s="633"/>
      <c r="CA25" s="633"/>
      <c r="CB25" s="637"/>
      <c r="CD25" s="644" t="s">
        <v>297</v>
      </c>
      <c r="CE25" s="645"/>
      <c r="CF25" s="645"/>
      <c r="CG25" s="645"/>
      <c r="CH25" s="645"/>
      <c r="CI25" s="645"/>
      <c r="CJ25" s="645"/>
      <c r="CK25" s="645"/>
      <c r="CL25" s="645"/>
      <c r="CM25" s="645"/>
      <c r="CN25" s="645"/>
      <c r="CO25" s="645"/>
      <c r="CP25" s="645"/>
      <c r="CQ25" s="646"/>
      <c r="CR25" s="629">
        <v>4096024</v>
      </c>
      <c r="CS25" s="663"/>
      <c r="CT25" s="663"/>
      <c r="CU25" s="663"/>
      <c r="CV25" s="663"/>
      <c r="CW25" s="663"/>
      <c r="CX25" s="663"/>
      <c r="CY25" s="664"/>
      <c r="CZ25" s="634">
        <v>12.8</v>
      </c>
      <c r="DA25" s="665"/>
      <c r="DB25" s="665"/>
      <c r="DC25" s="671"/>
      <c r="DD25" s="638">
        <v>3606971</v>
      </c>
      <c r="DE25" s="663"/>
      <c r="DF25" s="663"/>
      <c r="DG25" s="663"/>
      <c r="DH25" s="663"/>
      <c r="DI25" s="663"/>
      <c r="DJ25" s="663"/>
      <c r="DK25" s="664"/>
      <c r="DL25" s="638">
        <v>2934843</v>
      </c>
      <c r="DM25" s="663"/>
      <c r="DN25" s="663"/>
      <c r="DO25" s="663"/>
      <c r="DP25" s="663"/>
      <c r="DQ25" s="663"/>
      <c r="DR25" s="663"/>
      <c r="DS25" s="663"/>
      <c r="DT25" s="663"/>
      <c r="DU25" s="663"/>
      <c r="DV25" s="664"/>
      <c r="DW25" s="634">
        <v>20.9</v>
      </c>
      <c r="DX25" s="665"/>
      <c r="DY25" s="665"/>
      <c r="DZ25" s="665"/>
      <c r="EA25" s="665"/>
      <c r="EB25" s="665"/>
      <c r="EC25" s="666"/>
    </row>
    <row r="26" spans="2:133" ht="11.25" customHeight="1" x14ac:dyDescent="0.15">
      <c r="B26" s="626" t="s">
        <v>298</v>
      </c>
      <c r="C26" s="627"/>
      <c r="D26" s="627"/>
      <c r="E26" s="627"/>
      <c r="F26" s="627"/>
      <c r="G26" s="627"/>
      <c r="H26" s="627"/>
      <c r="I26" s="627"/>
      <c r="J26" s="627"/>
      <c r="K26" s="627"/>
      <c r="L26" s="627"/>
      <c r="M26" s="627"/>
      <c r="N26" s="627"/>
      <c r="O26" s="627"/>
      <c r="P26" s="627"/>
      <c r="Q26" s="628"/>
      <c r="R26" s="629">
        <v>139</v>
      </c>
      <c r="S26" s="630"/>
      <c r="T26" s="630"/>
      <c r="U26" s="630"/>
      <c r="V26" s="630"/>
      <c r="W26" s="630"/>
      <c r="X26" s="630"/>
      <c r="Y26" s="631"/>
      <c r="Z26" s="632">
        <v>0</v>
      </c>
      <c r="AA26" s="632"/>
      <c r="AB26" s="632"/>
      <c r="AC26" s="632"/>
      <c r="AD26" s="633" t="s">
        <v>133</v>
      </c>
      <c r="AE26" s="633"/>
      <c r="AF26" s="633"/>
      <c r="AG26" s="633"/>
      <c r="AH26" s="633"/>
      <c r="AI26" s="633"/>
      <c r="AJ26" s="633"/>
      <c r="AK26" s="633"/>
      <c r="AL26" s="634" t="s">
        <v>239</v>
      </c>
      <c r="AM26" s="635"/>
      <c r="AN26" s="635"/>
      <c r="AO26" s="636"/>
      <c r="AP26" s="648" t="s">
        <v>299</v>
      </c>
      <c r="AQ26" s="672"/>
      <c r="AR26" s="672"/>
      <c r="AS26" s="672"/>
      <c r="AT26" s="672"/>
      <c r="AU26" s="672"/>
      <c r="AV26" s="672"/>
      <c r="AW26" s="672"/>
      <c r="AX26" s="672"/>
      <c r="AY26" s="672"/>
      <c r="AZ26" s="672"/>
      <c r="BA26" s="672"/>
      <c r="BB26" s="672"/>
      <c r="BC26" s="672"/>
      <c r="BD26" s="672"/>
      <c r="BE26" s="672"/>
      <c r="BF26" s="650"/>
      <c r="BG26" s="629" t="s">
        <v>239</v>
      </c>
      <c r="BH26" s="630"/>
      <c r="BI26" s="630"/>
      <c r="BJ26" s="630"/>
      <c r="BK26" s="630"/>
      <c r="BL26" s="630"/>
      <c r="BM26" s="630"/>
      <c r="BN26" s="631"/>
      <c r="BO26" s="632" t="s">
        <v>133</v>
      </c>
      <c r="BP26" s="632"/>
      <c r="BQ26" s="632"/>
      <c r="BR26" s="632"/>
      <c r="BS26" s="633" t="s">
        <v>133</v>
      </c>
      <c r="BT26" s="633"/>
      <c r="BU26" s="633"/>
      <c r="BV26" s="633"/>
      <c r="BW26" s="633"/>
      <c r="BX26" s="633"/>
      <c r="BY26" s="633"/>
      <c r="BZ26" s="633"/>
      <c r="CA26" s="633"/>
      <c r="CB26" s="637"/>
      <c r="CD26" s="644" t="s">
        <v>300</v>
      </c>
      <c r="CE26" s="645"/>
      <c r="CF26" s="645"/>
      <c r="CG26" s="645"/>
      <c r="CH26" s="645"/>
      <c r="CI26" s="645"/>
      <c r="CJ26" s="645"/>
      <c r="CK26" s="645"/>
      <c r="CL26" s="645"/>
      <c r="CM26" s="645"/>
      <c r="CN26" s="645"/>
      <c r="CO26" s="645"/>
      <c r="CP26" s="645"/>
      <c r="CQ26" s="646"/>
      <c r="CR26" s="629">
        <v>2337060</v>
      </c>
      <c r="CS26" s="630"/>
      <c r="CT26" s="630"/>
      <c r="CU26" s="630"/>
      <c r="CV26" s="630"/>
      <c r="CW26" s="630"/>
      <c r="CX26" s="630"/>
      <c r="CY26" s="631"/>
      <c r="CZ26" s="634">
        <v>7.3</v>
      </c>
      <c r="DA26" s="665"/>
      <c r="DB26" s="665"/>
      <c r="DC26" s="671"/>
      <c r="DD26" s="638">
        <v>2156001</v>
      </c>
      <c r="DE26" s="630"/>
      <c r="DF26" s="630"/>
      <c r="DG26" s="630"/>
      <c r="DH26" s="630"/>
      <c r="DI26" s="630"/>
      <c r="DJ26" s="630"/>
      <c r="DK26" s="631"/>
      <c r="DL26" s="638" t="s">
        <v>239</v>
      </c>
      <c r="DM26" s="630"/>
      <c r="DN26" s="630"/>
      <c r="DO26" s="630"/>
      <c r="DP26" s="630"/>
      <c r="DQ26" s="630"/>
      <c r="DR26" s="630"/>
      <c r="DS26" s="630"/>
      <c r="DT26" s="630"/>
      <c r="DU26" s="630"/>
      <c r="DV26" s="631"/>
      <c r="DW26" s="634" t="s">
        <v>239</v>
      </c>
      <c r="DX26" s="665"/>
      <c r="DY26" s="665"/>
      <c r="DZ26" s="665"/>
      <c r="EA26" s="665"/>
      <c r="EB26" s="665"/>
      <c r="EC26" s="666"/>
    </row>
    <row r="27" spans="2:133" ht="11.25" customHeight="1" x14ac:dyDescent="0.15">
      <c r="B27" s="626" t="s">
        <v>301</v>
      </c>
      <c r="C27" s="627"/>
      <c r="D27" s="627"/>
      <c r="E27" s="627"/>
      <c r="F27" s="627"/>
      <c r="G27" s="627"/>
      <c r="H27" s="627"/>
      <c r="I27" s="627"/>
      <c r="J27" s="627"/>
      <c r="K27" s="627"/>
      <c r="L27" s="627"/>
      <c r="M27" s="627"/>
      <c r="N27" s="627"/>
      <c r="O27" s="627"/>
      <c r="P27" s="627"/>
      <c r="Q27" s="628"/>
      <c r="R27" s="629">
        <v>13717401</v>
      </c>
      <c r="S27" s="630"/>
      <c r="T27" s="630"/>
      <c r="U27" s="630"/>
      <c r="V27" s="630"/>
      <c r="W27" s="630"/>
      <c r="X27" s="630"/>
      <c r="Y27" s="631"/>
      <c r="Z27" s="632">
        <v>41.7</v>
      </c>
      <c r="AA27" s="632"/>
      <c r="AB27" s="632"/>
      <c r="AC27" s="632"/>
      <c r="AD27" s="633">
        <v>13217276</v>
      </c>
      <c r="AE27" s="633"/>
      <c r="AF27" s="633"/>
      <c r="AG27" s="633"/>
      <c r="AH27" s="633"/>
      <c r="AI27" s="633"/>
      <c r="AJ27" s="633"/>
      <c r="AK27" s="633"/>
      <c r="AL27" s="634">
        <v>99.400001525878906</v>
      </c>
      <c r="AM27" s="635"/>
      <c r="AN27" s="635"/>
      <c r="AO27" s="636"/>
      <c r="AP27" s="626" t="s">
        <v>302</v>
      </c>
      <c r="AQ27" s="627"/>
      <c r="AR27" s="627"/>
      <c r="AS27" s="627"/>
      <c r="AT27" s="627"/>
      <c r="AU27" s="627"/>
      <c r="AV27" s="627"/>
      <c r="AW27" s="627"/>
      <c r="AX27" s="627"/>
      <c r="AY27" s="627"/>
      <c r="AZ27" s="627"/>
      <c r="BA27" s="627"/>
      <c r="BB27" s="627"/>
      <c r="BC27" s="627"/>
      <c r="BD27" s="627"/>
      <c r="BE27" s="627"/>
      <c r="BF27" s="628"/>
      <c r="BG27" s="629">
        <v>5883430</v>
      </c>
      <c r="BH27" s="630"/>
      <c r="BI27" s="630"/>
      <c r="BJ27" s="630"/>
      <c r="BK27" s="630"/>
      <c r="BL27" s="630"/>
      <c r="BM27" s="630"/>
      <c r="BN27" s="631"/>
      <c r="BO27" s="632">
        <v>100</v>
      </c>
      <c r="BP27" s="632"/>
      <c r="BQ27" s="632"/>
      <c r="BR27" s="632"/>
      <c r="BS27" s="633" t="s">
        <v>239</v>
      </c>
      <c r="BT27" s="633"/>
      <c r="BU27" s="633"/>
      <c r="BV27" s="633"/>
      <c r="BW27" s="633"/>
      <c r="BX27" s="633"/>
      <c r="BY27" s="633"/>
      <c r="BZ27" s="633"/>
      <c r="CA27" s="633"/>
      <c r="CB27" s="637"/>
      <c r="CD27" s="644" t="s">
        <v>303</v>
      </c>
      <c r="CE27" s="645"/>
      <c r="CF27" s="645"/>
      <c r="CG27" s="645"/>
      <c r="CH27" s="645"/>
      <c r="CI27" s="645"/>
      <c r="CJ27" s="645"/>
      <c r="CK27" s="645"/>
      <c r="CL27" s="645"/>
      <c r="CM27" s="645"/>
      <c r="CN27" s="645"/>
      <c r="CO27" s="645"/>
      <c r="CP27" s="645"/>
      <c r="CQ27" s="646"/>
      <c r="CR27" s="629">
        <v>12733585</v>
      </c>
      <c r="CS27" s="663"/>
      <c r="CT27" s="663"/>
      <c r="CU27" s="663"/>
      <c r="CV27" s="663"/>
      <c r="CW27" s="663"/>
      <c r="CX27" s="663"/>
      <c r="CY27" s="664"/>
      <c r="CZ27" s="634">
        <v>39.9</v>
      </c>
      <c r="DA27" s="665"/>
      <c r="DB27" s="665"/>
      <c r="DC27" s="671"/>
      <c r="DD27" s="638">
        <v>2837877</v>
      </c>
      <c r="DE27" s="663"/>
      <c r="DF27" s="663"/>
      <c r="DG27" s="663"/>
      <c r="DH27" s="663"/>
      <c r="DI27" s="663"/>
      <c r="DJ27" s="663"/>
      <c r="DK27" s="664"/>
      <c r="DL27" s="638">
        <v>2795614</v>
      </c>
      <c r="DM27" s="663"/>
      <c r="DN27" s="663"/>
      <c r="DO27" s="663"/>
      <c r="DP27" s="663"/>
      <c r="DQ27" s="663"/>
      <c r="DR27" s="663"/>
      <c r="DS27" s="663"/>
      <c r="DT27" s="663"/>
      <c r="DU27" s="663"/>
      <c r="DV27" s="664"/>
      <c r="DW27" s="634">
        <v>19.899999999999999</v>
      </c>
      <c r="DX27" s="665"/>
      <c r="DY27" s="665"/>
      <c r="DZ27" s="665"/>
      <c r="EA27" s="665"/>
      <c r="EB27" s="665"/>
      <c r="EC27" s="666"/>
    </row>
    <row r="28" spans="2:133" ht="11.25" customHeight="1" x14ac:dyDescent="0.15">
      <c r="B28" s="626" t="s">
        <v>304</v>
      </c>
      <c r="C28" s="627"/>
      <c r="D28" s="627"/>
      <c r="E28" s="627"/>
      <c r="F28" s="627"/>
      <c r="G28" s="627"/>
      <c r="H28" s="627"/>
      <c r="I28" s="627"/>
      <c r="J28" s="627"/>
      <c r="K28" s="627"/>
      <c r="L28" s="627"/>
      <c r="M28" s="627"/>
      <c r="N28" s="627"/>
      <c r="O28" s="627"/>
      <c r="P28" s="627"/>
      <c r="Q28" s="628"/>
      <c r="R28" s="629">
        <v>5515</v>
      </c>
      <c r="S28" s="630"/>
      <c r="T28" s="630"/>
      <c r="U28" s="630"/>
      <c r="V28" s="630"/>
      <c r="W28" s="630"/>
      <c r="X28" s="630"/>
      <c r="Y28" s="631"/>
      <c r="Z28" s="632">
        <v>0</v>
      </c>
      <c r="AA28" s="632"/>
      <c r="AB28" s="632"/>
      <c r="AC28" s="632"/>
      <c r="AD28" s="633">
        <v>5515</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305</v>
      </c>
      <c r="CE28" s="645"/>
      <c r="CF28" s="645"/>
      <c r="CG28" s="645"/>
      <c r="CH28" s="645"/>
      <c r="CI28" s="645"/>
      <c r="CJ28" s="645"/>
      <c r="CK28" s="645"/>
      <c r="CL28" s="645"/>
      <c r="CM28" s="645"/>
      <c r="CN28" s="645"/>
      <c r="CO28" s="645"/>
      <c r="CP28" s="645"/>
      <c r="CQ28" s="646"/>
      <c r="CR28" s="629">
        <v>1894041</v>
      </c>
      <c r="CS28" s="630"/>
      <c r="CT28" s="630"/>
      <c r="CU28" s="630"/>
      <c r="CV28" s="630"/>
      <c r="CW28" s="630"/>
      <c r="CX28" s="630"/>
      <c r="CY28" s="631"/>
      <c r="CZ28" s="634">
        <v>5.9</v>
      </c>
      <c r="DA28" s="665"/>
      <c r="DB28" s="665"/>
      <c r="DC28" s="671"/>
      <c r="DD28" s="638">
        <v>1889973</v>
      </c>
      <c r="DE28" s="630"/>
      <c r="DF28" s="630"/>
      <c r="DG28" s="630"/>
      <c r="DH28" s="630"/>
      <c r="DI28" s="630"/>
      <c r="DJ28" s="630"/>
      <c r="DK28" s="631"/>
      <c r="DL28" s="638">
        <v>1889973</v>
      </c>
      <c r="DM28" s="630"/>
      <c r="DN28" s="630"/>
      <c r="DO28" s="630"/>
      <c r="DP28" s="630"/>
      <c r="DQ28" s="630"/>
      <c r="DR28" s="630"/>
      <c r="DS28" s="630"/>
      <c r="DT28" s="630"/>
      <c r="DU28" s="630"/>
      <c r="DV28" s="631"/>
      <c r="DW28" s="634">
        <v>13.5</v>
      </c>
      <c r="DX28" s="665"/>
      <c r="DY28" s="665"/>
      <c r="DZ28" s="665"/>
      <c r="EA28" s="665"/>
      <c r="EB28" s="665"/>
      <c r="EC28" s="666"/>
    </row>
    <row r="29" spans="2:133" ht="11.25" customHeight="1" x14ac:dyDescent="0.15">
      <c r="B29" s="626" t="s">
        <v>306</v>
      </c>
      <c r="C29" s="627"/>
      <c r="D29" s="627"/>
      <c r="E29" s="627"/>
      <c r="F29" s="627"/>
      <c r="G29" s="627"/>
      <c r="H29" s="627"/>
      <c r="I29" s="627"/>
      <c r="J29" s="627"/>
      <c r="K29" s="627"/>
      <c r="L29" s="627"/>
      <c r="M29" s="627"/>
      <c r="N29" s="627"/>
      <c r="O29" s="627"/>
      <c r="P29" s="627"/>
      <c r="Q29" s="628"/>
      <c r="R29" s="629">
        <v>82579</v>
      </c>
      <c r="S29" s="630"/>
      <c r="T29" s="630"/>
      <c r="U29" s="630"/>
      <c r="V29" s="630"/>
      <c r="W29" s="630"/>
      <c r="X29" s="630"/>
      <c r="Y29" s="631"/>
      <c r="Z29" s="632">
        <v>0.3</v>
      </c>
      <c r="AA29" s="632"/>
      <c r="AB29" s="632"/>
      <c r="AC29" s="632"/>
      <c r="AD29" s="633" t="s">
        <v>239</v>
      </c>
      <c r="AE29" s="633"/>
      <c r="AF29" s="633"/>
      <c r="AG29" s="633"/>
      <c r="AH29" s="633"/>
      <c r="AI29" s="633"/>
      <c r="AJ29" s="633"/>
      <c r="AK29" s="633"/>
      <c r="AL29" s="634" t="s">
        <v>133</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307</v>
      </c>
      <c r="CE29" s="679"/>
      <c r="CF29" s="644" t="s">
        <v>308</v>
      </c>
      <c r="CG29" s="645"/>
      <c r="CH29" s="645"/>
      <c r="CI29" s="645"/>
      <c r="CJ29" s="645"/>
      <c r="CK29" s="645"/>
      <c r="CL29" s="645"/>
      <c r="CM29" s="645"/>
      <c r="CN29" s="645"/>
      <c r="CO29" s="645"/>
      <c r="CP29" s="645"/>
      <c r="CQ29" s="646"/>
      <c r="CR29" s="629">
        <v>1892807</v>
      </c>
      <c r="CS29" s="663"/>
      <c r="CT29" s="663"/>
      <c r="CU29" s="663"/>
      <c r="CV29" s="663"/>
      <c r="CW29" s="663"/>
      <c r="CX29" s="663"/>
      <c r="CY29" s="664"/>
      <c r="CZ29" s="634">
        <v>5.9</v>
      </c>
      <c r="DA29" s="665"/>
      <c r="DB29" s="665"/>
      <c r="DC29" s="671"/>
      <c r="DD29" s="638">
        <v>1888739</v>
      </c>
      <c r="DE29" s="663"/>
      <c r="DF29" s="663"/>
      <c r="DG29" s="663"/>
      <c r="DH29" s="663"/>
      <c r="DI29" s="663"/>
      <c r="DJ29" s="663"/>
      <c r="DK29" s="664"/>
      <c r="DL29" s="638">
        <v>1888739</v>
      </c>
      <c r="DM29" s="663"/>
      <c r="DN29" s="663"/>
      <c r="DO29" s="663"/>
      <c r="DP29" s="663"/>
      <c r="DQ29" s="663"/>
      <c r="DR29" s="663"/>
      <c r="DS29" s="663"/>
      <c r="DT29" s="663"/>
      <c r="DU29" s="663"/>
      <c r="DV29" s="664"/>
      <c r="DW29" s="634">
        <v>13.5</v>
      </c>
      <c r="DX29" s="665"/>
      <c r="DY29" s="665"/>
      <c r="DZ29" s="665"/>
      <c r="EA29" s="665"/>
      <c r="EB29" s="665"/>
      <c r="EC29" s="666"/>
    </row>
    <row r="30" spans="2:133" ht="11.25" customHeight="1" x14ac:dyDescent="0.15">
      <c r="B30" s="626" t="s">
        <v>309</v>
      </c>
      <c r="C30" s="627"/>
      <c r="D30" s="627"/>
      <c r="E30" s="627"/>
      <c r="F30" s="627"/>
      <c r="G30" s="627"/>
      <c r="H30" s="627"/>
      <c r="I30" s="627"/>
      <c r="J30" s="627"/>
      <c r="K30" s="627"/>
      <c r="L30" s="627"/>
      <c r="M30" s="627"/>
      <c r="N30" s="627"/>
      <c r="O30" s="627"/>
      <c r="P30" s="627"/>
      <c r="Q30" s="628"/>
      <c r="R30" s="629">
        <v>98804</v>
      </c>
      <c r="S30" s="630"/>
      <c r="T30" s="630"/>
      <c r="U30" s="630"/>
      <c r="V30" s="630"/>
      <c r="W30" s="630"/>
      <c r="X30" s="630"/>
      <c r="Y30" s="631"/>
      <c r="Z30" s="632">
        <v>0.3</v>
      </c>
      <c r="AA30" s="632"/>
      <c r="AB30" s="632"/>
      <c r="AC30" s="632"/>
      <c r="AD30" s="633">
        <v>8756</v>
      </c>
      <c r="AE30" s="633"/>
      <c r="AF30" s="633"/>
      <c r="AG30" s="633"/>
      <c r="AH30" s="633"/>
      <c r="AI30" s="633"/>
      <c r="AJ30" s="633"/>
      <c r="AK30" s="633"/>
      <c r="AL30" s="634">
        <v>0.1</v>
      </c>
      <c r="AM30" s="635"/>
      <c r="AN30" s="635"/>
      <c r="AO30" s="636"/>
      <c r="AP30" s="608" t="s">
        <v>225</v>
      </c>
      <c r="AQ30" s="609"/>
      <c r="AR30" s="609"/>
      <c r="AS30" s="609"/>
      <c r="AT30" s="609"/>
      <c r="AU30" s="609"/>
      <c r="AV30" s="609"/>
      <c r="AW30" s="609"/>
      <c r="AX30" s="609"/>
      <c r="AY30" s="609"/>
      <c r="AZ30" s="609"/>
      <c r="BA30" s="609"/>
      <c r="BB30" s="609"/>
      <c r="BC30" s="609"/>
      <c r="BD30" s="609"/>
      <c r="BE30" s="609"/>
      <c r="BF30" s="610"/>
      <c r="BG30" s="608" t="s">
        <v>310</v>
      </c>
      <c r="BH30" s="676"/>
      <c r="BI30" s="676"/>
      <c r="BJ30" s="676"/>
      <c r="BK30" s="676"/>
      <c r="BL30" s="676"/>
      <c r="BM30" s="676"/>
      <c r="BN30" s="676"/>
      <c r="BO30" s="676"/>
      <c r="BP30" s="676"/>
      <c r="BQ30" s="677"/>
      <c r="BR30" s="608" t="s">
        <v>311</v>
      </c>
      <c r="BS30" s="676"/>
      <c r="BT30" s="676"/>
      <c r="BU30" s="676"/>
      <c r="BV30" s="676"/>
      <c r="BW30" s="676"/>
      <c r="BX30" s="676"/>
      <c r="BY30" s="676"/>
      <c r="BZ30" s="676"/>
      <c r="CA30" s="676"/>
      <c r="CB30" s="677"/>
      <c r="CD30" s="680"/>
      <c r="CE30" s="681"/>
      <c r="CF30" s="644" t="s">
        <v>312</v>
      </c>
      <c r="CG30" s="645"/>
      <c r="CH30" s="645"/>
      <c r="CI30" s="645"/>
      <c r="CJ30" s="645"/>
      <c r="CK30" s="645"/>
      <c r="CL30" s="645"/>
      <c r="CM30" s="645"/>
      <c r="CN30" s="645"/>
      <c r="CO30" s="645"/>
      <c r="CP30" s="645"/>
      <c r="CQ30" s="646"/>
      <c r="CR30" s="629">
        <v>1778071</v>
      </c>
      <c r="CS30" s="630"/>
      <c r="CT30" s="630"/>
      <c r="CU30" s="630"/>
      <c r="CV30" s="630"/>
      <c r="CW30" s="630"/>
      <c r="CX30" s="630"/>
      <c r="CY30" s="631"/>
      <c r="CZ30" s="634">
        <v>5.6</v>
      </c>
      <c r="DA30" s="665"/>
      <c r="DB30" s="665"/>
      <c r="DC30" s="671"/>
      <c r="DD30" s="638">
        <v>1776992</v>
      </c>
      <c r="DE30" s="630"/>
      <c r="DF30" s="630"/>
      <c r="DG30" s="630"/>
      <c r="DH30" s="630"/>
      <c r="DI30" s="630"/>
      <c r="DJ30" s="630"/>
      <c r="DK30" s="631"/>
      <c r="DL30" s="638">
        <v>1776992</v>
      </c>
      <c r="DM30" s="630"/>
      <c r="DN30" s="630"/>
      <c r="DO30" s="630"/>
      <c r="DP30" s="630"/>
      <c r="DQ30" s="630"/>
      <c r="DR30" s="630"/>
      <c r="DS30" s="630"/>
      <c r="DT30" s="630"/>
      <c r="DU30" s="630"/>
      <c r="DV30" s="631"/>
      <c r="DW30" s="634">
        <v>12.7</v>
      </c>
      <c r="DX30" s="665"/>
      <c r="DY30" s="665"/>
      <c r="DZ30" s="665"/>
      <c r="EA30" s="665"/>
      <c r="EB30" s="665"/>
      <c r="EC30" s="666"/>
    </row>
    <row r="31" spans="2:133" ht="11.25" customHeight="1" x14ac:dyDescent="0.15">
      <c r="B31" s="626" t="s">
        <v>313</v>
      </c>
      <c r="C31" s="627"/>
      <c r="D31" s="627"/>
      <c r="E31" s="627"/>
      <c r="F31" s="627"/>
      <c r="G31" s="627"/>
      <c r="H31" s="627"/>
      <c r="I31" s="627"/>
      <c r="J31" s="627"/>
      <c r="K31" s="627"/>
      <c r="L31" s="627"/>
      <c r="M31" s="627"/>
      <c r="N31" s="627"/>
      <c r="O31" s="627"/>
      <c r="P31" s="627"/>
      <c r="Q31" s="628"/>
      <c r="R31" s="629">
        <v>122804</v>
      </c>
      <c r="S31" s="630"/>
      <c r="T31" s="630"/>
      <c r="U31" s="630"/>
      <c r="V31" s="630"/>
      <c r="W31" s="630"/>
      <c r="X31" s="630"/>
      <c r="Y31" s="631"/>
      <c r="Z31" s="632">
        <v>0.4</v>
      </c>
      <c r="AA31" s="632"/>
      <c r="AB31" s="632"/>
      <c r="AC31" s="632"/>
      <c r="AD31" s="633">
        <v>3</v>
      </c>
      <c r="AE31" s="633"/>
      <c r="AF31" s="633"/>
      <c r="AG31" s="633"/>
      <c r="AH31" s="633"/>
      <c r="AI31" s="633"/>
      <c r="AJ31" s="633"/>
      <c r="AK31" s="633"/>
      <c r="AL31" s="634">
        <v>0</v>
      </c>
      <c r="AM31" s="635"/>
      <c r="AN31" s="635"/>
      <c r="AO31" s="636"/>
      <c r="AP31" s="689" t="s">
        <v>314</v>
      </c>
      <c r="AQ31" s="690"/>
      <c r="AR31" s="690"/>
      <c r="AS31" s="690"/>
      <c r="AT31" s="695" t="s">
        <v>315</v>
      </c>
      <c r="AU31" s="217"/>
      <c r="AV31" s="217"/>
      <c r="AW31" s="217"/>
      <c r="AX31" s="615" t="s">
        <v>191</v>
      </c>
      <c r="AY31" s="616"/>
      <c r="AZ31" s="616"/>
      <c r="BA31" s="616"/>
      <c r="BB31" s="616"/>
      <c r="BC31" s="616"/>
      <c r="BD31" s="616"/>
      <c r="BE31" s="616"/>
      <c r="BF31" s="617"/>
      <c r="BG31" s="688">
        <v>98.6</v>
      </c>
      <c r="BH31" s="684"/>
      <c r="BI31" s="684"/>
      <c r="BJ31" s="684"/>
      <c r="BK31" s="684"/>
      <c r="BL31" s="684"/>
      <c r="BM31" s="624">
        <v>95.5</v>
      </c>
      <c r="BN31" s="684"/>
      <c r="BO31" s="684"/>
      <c r="BP31" s="684"/>
      <c r="BQ31" s="685"/>
      <c r="BR31" s="688">
        <v>98.3</v>
      </c>
      <c r="BS31" s="684"/>
      <c r="BT31" s="684"/>
      <c r="BU31" s="684"/>
      <c r="BV31" s="684"/>
      <c r="BW31" s="684"/>
      <c r="BX31" s="624">
        <v>95.3</v>
      </c>
      <c r="BY31" s="684"/>
      <c r="BZ31" s="684"/>
      <c r="CA31" s="684"/>
      <c r="CB31" s="685"/>
      <c r="CD31" s="680"/>
      <c r="CE31" s="681"/>
      <c r="CF31" s="644" t="s">
        <v>316</v>
      </c>
      <c r="CG31" s="645"/>
      <c r="CH31" s="645"/>
      <c r="CI31" s="645"/>
      <c r="CJ31" s="645"/>
      <c r="CK31" s="645"/>
      <c r="CL31" s="645"/>
      <c r="CM31" s="645"/>
      <c r="CN31" s="645"/>
      <c r="CO31" s="645"/>
      <c r="CP31" s="645"/>
      <c r="CQ31" s="646"/>
      <c r="CR31" s="629">
        <v>114736</v>
      </c>
      <c r="CS31" s="663"/>
      <c r="CT31" s="663"/>
      <c r="CU31" s="663"/>
      <c r="CV31" s="663"/>
      <c r="CW31" s="663"/>
      <c r="CX31" s="663"/>
      <c r="CY31" s="664"/>
      <c r="CZ31" s="634">
        <v>0.4</v>
      </c>
      <c r="DA31" s="665"/>
      <c r="DB31" s="665"/>
      <c r="DC31" s="671"/>
      <c r="DD31" s="638">
        <v>111747</v>
      </c>
      <c r="DE31" s="663"/>
      <c r="DF31" s="663"/>
      <c r="DG31" s="663"/>
      <c r="DH31" s="663"/>
      <c r="DI31" s="663"/>
      <c r="DJ31" s="663"/>
      <c r="DK31" s="664"/>
      <c r="DL31" s="638">
        <v>111747</v>
      </c>
      <c r="DM31" s="663"/>
      <c r="DN31" s="663"/>
      <c r="DO31" s="663"/>
      <c r="DP31" s="663"/>
      <c r="DQ31" s="663"/>
      <c r="DR31" s="663"/>
      <c r="DS31" s="663"/>
      <c r="DT31" s="663"/>
      <c r="DU31" s="663"/>
      <c r="DV31" s="664"/>
      <c r="DW31" s="634">
        <v>0.8</v>
      </c>
      <c r="DX31" s="665"/>
      <c r="DY31" s="665"/>
      <c r="DZ31" s="665"/>
      <c r="EA31" s="665"/>
      <c r="EB31" s="665"/>
      <c r="EC31" s="666"/>
    </row>
    <row r="32" spans="2:133" ht="11.25" customHeight="1" x14ac:dyDescent="0.15">
      <c r="B32" s="626" t="s">
        <v>317</v>
      </c>
      <c r="C32" s="627"/>
      <c r="D32" s="627"/>
      <c r="E32" s="627"/>
      <c r="F32" s="627"/>
      <c r="G32" s="627"/>
      <c r="H32" s="627"/>
      <c r="I32" s="627"/>
      <c r="J32" s="627"/>
      <c r="K32" s="627"/>
      <c r="L32" s="627"/>
      <c r="M32" s="627"/>
      <c r="N32" s="627"/>
      <c r="O32" s="627"/>
      <c r="P32" s="627"/>
      <c r="Q32" s="628"/>
      <c r="R32" s="629">
        <v>10029566</v>
      </c>
      <c r="S32" s="630"/>
      <c r="T32" s="630"/>
      <c r="U32" s="630"/>
      <c r="V32" s="630"/>
      <c r="W32" s="630"/>
      <c r="X32" s="630"/>
      <c r="Y32" s="631"/>
      <c r="Z32" s="632">
        <v>30.5</v>
      </c>
      <c r="AA32" s="632"/>
      <c r="AB32" s="632"/>
      <c r="AC32" s="632"/>
      <c r="AD32" s="633" t="s">
        <v>239</v>
      </c>
      <c r="AE32" s="633"/>
      <c r="AF32" s="633"/>
      <c r="AG32" s="633"/>
      <c r="AH32" s="633"/>
      <c r="AI32" s="633"/>
      <c r="AJ32" s="633"/>
      <c r="AK32" s="633"/>
      <c r="AL32" s="634" t="s">
        <v>239</v>
      </c>
      <c r="AM32" s="635"/>
      <c r="AN32" s="635"/>
      <c r="AO32" s="636"/>
      <c r="AP32" s="691"/>
      <c r="AQ32" s="692"/>
      <c r="AR32" s="692"/>
      <c r="AS32" s="692"/>
      <c r="AT32" s="696"/>
      <c r="AU32" s="216" t="s">
        <v>318</v>
      </c>
      <c r="AV32" s="216"/>
      <c r="AW32" s="216"/>
      <c r="AX32" s="626" t="s">
        <v>319</v>
      </c>
      <c r="AY32" s="627"/>
      <c r="AZ32" s="627"/>
      <c r="BA32" s="627"/>
      <c r="BB32" s="627"/>
      <c r="BC32" s="627"/>
      <c r="BD32" s="627"/>
      <c r="BE32" s="627"/>
      <c r="BF32" s="628"/>
      <c r="BG32" s="698">
        <v>98.9</v>
      </c>
      <c r="BH32" s="663"/>
      <c r="BI32" s="663"/>
      <c r="BJ32" s="663"/>
      <c r="BK32" s="663"/>
      <c r="BL32" s="663"/>
      <c r="BM32" s="635">
        <v>96</v>
      </c>
      <c r="BN32" s="686"/>
      <c r="BO32" s="686"/>
      <c r="BP32" s="686"/>
      <c r="BQ32" s="687"/>
      <c r="BR32" s="698">
        <v>98.4</v>
      </c>
      <c r="BS32" s="663"/>
      <c r="BT32" s="663"/>
      <c r="BU32" s="663"/>
      <c r="BV32" s="663"/>
      <c r="BW32" s="663"/>
      <c r="BX32" s="635">
        <v>95.7</v>
      </c>
      <c r="BY32" s="686"/>
      <c r="BZ32" s="686"/>
      <c r="CA32" s="686"/>
      <c r="CB32" s="687"/>
      <c r="CD32" s="682"/>
      <c r="CE32" s="683"/>
      <c r="CF32" s="644" t="s">
        <v>320</v>
      </c>
      <c r="CG32" s="645"/>
      <c r="CH32" s="645"/>
      <c r="CI32" s="645"/>
      <c r="CJ32" s="645"/>
      <c r="CK32" s="645"/>
      <c r="CL32" s="645"/>
      <c r="CM32" s="645"/>
      <c r="CN32" s="645"/>
      <c r="CO32" s="645"/>
      <c r="CP32" s="645"/>
      <c r="CQ32" s="646"/>
      <c r="CR32" s="629">
        <v>1234</v>
      </c>
      <c r="CS32" s="630"/>
      <c r="CT32" s="630"/>
      <c r="CU32" s="630"/>
      <c r="CV32" s="630"/>
      <c r="CW32" s="630"/>
      <c r="CX32" s="630"/>
      <c r="CY32" s="631"/>
      <c r="CZ32" s="634">
        <v>0</v>
      </c>
      <c r="DA32" s="665"/>
      <c r="DB32" s="665"/>
      <c r="DC32" s="671"/>
      <c r="DD32" s="638">
        <v>1234</v>
      </c>
      <c r="DE32" s="630"/>
      <c r="DF32" s="630"/>
      <c r="DG32" s="630"/>
      <c r="DH32" s="630"/>
      <c r="DI32" s="630"/>
      <c r="DJ32" s="630"/>
      <c r="DK32" s="631"/>
      <c r="DL32" s="638">
        <v>1234</v>
      </c>
      <c r="DM32" s="630"/>
      <c r="DN32" s="630"/>
      <c r="DO32" s="630"/>
      <c r="DP32" s="630"/>
      <c r="DQ32" s="630"/>
      <c r="DR32" s="630"/>
      <c r="DS32" s="630"/>
      <c r="DT32" s="630"/>
      <c r="DU32" s="630"/>
      <c r="DV32" s="631"/>
      <c r="DW32" s="634">
        <v>0</v>
      </c>
      <c r="DX32" s="665"/>
      <c r="DY32" s="665"/>
      <c r="DZ32" s="665"/>
      <c r="EA32" s="665"/>
      <c r="EB32" s="665"/>
      <c r="EC32" s="666"/>
    </row>
    <row r="33" spans="2:133" ht="11.25" customHeight="1" x14ac:dyDescent="0.15">
      <c r="B33" s="667" t="s">
        <v>321</v>
      </c>
      <c r="C33" s="668"/>
      <c r="D33" s="668"/>
      <c r="E33" s="668"/>
      <c r="F33" s="668"/>
      <c r="G33" s="668"/>
      <c r="H33" s="668"/>
      <c r="I33" s="668"/>
      <c r="J33" s="668"/>
      <c r="K33" s="668"/>
      <c r="L33" s="668"/>
      <c r="M33" s="668"/>
      <c r="N33" s="668"/>
      <c r="O33" s="668"/>
      <c r="P33" s="668"/>
      <c r="Q33" s="669"/>
      <c r="R33" s="629">
        <v>12519</v>
      </c>
      <c r="S33" s="630"/>
      <c r="T33" s="630"/>
      <c r="U33" s="630"/>
      <c r="V33" s="630"/>
      <c r="W33" s="630"/>
      <c r="X33" s="630"/>
      <c r="Y33" s="631"/>
      <c r="Z33" s="632">
        <v>0</v>
      </c>
      <c r="AA33" s="632"/>
      <c r="AB33" s="632"/>
      <c r="AC33" s="632"/>
      <c r="AD33" s="633">
        <v>12519</v>
      </c>
      <c r="AE33" s="633"/>
      <c r="AF33" s="633"/>
      <c r="AG33" s="633"/>
      <c r="AH33" s="633"/>
      <c r="AI33" s="633"/>
      <c r="AJ33" s="633"/>
      <c r="AK33" s="633"/>
      <c r="AL33" s="634">
        <v>0.1</v>
      </c>
      <c r="AM33" s="635"/>
      <c r="AN33" s="635"/>
      <c r="AO33" s="636"/>
      <c r="AP33" s="693"/>
      <c r="AQ33" s="694"/>
      <c r="AR33" s="694"/>
      <c r="AS33" s="694"/>
      <c r="AT33" s="697"/>
      <c r="AU33" s="218"/>
      <c r="AV33" s="218"/>
      <c r="AW33" s="218"/>
      <c r="AX33" s="673" t="s">
        <v>322</v>
      </c>
      <c r="AY33" s="674"/>
      <c r="AZ33" s="674"/>
      <c r="BA33" s="674"/>
      <c r="BB33" s="674"/>
      <c r="BC33" s="674"/>
      <c r="BD33" s="674"/>
      <c r="BE33" s="674"/>
      <c r="BF33" s="675"/>
      <c r="BG33" s="699">
        <v>98.3</v>
      </c>
      <c r="BH33" s="700"/>
      <c r="BI33" s="700"/>
      <c r="BJ33" s="700"/>
      <c r="BK33" s="700"/>
      <c r="BL33" s="700"/>
      <c r="BM33" s="701">
        <v>94.8</v>
      </c>
      <c r="BN33" s="700"/>
      <c r="BO33" s="700"/>
      <c r="BP33" s="700"/>
      <c r="BQ33" s="702"/>
      <c r="BR33" s="699">
        <v>98.1</v>
      </c>
      <c r="BS33" s="700"/>
      <c r="BT33" s="700"/>
      <c r="BU33" s="700"/>
      <c r="BV33" s="700"/>
      <c r="BW33" s="700"/>
      <c r="BX33" s="701">
        <v>94.6</v>
      </c>
      <c r="BY33" s="700"/>
      <c r="BZ33" s="700"/>
      <c r="CA33" s="700"/>
      <c r="CB33" s="702"/>
      <c r="CD33" s="644" t="s">
        <v>323</v>
      </c>
      <c r="CE33" s="645"/>
      <c r="CF33" s="645"/>
      <c r="CG33" s="645"/>
      <c r="CH33" s="645"/>
      <c r="CI33" s="645"/>
      <c r="CJ33" s="645"/>
      <c r="CK33" s="645"/>
      <c r="CL33" s="645"/>
      <c r="CM33" s="645"/>
      <c r="CN33" s="645"/>
      <c r="CO33" s="645"/>
      <c r="CP33" s="645"/>
      <c r="CQ33" s="646"/>
      <c r="CR33" s="629">
        <v>9126939</v>
      </c>
      <c r="CS33" s="663"/>
      <c r="CT33" s="663"/>
      <c r="CU33" s="663"/>
      <c r="CV33" s="663"/>
      <c r="CW33" s="663"/>
      <c r="CX33" s="663"/>
      <c r="CY33" s="664"/>
      <c r="CZ33" s="634">
        <v>28.6</v>
      </c>
      <c r="DA33" s="665"/>
      <c r="DB33" s="665"/>
      <c r="DC33" s="671"/>
      <c r="DD33" s="638">
        <v>6456236</v>
      </c>
      <c r="DE33" s="663"/>
      <c r="DF33" s="663"/>
      <c r="DG33" s="663"/>
      <c r="DH33" s="663"/>
      <c r="DI33" s="663"/>
      <c r="DJ33" s="663"/>
      <c r="DK33" s="664"/>
      <c r="DL33" s="638">
        <v>4497855</v>
      </c>
      <c r="DM33" s="663"/>
      <c r="DN33" s="663"/>
      <c r="DO33" s="663"/>
      <c r="DP33" s="663"/>
      <c r="DQ33" s="663"/>
      <c r="DR33" s="663"/>
      <c r="DS33" s="663"/>
      <c r="DT33" s="663"/>
      <c r="DU33" s="663"/>
      <c r="DV33" s="664"/>
      <c r="DW33" s="634">
        <v>32.1</v>
      </c>
      <c r="DX33" s="665"/>
      <c r="DY33" s="665"/>
      <c r="DZ33" s="665"/>
      <c r="EA33" s="665"/>
      <c r="EB33" s="665"/>
      <c r="EC33" s="666"/>
    </row>
    <row r="34" spans="2:133" ht="11.25" customHeight="1" x14ac:dyDescent="0.15">
      <c r="B34" s="626" t="s">
        <v>324</v>
      </c>
      <c r="C34" s="627"/>
      <c r="D34" s="627"/>
      <c r="E34" s="627"/>
      <c r="F34" s="627"/>
      <c r="G34" s="627"/>
      <c r="H34" s="627"/>
      <c r="I34" s="627"/>
      <c r="J34" s="627"/>
      <c r="K34" s="627"/>
      <c r="L34" s="627"/>
      <c r="M34" s="627"/>
      <c r="N34" s="627"/>
      <c r="O34" s="627"/>
      <c r="P34" s="627"/>
      <c r="Q34" s="628"/>
      <c r="R34" s="629">
        <v>5121092</v>
      </c>
      <c r="S34" s="630"/>
      <c r="T34" s="630"/>
      <c r="U34" s="630"/>
      <c r="V34" s="630"/>
      <c r="W34" s="630"/>
      <c r="X34" s="630"/>
      <c r="Y34" s="631"/>
      <c r="Z34" s="632">
        <v>15.6</v>
      </c>
      <c r="AA34" s="632"/>
      <c r="AB34" s="632"/>
      <c r="AC34" s="632"/>
      <c r="AD34" s="633" t="s">
        <v>133</v>
      </c>
      <c r="AE34" s="633"/>
      <c r="AF34" s="633"/>
      <c r="AG34" s="633"/>
      <c r="AH34" s="633"/>
      <c r="AI34" s="633"/>
      <c r="AJ34" s="633"/>
      <c r="AK34" s="633"/>
      <c r="AL34" s="634" t="s">
        <v>133</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325</v>
      </c>
      <c r="CE34" s="645"/>
      <c r="CF34" s="645"/>
      <c r="CG34" s="645"/>
      <c r="CH34" s="645"/>
      <c r="CI34" s="645"/>
      <c r="CJ34" s="645"/>
      <c r="CK34" s="645"/>
      <c r="CL34" s="645"/>
      <c r="CM34" s="645"/>
      <c r="CN34" s="645"/>
      <c r="CO34" s="645"/>
      <c r="CP34" s="645"/>
      <c r="CQ34" s="646"/>
      <c r="CR34" s="629">
        <v>3531733</v>
      </c>
      <c r="CS34" s="630"/>
      <c r="CT34" s="630"/>
      <c r="CU34" s="630"/>
      <c r="CV34" s="630"/>
      <c r="CW34" s="630"/>
      <c r="CX34" s="630"/>
      <c r="CY34" s="631"/>
      <c r="CZ34" s="634">
        <v>11.1</v>
      </c>
      <c r="DA34" s="665"/>
      <c r="DB34" s="665"/>
      <c r="DC34" s="671"/>
      <c r="DD34" s="638">
        <v>2358654</v>
      </c>
      <c r="DE34" s="630"/>
      <c r="DF34" s="630"/>
      <c r="DG34" s="630"/>
      <c r="DH34" s="630"/>
      <c r="DI34" s="630"/>
      <c r="DJ34" s="630"/>
      <c r="DK34" s="631"/>
      <c r="DL34" s="638">
        <v>1598896</v>
      </c>
      <c r="DM34" s="630"/>
      <c r="DN34" s="630"/>
      <c r="DO34" s="630"/>
      <c r="DP34" s="630"/>
      <c r="DQ34" s="630"/>
      <c r="DR34" s="630"/>
      <c r="DS34" s="630"/>
      <c r="DT34" s="630"/>
      <c r="DU34" s="630"/>
      <c r="DV34" s="631"/>
      <c r="DW34" s="634">
        <v>11.4</v>
      </c>
      <c r="DX34" s="665"/>
      <c r="DY34" s="665"/>
      <c r="DZ34" s="665"/>
      <c r="EA34" s="665"/>
      <c r="EB34" s="665"/>
      <c r="EC34" s="666"/>
    </row>
    <row r="35" spans="2:133" ht="11.25" customHeight="1" x14ac:dyDescent="0.15">
      <c r="B35" s="626" t="s">
        <v>326</v>
      </c>
      <c r="C35" s="627"/>
      <c r="D35" s="627"/>
      <c r="E35" s="627"/>
      <c r="F35" s="627"/>
      <c r="G35" s="627"/>
      <c r="H35" s="627"/>
      <c r="I35" s="627"/>
      <c r="J35" s="627"/>
      <c r="K35" s="627"/>
      <c r="L35" s="627"/>
      <c r="M35" s="627"/>
      <c r="N35" s="627"/>
      <c r="O35" s="627"/>
      <c r="P35" s="627"/>
      <c r="Q35" s="628"/>
      <c r="R35" s="629">
        <v>127847</v>
      </c>
      <c r="S35" s="630"/>
      <c r="T35" s="630"/>
      <c r="U35" s="630"/>
      <c r="V35" s="630"/>
      <c r="W35" s="630"/>
      <c r="X35" s="630"/>
      <c r="Y35" s="631"/>
      <c r="Z35" s="632">
        <v>0.4</v>
      </c>
      <c r="AA35" s="632"/>
      <c r="AB35" s="632"/>
      <c r="AC35" s="632"/>
      <c r="AD35" s="633">
        <v>40455</v>
      </c>
      <c r="AE35" s="633"/>
      <c r="AF35" s="633"/>
      <c r="AG35" s="633"/>
      <c r="AH35" s="633"/>
      <c r="AI35" s="633"/>
      <c r="AJ35" s="633"/>
      <c r="AK35" s="633"/>
      <c r="AL35" s="634">
        <v>0.3</v>
      </c>
      <c r="AM35" s="635"/>
      <c r="AN35" s="635"/>
      <c r="AO35" s="636"/>
      <c r="AP35" s="221"/>
      <c r="AQ35" s="608" t="s">
        <v>327</v>
      </c>
      <c r="AR35" s="609"/>
      <c r="AS35" s="609"/>
      <c r="AT35" s="609"/>
      <c r="AU35" s="609"/>
      <c r="AV35" s="609"/>
      <c r="AW35" s="609"/>
      <c r="AX35" s="609"/>
      <c r="AY35" s="609"/>
      <c r="AZ35" s="609"/>
      <c r="BA35" s="609"/>
      <c r="BB35" s="609"/>
      <c r="BC35" s="609"/>
      <c r="BD35" s="609"/>
      <c r="BE35" s="609"/>
      <c r="BF35" s="610"/>
      <c r="BG35" s="608" t="s">
        <v>328</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329</v>
      </c>
      <c r="CE35" s="645"/>
      <c r="CF35" s="645"/>
      <c r="CG35" s="645"/>
      <c r="CH35" s="645"/>
      <c r="CI35" s="645"/>
      <c r="CJ35" s="645"/>
      <c r="CK35" s="645"/>
      <c r="CL35" s="645"/>
      <c r="CM35" s="645"/>
      <c r="CN35" s="645"/>
      <c r="CO35" s="645"/>
      <c r="CP35" s="645"/>
      <c r="CQ35" s="646"/>
      <c r="CR35" s="629">
        <v>297225</v>
      </c>
      <c r="CS35" s="663"/>
      <c r="CT35" s="663"/>
      <c r="CU35" s="663"/>
      <c r="CV35" s="663"/>
      <c r="CW35" s="663"/>
      <c r="CX35" s="663"/>
      <c r="CY35" s="664"/>
      <c r="CZ35" s="634">
        <v>0.9</v>
      </c>
      <c r="DA35" s="665"/>
      <c r="DB35" s="665"/>
      <c r="DC35" s="671"/>
      <c r="DD35" s="638">
        <v>173731</v>
      </c>
      <c r="DE35" s="663"/>
      <c r="DF35" s="663"/>
      <c r="DG35" s="663"/>
      <c r="DH35" s="663"/>
      <c r="DI35" s="663"/>
      <c r="DJ35" s="663"/>
      <c r="DK35" s="664"/>
      <c r="DL35" s="638">
        <v>103929</v>
      </c>
      <c r="DM35" s="663"/>
      <c r="DN35" s="663"/>
      <c r="DO35" s="663"/>
      <c r="DP35" s="663"/>
      <c r="DQ35" s="663"/>
      <c r="DR35" s="663"/>
      <c r="DS35" s="663"/>
      <c r="DT35" s="663"/>
      <c r="DU35" s="663"/>
      <c r="DV35" s="664"/>
      <c r="DW35" s="634">
        <v>0.7</v>
      </c>
      <c r="DX35" s="665"/>
      <c r="DY35" s="665"/>
      <c r="DZ35" s="665"/>
      <c r="EA35" s="665"/>
      <c r="EB35" s="665"/>
      <c r="EC35" s="666"/>
    </row>
    <row r="36" spans="2:133" ht="11.25" customHeight="1" x14ac:dyDescent="0.15">
      <c r="B36" s="626" t="s">
        <v>330</v>
      </c>
      <c r="C36" s="627"/>
      <c r="D36" s="627"/>
      <c r="E36" s="627"/>
      <c r="F36" s="627"/>
      <c r="G36" s="627"/>
      <c r="H36" s="627"/>
      <c r="I36" s="627"/>
      <c r="J36" s="627"/>
      <c r="K36" s="627"/>
      <c r="L36" s="627"/>
      <c r="M36" s="627"/>
      <c r="N36" s="627"/>
      <c r="O36" s="627"/>
      <c r="P36" s="627"/>
      <c r="Q36" s="628"/>
      <c r="R36" s="629">
        <v>458847</v>
      </c>
      <c r="S36" s="630"/>
      <c r="T36" s="630"/>
      <c r="U36" s="630"/>
      <c r="V36" s="630"/>
      <c r="W36" s="630"/>
      <c r="X36" s="630"/>
      <c r="Y36" s="631"/>
      <c r="Z36" s="632">
        <v>1.4</v>
      </c>
      <c r="AA36" s="632"/>
      <c r="AB36" s="632"/>
      <c r="AC36" s="632"/>
      <c r="AD36" s="633" t="s">
        <v>133</v>
      </c>
      <c r="AE36" s="633"/>
      <c r="AF36" s="633"/>
      <c r="AG36" s="633"/>
      <c r="AH36" s="633"/>
      <c r="AI36" s="633"/>
      <c r="AJ36" s="633"/>
      <c r="AK36" s="633"/>
      <c r="AL36" s="634" t="s">
        <v>133</v>
      </c>
      <c r="AM36" s="635"/>
      <c r="AN36" s="635"/>
      <c r="AO36" s="636"/>
      <c r="AP36" s="221"/>
      <c r="AQ36" s="703" t="s">
        <v>331</v>
      </c>
      <c r="AR36" s="704"/>
      <c r="AS36" s="704"/>
      <c r="AT36" s="704"/>
      <c r="AU36" s="704"/>
      <c r="AV36" s="704"/>
      <c r="AW36" s="704"/>
      <c r="AX36" s="704"/>
      <c r="AY36" s="705"/>
      <c r="AZ36" s="618">
        <v>2797737</v>
      </c>
      <c r="BA36" s="619"/>
      <c r="BB36" s="619"/>
      <c r="BC36" s="619"/>
      <c r="BD36" s="619"/>
      <c r="BE36" s="619"/>
      <c r="BF36" s="706"/>
      <c r="BG36" s="640" t="s">
        <v>332</v>
      </c>
      <c r="BH36" s="641"/>
      <c r="BI36" s="641"/>
      <c r="BJ36" s="641"/>
      <c r="BK36" s="641"/>
      <c r="BL36" s="641"/>
      <c r="BM36" s="641"/>
      <c r="BN36" s="641"/>
      <c r="BO36" s="641"/>
      <c r="BP36" s="641"/>
      <c r="BQ36" s="641"/>
      <c r="BR36" s="641"/>
      <c r="BS36" s="641"/>
      <c r="BT36" s="641"/>
      <c r="BU36" s="642"/>
      <c r="BV36" s="618">
        <v>249591</v>
      </c>
      <c r="BW36" s="619"/>
      <c r="BX36" s="619"/>
      <c r="BY36" s="619"/>
      <c r="BZ36" s="619"/>
      <c r="CA36" s="619"/>
      <c r="CB36" s="706"/>
      <c r="CD36" s="644" t="s">
        <v>333</v>
      </c>
      <c r="CE36" s="645"/>
      <c r="CF36" s="645"/>
      <c r="CG36" s="645"/>
      <c r="CH36" s="645"/>
      <c r="CI36" s="645"/>
      <c r="CJ36" s="645"/>
      <c r="CK36" s="645"/>
      <c r="CL36" s="645"/>
      <c r="CM36" s="645"/>
      <c r="CN36" s="645"/>
      <c r="CO36" s="645"/>
      <c r="CP36" s="645"/>
      <c r="CQ36" s="646"/>
      <c r="CR36" s="629">
        <v>2248411</v>
      </c>
      <c r="CS36" s="630"/>
      <c r="CT36" s="630"/>
      <c r="CU36" s="630"/>
      <c r="CV36" s="630"/>
      <c r="CW36" s="630"/>
      <c r="CX36" s="630"/>
      <c r="CY36" s="631"/>
      <c r="CZ36" s="634">
        <v>7</v>
      </c>
      <c r="DA36" s="665"/>
      <c r="DB36" s="665"/>
      <c r="DC36" s="671"/>
      <c r="DD36" s="638">
        <v>1870290</v>
      </c>
      <c r="DE36" s="630"/>
      <c r="DF36" s="630"/>
      <c r="DG36" s="630"/>
      <c r="DH36" s="630"/>
      <c r="DI36" s="630"/>
      <c r="DJ36" s="630"/>
      <c r="DK36" s="631"/>
      <c r="DL36" s="638">
        <v>1176002</v>
      </c>
      <c r="DM36" s="630"/>
      <c r="DN36" s="630"/>
      <c r="DO36" s="630"/>
      <c r="DP36" s="630"/>
      <c r="DQ36" s="630"/>
      <c r="DR36" s="630"/>
      <c r="DS36" s="630"/>
      <c r="DT36" s="630"/>
      <c r="DU36" s="630"/>
      <c r="DV36" s="631"/>
      <c r="DW36" s="634">
        <v>8.4</v>
      </c>
      <c r="DX36" s="665"/>
      <c r="DY36" s="665"/>
      <c r="DZ36" s="665"/>
      <c r="EA36" s="665"/>
      <c r="EB36" s="665"/>
      <c r="EC36" s="666"/>
    </row>
    <row r="37" spans="2:133" ht="11.25" customHeight="1" x14ac:dyDescent="0.15">
      <c r="B37" s="626" t="s">
        <v>334</v>
      </c>
      <c r="C37" s="627"/>
      <c r="D37" s="627"/>
      <c r="E37" s="627"/>
      <c r="F37" s="627"/>
      <c r="G37" s="627"/>
      <c r="H37" s="627"/>
      <c r="I37" s="627"/>
      <c r="J37" s="627"/>
      <c r="K37" s="627"/>
      <c r="L37" s="627"/>
      <c r="M37" s="627"/>
      <c r="N37" s="627"/>
      <c r="O37" s="627"/>
      <c r="P37" s="627"/>
      <c r="Q37" s="628"/>
      <c r="R37" s="629">
        <v>703479</v>
      </c>
      <c r="S37" s="630"/>
      <c r="T37" s="630"/>
      <c r="U37" s="630"/>
      <c r="V37" s="630"/>
      <c r="W37" s="630"/>
      <c r="X37" s="630"/>
      <c r="Y37" s="631"/>
      <c r="Z37" s="632">
        <v>2.1</v>
      </c>
      <c r="AA37" s="632"/>
      <c r="AB37" s="632"/>
      <c r="AC37" s="632"/>
      <c r="AD37" s="633" t="s">
        <v>239</v>
      </c>
      <c r="AE37" s="633"/>
      <c r="AF37" s="633"/>
      <c r="AG37" s="633"/>
      <c r="AH37" s="633"/>
      <c r="AI37" s="633"/>
      <c r="AJ37" s="633"/>
      <c r="AK37" s="633"/>
      <c r="AL37" s="634" t="s">
        <v>133</v>
      </c>
      <c r="AM37" s="635"/>
      <c r="AN37" s="635"/>
      <c r="AO37" s="636"/>
      <c r="AQ37" s="707" t="s">
        <v>335</v>
      </c>
      <c r="AR37" s="708"/>
      <c r="AS37" s="708"/>
      <c r="AT37" s="708"/>
      <c r="AU37" s="708"/>
      <c r="AV37" s="708"/>
      <c r="AW37" s="708"/>
      <c r="AX37" s="708"/>
      <c r="AY37" s="709"/>
      <c r="AZ37" s="629">
        <v>361130</v>
      </c>
      <c r="BA37" s="630"/>
      <c r="BB37" s="630"/>
      <c r="BC37" s="630"/>
      <c r="BD37" s="663"/>
      <c r="BE37" s="663"/>
      <c r="BF37" s="687"/>
      <c r="BG37" s="644" t="s">
        <v>336</v>
      </c>
      <c r="BH37" s="645"/>
      <c r="BI37" s="645"/>
      <c r="BJ37" s="645"/>
      <c r="BK37" s="645"/>
      <c r="BL37" s="645"/>
      <c r="BM37" s="645"/>
      <c r="BN37" s="645"/>
      <c r="BO37" s="645"/>
      <c r="BP37" s="645"/>
      <c r="BQ37" s="645"/>
      <c r="BR37" s="645"/>
      <c r="BS37" s="645"/>
      <c r="BT37" s="645"/>
      <c r="BU37" s="646"/>
      <c r="BV37" s="629">
        <v>128752</v>
      </c>
      <c r="BW37" s="630"/>
      <c r="BX37" s="630"/>
      <c r="BY37" s="630"/>
      <c r="BZ37" s="630"/>
      <c r="CA37" s="630"/>
      <c r="CB37" s="639"/>
      <c r="CD37" s="644" t="s">
        <v>337</v>
      </c>
      <c r="CE37" s="645"/>
      <c r="CF37" s="645"/>
      <c r="CG37" s="645"/>
      <c r="CH37" s="645"/>
      <c r="CI37" s="645"/>
      <c r="CJ37" s="645"/>
      <c r="CK37" s="645"/>
      <c r="CL37" s="645"/>
      <c r="CM37" s="645"/>
      <c r="CN37" s="645"/>
      <c r="CO37" s="645"/>
      <c r="CP37" s="645"/>
      <c r="CQ37" s="646"/>
      <c r="CR37" s="629">
        <v>608305</v>
      </c>
      <c r="CS37" s="663"/>
      <c r="CT37" s="663"/>
      <c r="CU37" s="663"/>
      <c r="CV37" s="663"/>
      <c r="CW37" s="663"/>
      <c r="CX37" s="663"/>
      <c r="CY37" s="664"/>
      <c r="CZ37" s="634">
        <v>1.9</v>
      </c>
      <c r="DA37" s="665"/>
      <c r="DB37" s="665"/>
      <c r="DC37" s="671"/>
      <c r="DD37" s="638">
        <v>608305</v>
      </c>
      <c r="DE37" s="663"/>
      <c r="DF37" s="663"/>
      <c r="DG37" s="663"/>
      <c r="DH37" s="663"/>
      <c r="DI37" s="663"/>
      <c r="DJ37" s="663"/>
      <c r="DK37" s="664"/>
      <c r="DL37" s="638">
        <v>497363</v>
      </c>
      <c r="DM37" s="663"/>
      <c r="DN37" s="663"/>
      <c r="DO37" s="663"/>
      <c r="DP37" s="663"/>
      <c r="DQ37" s="663"/>
      <c r="DR37" s="663"/>
      <c r="DS37" s="663"/>
      <c r="DT37" s="663"/>
      <c r="DU37" s="663"/>
      <c r="DV37" s="664"/>
      <c r="DW37" s="634">
        <v>3.5</v>
      </c>
      <c r="DX37" s="665"/>
      <c r="DY37" s="665"/>
      <c r="DZ37" s="665"/>
      <c r="EA37" s="665"/>
      <c r="EB37" s="665"/>
      <c r="EC37" s="666"/>
    </row>
    <row r="38" spans="2:133" ht="11.25" customHeight="1" x14ac:dyDescent="0.15">
      <c r="B38" s="626" t="s">
        <v>338</v>
      </c>
      <c r="C38" s="627"/>
      <c r="D38" s="627"/>
      <c r="E38" s="627"/>
      <c r="F38" s="627"/>
      <c r="G38" s="627"/>
      <c r="H38" s="627"/>
      <c r="I38" s="627"/>
      <c r="J38" s="627"/>
      <c r="K38" s="627"/>
      <c r="L38" s="627"/>
      <c r="M38" s="627"/>
      <c r="N38" s="627"/>
      <c r="O38" s="627"/>
      <c r="P38" s="627"/>
      <c r="Q38" s="628"/>
      <c r="R38" s="629">
        <v>210982</v>
      </c>
      <c r="S38" s="630"/>
      <c r="T38" s="630"/>
      <c r="U38" s="630"/>
      <c r="V38" s="630"/>
      <c r="W38" s="630"/>
      <c r="X38" s="630"/>
      <c r="Y38" s="631"/>
      <c r="Z38" s="632">
        <v>0.6</v>
      </c>
      <c r="AA38" s="632"/>
      <c r="AB38" s="632"/>
      <c r="AC38" s="632"/>
      <c r="AD38" s="633" t="s">
        <v>239</v>
      </c>
      <c r="AE38" s="633"/>
      <c r="AF38" s="633"/>
      <c r="AG38" s="633"/>
      <c r="AH38" s="633"/>
      <c r="AI38" s="633"/>
      <c r="AJ38" s="633"/>
      <c r="AK38" s="633"/>
      <c r="AL38" s="634" t="s">
        <v>239</v>
      </c>
      <c r="AM38" s="635"/>
      <c r="AN38" s="635"/>
      <c r="AO38" s="636"/>
      <c r="AQ38" s="707" t="s">
        <v>339</v>
      </c>
      <c r="AR38" s="708"/>
      <c r="AS38" s="708"/>
      <c r="AT38" s="708"/>
      <c r="AU38" s="708"/>
      <c r="AV38" s="708"/>
      <c r="AW38" s="708"/>
      <c r="AX38" s="708"/>
      <c r="AY38" s="709"/>
      <c r="AZ38" s="629">
        <v>131849</v>
      </c>
      <c r="BA38" s="630"/>
      <c r="BB38" s="630"/>
      <c r="BC38" s="630"/>
      <c r="BD38" s="663"/>
      <c r="BE38" s="663"/>
      <c r="BF38" s="687"/>
      <c r="BG38" s="644" t="s">
        <v>340</v>
      </c>
      <c r="BH38" s="645"/>
      <c r="BI38" s="645"/>
      <c r="BJ38" s="645"/>
      <c r="BK38" s="645"/>
      <c r="BL38" s="645"/>
      <c r="BM38" s="645"/>
      <c r="BN38" s="645"/>
      <c r="BO38" s="645"/>
      <c r="BP38" s="645"/>
      <c r="BQ38" s="645"/>
      <c r="BR38" s="645"/>
      <c r="BS38" s="645"/>
      <c r="BT38" s="645"/>
      <c r="BU38" s="646"/>
      <c r="BV38" s="629">
        <v>9522</v>
      </c>
      <c r="BW38" s="630"/>
      <c r="BX38" s="630"/>
      <c r="BY38" s="630"/>
      <c r="BZ38" s="630"/>
      <c r="CA38" s="630"/>
      <c r="CB38" s="639"/>
      <c r="CD38" s="644" t="s">
        <v>341</v>
      </c>
      <c r="CE38" s="645"/>
      <c r="CF38" s="645"/>
      <c r="CG38" s="645"/>
      <c r="CH38" s="645"/>
      <c r="CI38" s="645"/>
      <c r="CJ38" s="645"/>
      <c r="CK38" s="645"/>
      <c r="CL38" s="645"/>
      <c r="CM38" s="645"/>
      <c r="CN38" s="645"/>
      <c r="CO38" s="645"/>
      <c r="CP38" s="645"/>
      <c r="CQ38" s="646"/>
      <c r="CR38" s="629">
        <v>2376940</v>
      </c>
      <c r="CS38" s="630"/>
      <c r="CT38" s="630"/>
      <c r="CU38" s="630"/>
      <c r="CV38" s="630"/>
      <c r="CW38" s="630"/>
      <c r="CX38" s="630"/>
      <c r="CY38" s="631"/>
      <c r="CZ38" s="634">
        <v>7.4</v>
      </c>
      <c r="DA38" s="665"/>
      <c r="DB38" s="665"/>
      <c r="DC38" s="671"/>
      <c r="DD38" s="638">
        <v>1828860</v>
      </c>
      <c r="DE38" s="630"/>
      <c r="DF38" s="630"/>
      <c r="DG38" s="630"/>
      <c r="DH38" s="630"/>
      <c r="DI38" s="630"/>
      <c r="DJ38" s="630"/>
      <c r="DK38" s="631"/>
      <c r="DL38" s="638">
        <v>1619028</v>
      </c>
      <c r="DM38" s="630"/>
      <c r="DN38" s="630"/>
      <c r="DO38" s="630"/>
      <c r="DP38" s="630"/>
      <c r="DQ38" s="630"/>
      <c r="DR38" s="630"/>
      <c r="DS38" s="630"/>
      <c r="DT38" s="630"/>
      <c r="DU38" s="630"/>
      <c r="DV38" s="631"/>
      <c r="DW38" s="634">
        <v>11.5</v>
      </c>
      <c r="DX38" s="665"/>
      <c r="DY38" s="665"/>
      <c r="DZ38" s="665"/>
      <c r="EA38" s="665"/>
      <c r="EB38" s="665"/>
      <c r="EC38" s="666"/>
    </row>
    <row r="39" spans="2:133" ht="11.25" customHeight="1" x14ac:dyDescent="0.15">
      <c r="B39" s="626" t="s">
        <v>342</v>
      </c>
      <c r="C39" s="627"/>
      <c r="D39" s="627"/>
      <c r="E39" s="627"/>
      <c r="F39" s="627"/>
      <c r="G39" s="627"/>
      <c r="H39" s="627"/>
      <c r="I39" s="627"/>
      <c r="J39" s="627"/>
      <c r="K39" s="627"/>
      <c r="L39" s="627"/>
      <c r="M39" s="627"/>
      <c r="N39" s="627"/>
      <c r="O39" s="627"/>
      <c r="P39" s="627"/>
      <c r="Q39" s="628"/>
      <c r="R39" s="629">
        <v>196667</v>
      </c>
      <c r="S39" s="630"/>
      <c r="T39" s="630"/>
      <c r="U39" s="630"/>
      <c r="V39" s="630"/>
      <c r="W39" s="630"/>
      <c r="X39" s="630"/>
      <c r="Y39" s="631"/>
      <c r="Z39" s="632">
        <v>0.6</v>
      </c>
      <c r="AA39" s="632"/>
      <c r="AB39" s="632"/>
      <c r="AC39" s="632"/>
      <c r="AD39" s="633">
        <v>14370</v>
      </c>
      <c r="AE39" s="633"/>
      <c r="AF39" s="633"/>
      <c r="AG39" s="633"/>
      <c r="AH39" s="633"/>
      <c r="AI39" s="633"/>
      <c r="AJ39" s="633"/>
      <c r="AK39" s="633"/>
      <c r="AL39" s="634">
        <v>0.1</v>
      </c>
      <c r="AM39" s="635"/>
      <c r="AN39" s="635"/>
      <c r="AO39" s="636"/>
      <c r="AQ39" s="707" t="s">
        <v>343</v>
      </c>
      <c r="AR39" s="708"/>
      <c r="AS39" s="708"/>
      <c r="AT39" s="708"/>
      <c r="AU39" s="708"/>
      <c r="AV39" s="708"/>
      <c r="AW39" s="708"/>
      <c r="AX39" s="708"/>
      <c r="AY39" s="709"/>
      <c r="AZ39" s="629">
        <v>21839</v>
      </c>
      <c r="BA39" s="630"/>
      <c r="BB39" s="630"/>
      <c r="BC39" s="630"/>
      <c r="BD39" s="663"/>
      <c r="BE39" s="663"/>
      <c r="BF39" s="687"/>
      <c r="BG39" s="644" t="s">
        <v>344</v>
      </c>
      <c r="BH39" s="645"/>
      <c r="BI39" s="645"/>
      <c r="BJ39" s="645"/>
      <c r="BK39" s="645"/>
      <c r="BL39" s="645"/>
      <c r="BM39" s="645"/>
      <c r="BN39" s="645"/>
      <c r="BO39" s="645"/>
      <c r="BP39" s="645"/>
      <c r="BQ39" s="645"/>
      <c r="BR39" s="645"/>
      <c r="BS39" s="645"/>
      <c r="BT39" s="645"/>
      <c r="BU39" s="646"/>
      <c r="BV39" s="629">
        <v>15637</v>
      </c>
      <c r="BW39" s="630"/>
      <c r="BX39" s="630"/>
      <c r="BY39" s="630"/>
      <c r="BZ39" s="630"/>
      <c r="CA39" s="630"/>
      <c r="CB39" s="639"/>
      <c r="CD39" s="644" t="s">
        <v>345</v>
      </c>
      <c r="CE39" s="645"/>
      <c r="CF39" s="645"/>
      <c r="CG39" s="645"/>
      <c r="CH39" s="645"/>
      <c r="CI39" s="645"/>
      <c r="CJ39" s="645"/>
      <c r="CK39" s="645"/>
      <c r="CL39" s="645"/>
      <c r="CM39" s="645"/>
      <c r="CN39" s="645"/>
      <c r="CO39" s="645"/>
      <c r="CP39" s="645"/>
      <c r="CQ39" s="646"/>
      <c r="CR39" s="629">
        <v>658831</v>
      </c>
      <c r="CS39" s="663"/>
      <c r="CT39" s="663"/>
      <c r="CU39" s="663"/>
      <c r="CV39" s="663"/>
      <c r="CW39" s="663"/>
      <c r="CX39" s="663"/>
      <c r="CY39" s="664"/>
      <c r="CZ39" s="634">
        <v>2.1</v>
      </c>
      <c r="DA39" s="665"/>
      <c r="DB39" s="665"/>
      <c r="DC39" s="671"/>
      <c r="DD39" s="638">
        <v>213962</v>
      </c>
      <c r="DE39" s="663"/>
      <c r="DF39" s="663"/>
      <c r="DG39" s="663"/>
      <c r="DH39" s="663"/>
      <c r="DI39" s="663"/>
      <c r="DJ39" s="663"/>
      <c r="DK39" s="664"/>
      <c r="DL39" s="638" t="s">
        <v>133</v>
      </c>
      <c r="DM39" s="663"/>
      <c r="DN39" s="663"/>
      <c r="DO39" s="663"/>
      <c r="DP39" s="663"/>
      <c r="DQ39" s="663"/>
      <c r="DR39" s="663"/>
      <c r="DS39" s="663"/>
      <c r="DT39" s="663"/>
      <c r="DU39" s="663"/>
      <c r="DV39" s="664"/>
      <c r="DW39" s="634" t="s">
        <v>239</v>
      </c>
      <c r="DX39" s="665"/>
      <c r="DY39" s="665"/>
      <c r="DZ39" s="665"/>
      <c r="EA39" s="665"/>
      <c r="EB39" s="665"/>
      <c r="EC39" s="666"/>
    </row>
    <row r="40" spans="2:133" ht="11.25" customHeight="1" x14ac:dyDescent="0.15">
      <c r="B40" s="626" t="s">
        <v>346</v>
      </c>
      <c r="C40" s="627"/>
      <c r="D40" s="627"/>
      <c r="E40" s="627"/>
      <c r="F40" s="627"/>
      <c r="G40" s="627"/>
      <c r="H40" s="627"/>
      <c r="I40" s="627"/>
      <c r="J40" s="627"/>
      <c r="K40" s="627"/>
      <c r="L40" s="627"/>
      <c r="M40" s="627"/>
      <c r="N40" s="627"/>
      <c r="O40" s="627"/>
      <c r="P40" s="627"/>
      <c r="Q40" s="628"/>
      <c r="R40" s="629">
        <v>1991559</v>
      </c>
      <c r="S40" s="630"/>
      <c r="T40" s="630"/>
      <c r="U40" s="630"/>
      <c r="V40" s="630"/>
      <c r="W40" s="630"/>
      <c r="X40" s="630"/>
      <c r="Y40" s="631"/>
      <c r="Z40" s="632">
        <v>6.1</v>
      </c>
      <c r="AA40" s="632"/>
      <c r="AB40" s="632"/>
      <c r="AC40" s="632"/>
      <c r="AD40" s="633" t="s">
        <v>133</v>
      </c>
      <c r="AE40" s="633"/>
      <c r="AF40" s="633"/>
      <c r="AG40" s="633"/>
      <c r="AH40" s="633"/>
      <c r="AI40" s="633"/>
      <c r="AJ40" s="633"/>
      <c r="AK40" s="633"/>
      <c r="AL40" s="634" t="s">
        <v>133</v>
      </c>
      <c r="AM40" s="635"/>
      <c r="AN40" s="635"/>
      <c r="AO40" s="636"/>
      <c r="AQ40" s="707" t="s">
        <v>347</v>
      </c>
      <c r="AR40" s="708"/>
      <c r="AS40" s="708"/>
      <c r="AT40" s="708"/>
      <c r="AU40" s="708"/>
      <c r="AV40" s="708"/>
      <c r="AW40" s="708"/>
      <c r="AX40" s="708"/>
      <c r="AY40" s="709"/>
      <c r="AZ40" s="629" t="s">
        <v>133</v>
      </c>
      <c r="BA40" s="630"/>
      <c r="BB40" s="630"/>
      <c r="BC40" s="630"/>
      <c r="BD40" s="663"/>
      <c r="BE40" s="663"/>
      <c r="BF40" s="687"/>
      <c r="BG40" s="710" t="s">
        <v>348</v>
      </c>
      <c r="BH40" s="711"/>
      <c r="BI40" s="711"/>
      <c r="BJ40" s="711"/>
      <c r="BK40" s="711"/>
      <c r="BL40" s="222"/>
      <c r="BM40" s="645" t="s">
        <v>349</v>
      </c>
      <c r="BN40" s="645"/>
      <c r="BO40" s="645"/>
      <c r="BP40" s="645"/>
      <c r="BQ40" s="645"/>
      <c r="BR40" s="645"/>
      <c r="BS40" s="645"/>
      <c r="BT40" s="645"/>
      <c r="BU40" s="646"/>
      <c r="BV40" s="629">
        <v>76</v>
      </c>
      <c r="BW40" s="630"/>
      <c r="BX40" s="630"/>
      <c r="BY40" s="630"/>
      <c r="BZ40" s="630"/>
      <c r="CA40" s="630"/>
      <c r="CB40" s="639"/>
      <c r="CD40" s="644" t="s">
        <v>350</v>
      </c>
      <c r="CE40" s="645"/>
      <c r="CF40" s="645"/>
      <c r="CG40" s="645"/>
      <c r="CH40" s="645"/>
      <c r="CI40" s="645"/>
      <c r="CJ40" s="645"/>
      <c r="CK40" s="645"/>
      <c r="CL40" s="645"/>
      <c r="CM40" s="645"/>
      <c r="CN40" s="645"/>
      <c r="CO40" s="645"/>
      <c r="CP40" s="645"/>
      <c r="CQ40" s="646"/>
      <c r="CR40" s="629">
        <v>13799</v>
      </c>
      <c r="CS40" s="630"/>
      <c r="CT40" s="630"/>
      <c r="CU40" s="630"/>
      <c r="CV40" s="630"/>
      <c r="CW40" s="630"/>
      <c r="CX40" s="630"/>
      <c r="CY40" s="631"/>
      <c r="CZ40" s="634">
        <v>0</v>
      </c>
      <c r="DA40" s="665"/>
      <c r="DB40" s="665"/>
      <c r="DC40" s="671"/>
      <c r="DD40" s="638">
        <v>10739</v>
      </c>
      <c r="DE40" s="630"/>
      <c r="DF40" s="630"/>
      <c r="DG40" s="630"/>
      <c r="DH40" s="630"/>
      <c r="DI40" s="630"/>
      <c r="DJ40" s="630"/>
      <c r="DK40" s="631"/>
      <c r="DL40" s="638" t="s">
        <v>133</v>
      </c>
      <c r="DM40" s="630"/>
      <c r="DN40" s="630"/>
      <c r="DO40" s="630"/>
      <c r="DP40" s="630"/>
      <c r="DQ40" s="630"/>
      <c r="DR40" s="630"/>
      <c r="DS40" s="630"/>
      <c r="DT40" s="630"/>
      <c r="DU40" s="630"/>
      <c r="DV40" s="631"/>
      <c r="DW40" s="634" t="s">
        <v>133</v>
      </c>
      <c r="DX40" s="665"/>
      <c r="DY40" s="665"/>
      <c r="DZ40" s="665"/>
      <c r="EA40" s="665"/>
      <c r="EB40" s="665"/>
      <c r="EC40" s="666"/>
    </row>
    <row r="41" spans="2:133" ht="11.25" customHeight="1" x14ac:dyDescent="0.15">
      <c r="B41" s="626" t="s">
        <v>351</v>
      </c>
      <c r="C41" s="627"/>
      <c r="D41" s="627"/>
      <c r="E41" s="627"/>
      <c r="F41" s="627"/>
      <c r="G41" s="627"/>
      <c r="H41" s="627"/>
      <c r="I41" s="627"/>
      <c r="J41" s="627"/>
      <c r="K41" s="627"/>
      <c r="L41" s="627"/>
      <c r="M41" s="627"/>
      <c r="N41" s="627"/>
      <c r="O41" s="627"/>
      <c r="P41" s="627"/>
      <c r="Q41" s="628"/>
      <c r="R41" s="629" t="s">
        <v>133</v>
      </c>
      <c r="S41" s="630"/>
      <c r="T41" s="630"/>
      <c r="U41" s="630"/>
      <c r="V41" s="630"/>
      <c r="W41" s="630"/>
      <c r="X41" s="630"/>
      <c r="Y41" s="631"/>
      <c r="Z41" s="632" t="s">
        <v>133</v>
      </c>
      <c r="AA41" s="632"/>
      <c r="AB41" s="632"/>
      <c r="AC41" s="632"/>
      <c r="AD41" s="633" t="s">
        <v>239</v>
      </c>
      <c r="AE41" s="633"/>
      <c r="AF41" s="633"/>
      <c r="AG41" s="633"/>
      <c r="AH41" s="633"/>
      <c r="AI41" s="633"/>
      <c r="AJ41" s="633"/>
      <c r="AK41" s="633"/>
      <c r="AL41" s="634" t="s">
        <v>133</v>
      </c>
      <c r="AM41" s="635"/>
      <c r="AN41" s="635"/>
      <c r="AO41" s="636"/>
      <c r="AQ41" s="707" t="s">
        <v>352</v>
      </c>
      <c r="AR41" s="708"/>
      <c r="AS41" s="708"/>
      <c r="AT41" s="708"/>
      <c r="AU41" s="708"/>
      <c r="AV41" s="708"/>
      <c r="AW41" s="708"/>
      <c r="AX41" s="708"/>
      <c r="AY41" s="709"/>
      <c r="AZ41" s="629">
        <v>803298</v>
      </c>
      <c r="BA41" s="630"/>
      <c r="BB41" s="630"/>
      <c r="BC41" s="630"/>
      <c r="BD41" s="663"/>
      <c r="BE41" s="663"/>
      <c r="BF41" s="687"/>
      <c r="BG41" s="710"/>
      <c r="BH41" s="711"/>
      <c r="BI41" s="711"/>
      <c r="BJ41" s="711"/>
      <c r="BK41" s="711"/>
      <c r="BL41" s="222"/>
      <c r="BM41" s="645" t="s">
        <v>353</v>
      </c>
      <c r="BN41" s="645"/>
      <c r="BO41" s="645"/>
      <c r="BP41" s="645"/>
      <c r="BQ41" s="645"/>
      <c r="BR41" s="645"/>
      <c r="BS41" s="645"/>
      <c r="BT41" s="645"/>
      <c r="BU41" s="646"/>
      <c r="BV41" s="629">
        <v>2</v>
      </c>
      <c r="BW41" s="630"/>
      <c r="BX41" s="630"/>
      <c r="BY41" s="630"/>
      <c r="BZ41" s="630"/>
      <c r="CA41" s="630"/>
      <c r="CB41" s="639"/>
      <c r="CD41" s="644" t="s">
        <v>354</v>
      </c>
      <c r="CE41" s="645"/>
      <c r="CF41" s="645"/>
      <c r="CG41" s="645"/>
      <c r="CH41" s="645"/>
      <c r="CI41" s="645"/>
      <c r="CJ41" s="645"/>
      <c r="CK41" s="645"/>
      <c r="CL41" s="645"/>
      <c r="CM41" s="645"/>
      <c r="CN41" s="645"/>
      <c r="CO41" s="645"/>
      <c r="CP41" s="645"/>
      <c r="CQ41" s="646"/>
      <c r="CR41" s="629" t="s">
        <v>239</v>
      </c>
      <c r="CS41" s="663"/>
      <c r="CT41" s="663"/>
      <c r="CU41" s="663"/>
      <c r="CV41" s="663"/>
      <c r="CW41" s="663"/>
      <c r="CX41" s="663"/>
      <c r="CY41" s="664"/>
      <c r="CZ41" s="634" t="s">
        <v>239</v>
      </c>
      <c r="DA41" s="665"/>
      <c r="DB41" s="665"/>
      <c r="DC41" s="671"/>
      <c r="DD41" s="638" t="s">
        <v>239</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355</v>
      </c>
      <c r="C42" s="627"/>
      <c r="D42" s="627"/>
      <c r="E42" s="627"/>
      <c r="F42" s="627"/>
      <c r="G42" s="627"/>
      <c r="H42" s="627"/>
      <c r="I42" s="627"/>
      <c r="J42" s="627"/>
      <c r="K42" s="627"/>
      <c r="L42" s="627"/>
      <c r="M42" s="627"/>
      <c r="N42" s="627"/>
      <c r="O42" s="627"/>
      <c r="P42" s="627"/>
      <c r="Q42" s="628"/>
      <c r="R42" s="629" t="s">
        <v>133</v>
      </c>
      <c r="S42" s="630"/>
      <c r="T42" s="630"/>
      <c r="U42" s="630"/>
      <c r="V42" s="630"/>
      <c r="W42" s="630"/>
      <c r="X42" s="630"/>
      <c r="Y42" s="631"/>
      <c r="Z42" s="632" t="s">
        <v>133</v>
      </c>
      <c r="AA42" s="632"/>
      <c r="AB42" s="632"/>
      <c r="AC42" s="632"/>
      <c r="AD42" s="633" t="s">
        <v>239</v>
      </c>
      <c r="AE42" s="633"/>
      <c r="AF42" s="633"/>
      <c r="AG42" s="633"/>
      <c r="AH42" s="633"/>
      <c r="AI42" s="633"/>
      <c r="AJ42" s="633"/>
      <c r="AK42" s="633"/>
      <c r="AL42" s="634" t="s">
        <v>133</v>
      </c>
      <c r="AM42" s="635"/>
      <c r="AN42" s="635"/>
      <c r="AO42" s="636"/>
      <c r="AQ42" s="717" t="s">
        <v>356</v>
      </c>
      <c r="AR42" s="718"/>
      <c r="AS42" s="718"/>
      <c r="AT42" s="718"/>
      <c r="AU42" s="718"/>
      <c r="AV42" s="718"/>
      <c r="AW42" s="718"/>
      <c r="AX42" s="718"/>
      <c r="AY42" s="719"/>
      <c r="AZ42" s="723">
        <v>1479621</v>
      </c>
      <c r="BA42" s="724"/>
      <c r="BB42" s="724"/>
      <c r="BC42" s="724"/>
      <c r="BD42" s="700"/>
      <c r="BE42" s="700"/>
      <c r="BF42" s="702"/>
      <c r="BG42" s="712"/>
      <c r="BH42" s="713"/>
      <c r="BI42" s="713"/>
      <c r="BJ42" s="713"/>
      <c r="BK42" s="713"/>
      <c r="BL42" s="223"/>
      <c r="BM42" s="655" t="s">
        <v>357</v>
      </c>
      <c r="BN42" s="655"/>
      <c r="BO42" s="655"/>
      <c r="BP42" s="655"/>
      <c r="BQ42" s="655"/>
      <c r="BR42" s="655"/>
      <c r="BS42" s="655"/>
      <c r="BT42" s="655"/>
      <c r="BU42" s="656"/>
      <c r="BV42" s="723">
        <v>351</v>
      </c>
      <c r="BW42" s="724"/>
      <c r="BX42" s="724"/>
      <c r="BY42" s="724"/>
      <c r="BZ42" s="724"/>
      <c r="CA42" s="724"/>
      <c r="CB42" s="736"/>
      <c r="CD42" s="626" t="s">
        <v>358</v>
      </c>
      <c r="CE42" s="627"/>
      <c r="CF42" s="627"/>
      <c r="CG42" s="627"/>
      <c r="CH42" s="627"/>
      <c r="CI42" s="627"/>
      <c r="CJ42" s="627"/>
      <c r="CK42" s="627"/>
      <c r="CL42" s="627"/>
      <c r="CM42" s="627"/>
      <c r="CN42" s="627"/>
      <c r="CO42" s="627"/>
      <c r="CP42" s="627"/>
      <c r="CQ42" s="628"/>
      <c r="CR42" s="629">
        <v>4093911</v>
      </c>
      <c r="CS42" s="663"/>
      <c r="CT42" s="663"/>
      <c r="CU42" s="663"/>
      <c r="CV42" s="663"/>
      <c r="CW42" s="663"/>
      <c r="CX42" s="663"/>
      <c r="CY42" s="664"/>
      <c r="CZ42" s="634">
        <v>12.8</v>
      </c>
      <c r="DA42" s="665"/>
      <c r="DB42" s="665"/>
      <c r="DC42" s="671"/>
      <c r="DD42" s="638">
        <v>409676</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359</v>
      </c>
      <c r="C43" s="627"/>
      <c r="D43" s="627"/>
      <c r="E43" s="627"/>
      <c r="F43" s="627"/>
      <c r="G43" s="627"/>
      <c r="H43" s="627"/>
      <c r="I43" s="627"/>
      <c r="J43" s="627"/>
      <c r="K43" s="627"/>
      <c r="L43" s="627"/>
      <c r="M43" s="627"/>
      <c r="N43" s="627"/>
      <c r="O43" s="627"/>
      <c r="P43" s="627"/>
      <c r="Q43" s="628"/>
      <c r="R43" s="629">
        <v>725059</v>
      </c>
      <c r="S43" s="630"/>
      <c r="T43" s="630"/>
      <c r="U43" s="630"/>
      <c r="V43" s="630"/>
      <c r="W43" s="630"/>
      <c r="X43" s="630"/>
      <c r="Y43" s="631"/>
      <c r="Z43" s="632">
        <v>2.2000000000000002</v>
      </c>
      <c r="AA43" s="632"/>
      <c r="AB43" s="632"/>
      <c r="AC43" s="632"/>
      <c r="AD43" s="633" t="s">
        <v>133</v>
      </c>
      <c r="AE43" s="633"/>
      <c r="AF43" s="633"/>
      <c r="AG43" s="633"/>
      <c r="AH43" s="633"/>
      <c r="AI43" s="633"/>
      <c r="AJ43" s="633"/>
      <c r="AK43" s="633"/>
      <c r="AL43" s="634" t="s">
        <v>239</v>
      </c>
      <c r="AM43" s="635"/>
      <c r="AN43" s="635"/>
      <c r="AO43" s="636"/>
      <c r="BV43" s="224"/>
      <c r="BW43" s="224"/>
      <c r="BX43" s="224"/>
      <c r="BY43" s="224"/>
      <c r="BZ43" s="224"/>
      <c r="CA43" s="224"/>
      <c r="CB43" s="224"/>
      <c r="CD43" s="626" t="s">
        <v>360</v>
      </c>
      <c r="CE43" s="627"/>
      <c r="CF43" s="627"/>
      <c r="CG43" s="627"/>
      <c r="CH43" s="627"/>
      <c r="CI43" s="627"/>
      <c r="CJ43" s="627"/>
      <c r="CK43" s="627"/>
      <c r="CL43" s="627"/>
      <c r="CM43" s="627"/>
      <c r="CN43" s="627"/>
      <c r="CO43" s="627"/>
      <c r="CP43" s="627"/>
      <c r="CQ43" s="628"/>
      <c r="CR43" s="629">
        <v>2996</v>
      </c>
      <c r="CS43" s="663"/>
      <c r="CT43" s="663"/>
      <c r="CU43" s="663"/>
      <c r="CV43" s="663"/>
      <c r="CW43" s="663"/>
      <c r="CX43" s="663"/>
      <c r="CY43" s="664"/>
      <c r="CZ43" s="634">
        <v>0</v>
      </c>
      <c r="DA43" s="665"/>
      <c r="DB43" s="665"/>
      <c r="DC43" s="671"/>
      <c r="DD43" s="638">
        <v>2996</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361</v>
      </c>
      <c r="C44" s="674"/>
      <c r="D44" s="674"/>
      <c r="E44" s="674"/>
      <c r="F44" s="674"/>
      <c r="G44" s="674"/>
      <c r="H44" s="674"/>
      <c r="I44" s="674"/>
      <c r="J44" s="674"/>
      <c r="K44" s="674"/>
      <c r="L44" s="674"/>
      <c r="M44" s="674"/>
      <c r="N44" s="674"/>
      <c r="O44" s="674"/>
      <c r="P44" s="674"/>
      <c r="Q44" s="675"/>
      <c r="R44" s="723">
        <v>32879661</v>
      </c>
      <c r="S44" s="724"/>
      <c r="T44" s="724"/>
      <c r="U44" s="724"/>
      <c r="V44" s="724"/>
      <c r="W44" s="724"/>
      <c r="X44" s="724"/>
      <c r="Y44" s="725"/>
      <c r="Z44" s="726">
        <v>100</v>
      </c>
      <c r="AA44" s="726"/>
      <c r="AB44" s="726"/>
      <c r="AC44" s="726"/>
      <c r="AD44" s="727">
        <v>13298894</v>
      </c>
      <c r="AE44" s="727"/>
      <c r="AF44" s="727"/>
      <c r="AG44" s="727"/>
      <c r="AH44" s="727"/>
      <c r="AI44" s="727"/>
      <c r="AJ44" s="727"/>
      <c r="AK44" s="727"/>
      <c r="AL44" s="728">
        <v>100</v>
      </c>
      <c r="AM44" s="701"/>
      <c r="AN44" s="701"/>
      <c r="AO44" s="729"/>
      <c r="CD44" s="730" t="s">
        <v>307</v>
      </c>
      <c r="CE44" s="731"/>
      <c r="CF44" s="626" t="s">
        <v>362</v>
      </c>
      <c r="CG44" s="627"/>
      <c r="CH44" s="627"/>
      <c r="CI44" s="627"/>
      <c r="CJ44" s="627"/>
      <c r="CK44" s="627"/>
      <c r="CL44" s="627"/>
      <c r="CM44" s="627"/>
      <c r="CN44" s="627"/>
      <c r="CO44" s="627"/>
      <c r="CP44" s="627"/>
      <c r="CQ44" s="628"/>
      <c r="CR44" s="629">
        <v>4093911</v>
      </c>
      <c r="CS44" s="630"/>
      <c r="CT44" s="630"/>
      <c r="CU44" s="630"/>
      <c r="CV44" s="630"/>
      <c r="CW44" s="630"/>
      <c r="CX44" s="630"/>
      <c r="CY44" s="631"/>
      <c r="CZ44" s="634">
        <v>12.8</v>
      </c>
      <c r="DA44" s="635"/>
      <c r="DB44" s="635"/>
      <c r="DC44" s="647"/>
      <c r="DD44" s="638">
        <v>409676</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363</v>
      </c>
      <c r="CG45" s="627"/>
      <c r="CH45" s="627"/>
      <c r="CI45" s="627"/>
      <c r="CJ45" s="627"/>
      <c r="CK45" s="627"/>
      <c r="CL45" s="627"/>
      <c r="CM45" s="627"/>
      <c r="CN45" s="627"/>
      <c r="CO45" s="627"/>
      <c r="CP45" s="627"/>
      <c r="CQ45" s="628"/>
      <c r="CR45" s="629">
        <v>3310191</v>
      </c>
      <c r="CS45" s="663"/>
      <c r="CT45" s="663"/>
      <c r="CU45" s="663"/>
      <c r="CV45" s="663"/>
      <c r="CW45" s="663"/>
      <c r="CX45" s="663"/>
      <c r="CY45" s="664"/>
      <c r="CZ45" s="634">
        <v>10.4</v>
      </c>
      <c r="DA45" s="665"/>
      <c r="DB45" s="665"/>
      <c r="DC45" s="671"/>
      <c r="DD45" s="638">
        <v>122131</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365</v>
      </c>
      <c r="CG46" s="627"/>
      <c r="CH46" s="627"/>
      <c r="CI46" s="627"/>
      <c r="CJ46" s="627"/>
      <c r="CK46" s="627"/>
      <c r="CL46" s="627"/>
      <c r="CM46" s="627"/>
      <c r="CN46" s="627"/>
      <c r="CO46" s="627"/>
      <c r="CP46" s="627"/>
      <c r="CQ46" s="628"/>
      <c r="CR46" s="629">
        <v>737859</v>
      </c>
      <c r="CS46" s="630"/>
      <c r="CT46" s="630"/>
      <c r="CU46" s="630"/>
      <c r="CV46" s="630"/>
      <c r="CW46" s="630"/>
      <c r="CX46" s="630"/>
      <c r="CY46" s="631"/>
      <c r="CZ46" s="634">
        <v>2.2999999999999998</v>
      </c>
      <c r="DA46" s="635"/>
      <c r="DB46" s="635"/>
      <c r="DC46" s="647"/>
      <c r="DD46" s="638">
        <v>259896</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366</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367</v>
      </c>
      <c r="CG47" s="627"/>
      <c r="CH47" s="627"/>
      <c r="CI47" s="627"/>
      <c r="CJ47" s="627"/>
      <c r="CK47" s="627"/>
      <c r="CL47" s="627"/>
      <c r="CM47" s="627"/>
      <c r="CN47" s="627"/>
      <c r="CO47" s="627"/>
      <c r="CP47" s="627"/>
      <c r="CQ47" s="628"/>
      <c r="CR47" s="629" t="s">
        <v>239</v>
      </c>
      <c r="CS47" s="663"/>
      <c r="CT47" s="663"/>
      <c r="CU47" s="663"/>
      <c r="CV47" s="663"/>
      <c r="CW47" s="663"/>
      <c r="CX47" s="663"/>
      <c r="CY47" s="664"/>
      <c r="CZ47" s="634" t="s">
        <v>133</v>
      </c>
      <c r="DA47" s="665"/>
      <c r="DB47" s="665"/>
      <c r="DC47" s="671"/>
      <c r="DD47" s="638" t="s">
        <v>133</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368</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369</v>
      </c>
      <c r="CG48" s="627"/>
      <c r="CH48" s="627"/>
      <c r="CI48" s="627"/>
      <c r="CJ48" s="627"/>
      <c r="CK48" s="627"/>
      <c r="CL48" s="627"/>
      <c r="CM48" s="627"/>
      <c r="CN48" s="627"/>
      <c r="CO48" s="627"/>
      <c r="CP48" s="627"/>
      <c r="CQ48" s="628"/>
      <c r="CR48" s="629" t="s">
        <v>133</v>
      </c>
      <c r="CS48" s="630"/>
      <c r="CT48" s="630"/>
      <c r="CU48" s="630"/>
      <c r="CV48" s="630"/>
      <c r="CW48" s="630"/>
      <c r="CX48" s="630"/>
      <c r="CY48" s="631"/>
      <c r="CZ48" s="634" t="s">
        <v>133</v>
      </c>
      <c r="DA48" s="635"/>
      <c r="DB48" s="635"/>
      <c r="DC48" s="647"/>
      <c r="DD48" s="638" t="s">
        <v>239</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370</v>
      </c>
      <c r="CE49" s="674"/>
      <c r="CF49" s="674"/>
      <c r="CG49" s="674"/>
      <c r="CH49" s="674"/>
      <c r="CI49" s="674"/>
      <c r="CJ49" s="674"/>
      <c r="CK49" s="674"/>
      <c r="CL49" s="674"/>
      <c r="CM49" s="674"/>
      <c r="CN49" s="674"/>
      <c r="CO49" s="674"/>
      <c r="CP49" s="674"/>
      <c r="CQ49" s="675"/>
      <c r="CR49" s="723">
        <v>31944500</v>
      </c>
      <c r="CS49" s="700"/>
      <c r="CT49" s="700"/>
      <c r="CU49" s="700"/>
      <c r="CV49" s="700"/>
      <c r="CW49" s="700"/>
      <c r="CX49" s="700"/>
      <c r="CY49" s="737"/>
      <c r="CZ49" s="728">
        <v>100</v>
      </c>
      <c r="DA49" s="738"/>
      <c r="DB49" s="738"/>
      <c r="DC49" s="739"/>
      <c r="DD49" s="740">
        <v>15200733</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mdae7wzF+Kyihv0JpolCMqeGSnjAT+6h7242l+VM9+BtSq7lR3RfkvxaGCYbU5M07zzoOcAVhtX46JBKEC6Shg==" saltValue="3bC/j+5FtD74ITBpS9AKQ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371</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372</v>
      </c>
      <c r="DK2" s="751"/>
      <c r="DL2" s="751"/>
      <c r="DM2" s="751"/>
      <c r="DN2" s="751"/>
      <c r="DO2" s="752"/>
      <c r="DP2" s="231"/>
      <c r="DQ2" s="750" t="s">
        <v>373</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374</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375</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376</v>
      </c>
      <c r="B5" s="756"/>
      <c r="C5" s="756"/>
      <c r="D5" s="756"/>
      <c r="E5" s="756"/>
      <c r="F5" s="756"/>
      <c r="G5" s="756"/>
      <c r="H5" s="756"/>
      <c r="I5" s="756"/>
      <c r="J5" s="756"/>
      <c r="K5" s="756"/>
      <c r="L5" s="756"/>
      <c r="M5" s="756"/>
      <c r="N5" s="756"/>
      <c r="O5" s="756"/>
      <c r="P5" s="757"/>
      <c r="Q5" s="761" t="s">
        <v>377</v>
      </c>
      <c r="R5" s="762"/>
      <c r="S5" s="762"/>
      <c r="T5" s="762"/>
      <c r="U5" s="763"/>
      <c r="V5" s="761" t="s">
        <v>378</v>
      </c>
      <c r="W5" s="762"/>
      <c r="X5" s="762"/>
      <c r="Y5" s="762"/>
      <c r="Z5" s="763"/>
      <c r="AA5" s="761" t="s">
        <v>379</v>
      </c>
      <c r="AB5" s="762"/>
      <c r="AC5" s="762"/>
      <c r="AD5" s="762"/>
      <c r="AE5" s="762"/>
      <c r="AF5" s="767" t="s">
        <v>380</v>
      </c>
      <c r="AG5" s="762"/>
      <c r="AH5" s="762"/>
      <c r="AI5" s="762"/>
      <c r="AJ5" s="768"/>
      <c r="AK5" s="762" t="s">
        <v>381</v>
      </c>
      <c r="AL5" s="762"/>
      <c r="AM5" s="762"/>
      <c r="AN5" s="762"/>
      <c r="AO5" s="763"/>
      <c r="AP5" s="761" t="s">
        <v>382</v>
      </c>
      <c r="AQ5" s="762"/>
      <c r="AR5" s="762"/>
      <c r="AS5" s="762"/>
      <c r="AT5" s="763"/>
      <c r="AU5" s="761" t="s">
        <v>383</v>
      </c>
      <c r="AV5" s="762"/>
      <c r="AW5" s="762"/>
      <c r="AX5" s="762"/>
      <c r="AY5" s="768"/>
      <c r="AZ5" s="235"/>
      <c r="BA5" s="235"/>
      <c r="BB5" s="235"/>
      <c r="BC5" s="235"/>
      <c r="BD5" s="235"/>
      <c r="BE5" s="236"/>
      <c r="BF5" s="236"/>
      <c r="BG5" s="236"/>
      <c r="BH5" s="236"/>
      <c r="BI5" s="236"/>
      <c r="BJ5" s="236"/>
      <c r="BK5" s="236"/>
      <c r="BL5" s="236"/>
      <c r="BM5" s="236"/>
      <c r="BN5" s="236"/>
      <c r="BO5" s="236"/>
      <c r="BP5" s="236"/>
      <c r="BQ5" s="755" t="s">
        <v>384</v>
      </c>
      <c r="BR5" s="756"/>
      <c r="BS5" s="756"/>
      <c r="BT5" s="756"/>
      <c r="BU5" s="756"/>
      <c r="BV5" s="756"/>
      <c r="BW5" s="756"/>
      <c r="BX5" s="756"/>
      <c r="BY5" s="756"/>
      <c r="BZ5" s="756"/>
      <c r="CA5" s="756"/>
      <c r="CB5" s="756"/>
      <c r="CC5" s="756"/>
      <c r="CD5" s="756"/>
      <c r="CE5" s="756"/>
      <c r="CF5" s="756"/>
      <c r="CG5" s="757"/>
      <c r="CH5" s="761" t="s">
        <v>385</v>
      </c>
      <c r="CI5" s="762"/>
      <c r="CJ5" s="762"/>
      <c r="CK5" s="762"/>
      <c r="CL5" s="763"/>
      <c r="CM5" s="761" t="s">
        <v>386</v>
      </c>
      <c r="CN5" s="762"/>
      <c r="CO5" s="762"/>
      <c r="CP5" s="762"/>
      <c r="CQ5" s="763"/>
      <c r="CR5" s="761" t="s">
        <v>387</v>
      </c>
      <c r="CS5" s="762"/>
      <c r="CT5" s="762"/>
      <c r="CU5" s="762"/>
      <c r="CV5" s="763"/>
      <c r="CW5" s="761" t="s">
        <v>388</v>
      </c>
      <c r="CX5" s="762"/>
      <c r="CY5" s="762"/>
      <c r="CZ5" s="762"/>
      <c r="DA5" s="763"/>
      <c r="DB5" s="761" t="s">
        <v>389</v>
      </c>
      <c r="DC5" s="762"/>
      <c r="DD5" s="762"/>
      <c r="DE5" s="762"/>
      <c r="DF5" s="763"/>
      <c r="DG5" s="791" t="s">
        <v>390</v>
      </c>
      <c r="DH5" s="792"/>
      <c r="DI5" s="792"/>
      <c r="DJ5" s="792"/>
      <c r="DK5" s="793"/>
      <c r="DL5" s="791" t="s">
        <v>391</v>
      </c>
      <c r="DM5" s="792"/>
      <c r="DN5" s="792"/>
      <c r="DO5" s="792"/>
      <c r="DP5" s="793"/>
      <c r="DQ5" s="761" t="s">
        <v>392</v>
      </c>
      <c r="DR5" s="762"/>
      <c r="DS5" s="762"/>
      <c r="DT5" s="762"/>
      <c r="DU5" s="763"/>
      <c r="DV5" s="761" t="s">
        <v>383</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393</v>
      </c>
      <c r="C7" s="778"/>
      <c r="D7" s="778"/>
      <c r="E7" s="778"/>
      <c r="F7" s="778"/>
      <c r="G7" s="778"/>
      <c r="H7" s="778"/>
      <c r="I7" s="778"/>
      <c r="J7" s="778"/>
      <c r="K7" s="778"/>
      <c r="L7" s="778"/>
      <c r="M7" s="778"/>
      <c r="N7" s="778"/>
      <c r="O7" s="778"/>
      <c r="P7" s="779"/>
      <c r="Q7" s="780">
        <v>32848</v>
      </c>
      <c r="R7" s="781"/>
      <c r="S7" s="781"/>
      <c r="T7" s="781"/>
      <c r="U7" s="781"/>
      <c r="V7" s="781">
        <v>31928</v>
      </c>
      <c r="W7" s="781"/>
      <c r="X7" s="781"/>
      <c r="Y7" s="781"/>
      <c r="Z7" s="781"/>
      <c r="AA7" s="781">
        <v>920</v>
      </c>
      <c r="AB7" s="781"/>
      <c r="AC7" s="781"/>
      <c r="AD7" s="781"/>
      <c r="AE7" s="782"/>
      <c r="AF7" s="783">
        <v>806</v>
      </c>
      <c r="AG7" s="784"/>
      <c r="AH7" s="784"/>
      <c r="AI7" s="784"/>
      <c r="AJ7" s="785"/>
      <c r="AK7" s="786">
        <v>705</v>
      </c>
      <c r="AL7" s="787"/>
      <c r="AM7" s="787"/>
      <c r="AN7" s="787"/>
      <c r="AO7" s="787"/>
      <c r="AP7" s="787">
        <v>19076</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605</v>
      </c>
      <c r="BT7" s="775"/>
      <c r="BU7" s="775"/>
      <c r="BV7" s="775"/>
      <c r="BW7" s="775"/>
      <c r="BX7" s="775"/>
      <c r="BY7" s="775"/>
      <c r="BZ7" s="775"/>
      <c r="CA7" s="775"/>
      <c r="CB7" s="775"/>
      <c r="CC7" s="775"/>
      <c r="CD7" s="775"/>
      <c r="CE7" s="775"/>
      <c r="CF7" s="775"/>
      <c r="CG7" s="790"/>
      <c r="CH7" s="771">
        <v>-86</v>
      </c>
      <c r="CI7" s="772"/>
      <c r="CJ7" s="772"/>
      <c r="CK7" s="772"/>
      <c r="CL7" s="773"/>
      <c r="CM7" s="771">
        <v>3758</v>
      </c>
      <c r="CN7" s="772"/>
      <c r="CO7" s="772"/>
      <c r="CP7" s="772"/>
      <c r="CQ7" s="773"/>
      <c r="CR7" s="771">
        <v>10</v>
      </c>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15">
      <c r="A8" s="241">
        <v>2</v>
      </c>
      <c r="B8" s="808" t="s">
        <v>394</v>
      </c>
      <c r="C8" s="809"/>
      <c r="D8" s="809"/>
      <c r="E8" s="809"/>
      <c r="F8" s="809"/>
      <c r="G8" s="809"/>
      <c r="H8" s="809"/>
      <c r="I8" s="809"/>
      <c r="J8" s="809"/>
      <c r="K8" s="809"/>
      <c r="L8" s="809"/>
      <c r="M8" s="809"/>
      <c r="N8" s="809"/>
      <c r="O8" s="809"/>
      <c r="P8" s="810"/>
      <c r="Q8" s="811">
        <v>31</v>
      </c>
      <c r="R8" s="812"/>
      <c r="S8" s="812"/>
      <c r="T8" s="812"/>
      <c r="U8" s="812"/>
      <c r="V8" s="812">
        <v>17</v>
      </c>
      <c r="W8" s="812"/>
      <c r="X8" s="812"/>
      <c r="Y8" s="812"/>
      <c r="Z8" s="812"/>
      <c r="AA8" s="812">
        <v>14</v>
      </c>
      <c r="AB8" s="812"/>
      <c r="AC8" s="812"/>
      <c r="AD8" s="812"/>
      <c r="AE8" s="813"/>
      <c r="AF8" s="814">
        <v>14</v>
      </c>
      <c r="AG8" s="815"/>
      <c r="AH8" s="815"/>
      <c r="AI8" s="815"/>
      <c r="AJ8" s="816"/>
      <c r="AK8" s="797" t="s">
        <v>593</v>
      </c>
      <c r="AL8" s="798"/>
      <c r="AM8" s="798"/>
      <c r="AN8" s="798"/>
      <c r="AO8" s="798"/>
      <c r="AP8" s="798" t="s">
        <v>593</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t="s">
        <v>395</v>
      </c>
      <c r="C9" s="809"/>
      <c r="D9" s="809"/>
      <c r="E9" s="809"/>
      <c r="F9" s="809"/>
      <c r="G9" s="809"/>
      <c r="H9" s="809"/>
      <c r="I9" s="809"/>
      <c r="J9" s="809"/>
      <c r="K9" s="809"/>
      <c r="L9" s="809"/>
      <c r="M9" s="809"/>
      <c r="N9" s="809"/>
      <c r="O9" s="809"/>
      <c r="P9" s="810"/>
      <c r="Q9" s="811">
        <v>16</v>
      </c>
      <c r="R9" s="812"/>
      <c r="S9" s="812"/>
      <c r="T9" s="812"/>
      <c r="U9" s="812"/>
      <c r="V9" s="812">
        <v>14</v>
      </c>
      <c r="W9" s="812"/>
      <c r="X9" s="812"/>
      <c r="Y9" s="812"/>
      <c r="Z9" s="812"/>
      <c r="AA9" s="812">
        <v>2</v>
      </c>
      <c r="AB9" s="812"/>
      <c r="AC9" s="812"/>
      <c r="AD9" s="812"/>
      <c r="AE9" s="813"/>
      <c r="AF9" s="814">
        <v>2</v>
      </c>
      <c r="AG9" s="815"/>
      <c r="AH9" s="815"/>
      <c r="AI9" s="815"/>
      <c r="AJ9" s="816"/>
      <c r="AK9" s="797" t="s">
        <v>593</v>
      </c>
      <c r="AL9" s="798"/>
      <c r="AM9" s="798"/>
      <c r="AN9" s="798"/>
      <c r="AO9" s="798"/>
      <c r="AP9" s="798" t="s">
        <v>593</v>
      </c>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396</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397</v>
      </c>
      <c r="B23" s="817" t="s">
        <v>398</v>
      </c>
      <c r="C23" s="818"/>
      <c r="D23" s="818"/>
      <c r="E23" s="818"/>
      <c r="F23" s="818"/>
      <c r="G23" s="818"/>
      <c r="H23" s="818"/>
      <c r="I23" s="818"/>
      <c r="J23" s="818"/>
      <c r="K23" s="818"/>
      <c r="L23" s="818"/>
      <c r="M23" s="818"/>
      <c r="N23" s="818"/>
      <c r="O23" s="818"/>
      <c r="P23" s="819"/>
      <c r="Q23" s="820">
        <v>32880</v>
      </c>
      <c r="R23" s="821"/>
      <c r="S23" s="821"/>
      <c r="T23" s="821"/>
      <c r="U23" s="821"/>
      <c r="V23" s="821">
        <v>31945</v>
      </c>
      <c r="W23" s="821"/>
      <c r="X23" s="821"/>
      <c r="Y23" s="821"/>
      <c r="Z23" s="821"/>
      <c r="AA23" s="821">
        <v>935</v>
      </c>
      <c r="AB23" s="821"/>
      <c r="AC23" s="821"/>
      <c r="AD23" s="821"/>
      <c r="AE23" s="822"/>
      <c r="AF23" s="823">
        <v>821</v>
      </c>
      <c r="AG23" s="821"/>
      <c r="AH23" s="821"/>
      <c r="AI23" s="821"/>
      <c r="AJ23" s="824"/>
      <c r="AK23" s="825"/>
      <c r="AL23" s="826"/>
      <c r="AM23" s="826"/>
      <c r="AN23" s="826"/>
      <c r="AO23" s="826"/>
      <c r="AP23" s="821"/>
      <c r="AQ23" s="821"/>
      <c r="AR23" s="821"/>
      <c r="AS23" s="821"/>
      <c r="AT23" s="821"/>
      <c r="AU23" s="837"/>
      <c r="AV23" s="837"/>
      <c r="AW23" s="837"/>
      <c r="AX23" s="837"/>
      <c r="AY23" s="838"/>
      <c r="AZ23" s="839" t="s">
        <v>399</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400</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401</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376</v>
      </c>
      <c r="B26" s="756"/>
      <c r="C26" s="756"/>
      <c r="D26" s="756"/>
      <c r="E26" s="756"/>
      <c r="F26" s="756"/>
      <c r="G26" s="756"/>
      <c r="H26" s="756"/>
      <c r="I26" s="756"/>
      <c r="J26" s="756"/>
      <c r="K26" s="756"/>
      <c r="L26" s="756"/>
      <c r="M26" s="756"/>
      <c r="N26" s="756"/>
      <c r="O26" s="756"/>
      <c r="P26" s="757"/>
      <c r="Q26" s="761" t="s">
        <v>402</v>
      </c>
      <c r="R26" s="762"/>
      <c r="S26" s="762"/>
      <c r="T26" s="762"/>
      <c r="U26" s="763"/>
      <c r="V26" s="761" t="s">
        <v>403</v>
      </c>
      <c r="W26" s="762"/>
      <c r="X26" s="762"/>
      <c r="Y26" s="762"/>
      <c r="Z26" s="763"/>
      <c r="AA26" s="761" t="s">
        <v>404</v>
      </c>
      <c r="AB26" s="762"/>
      <c r="AC26" s="762"/>
      <c r="AD26" s="762"/>
      <c r="AE26" s="762"/>
      <c r="AF26" s="842" t="s">
        <v>405</v>
      </c>
      <c r="AG26" s="843"/>
      <c r="AH26" s="843"/>
      <c r="AI26" s="843"/>
      <c r="AJ26" s="844"/>
      <c r="AK26" s="762" t="s">
        <v>406</v>
      </c>
      <c r="AL26" s="762"/>
      <c r="AM26" s="762"/>
      <c r="AN26" s="762"/>
      <c r="AO26" s="763"/>
      <c r="AP26" s="761" t="s">
        <v>407</v>
      </c>
      <c r="AQ26" s="762"/>
      <c r="AR26" s="762"/>
      <c r="AS26" s="762"/>
      <c r="AT26" s="763"/>
      <c r="AU26" s="761" t="s">
        <v>408</v>
      </c>
      <c r="AV26" s="762"/>
      <c r="AW26" s="762"/>
      <c r="AX26" s="762"/>
      <c r="AY26" s="763"/>
      <c r="AZ26" s="761" t="s">
        <v>409</v>
      </c>
      <c r="BA26" s="762"/>
      <c r="BB26" s="762"/>
      <c r="BC26" s="762"/>
      <c r="BD26" s="763"/>
      <c r="BE26" s="761" t="s">
        <v>383</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410</v>
      </c>
      <c r="C28" s="778"/>
      <c r="D28" s="778"/>
      <c r="E28" s="778"/>
      <c r="F28" s="778"/>
      <c r="G28" s="778"/>
      <c r="H28" s="778"/>
      <c r="I28" s="778"/>
      <c r="J28" s="778"/>
      <c r="K28" s="778"/>
      <c r="L28" s="778"/>
      <c r="M28" s="778"/>
      <c r="N28" s="778"/>
      <c r="O28" s="778"/>
      <c r="P28" s="779"/>
      <c r="Q28" s="850">
        <v>8052</v>
      </c>
      <c r="R28" s="851"/>
      <c r="S28" s="851"/>
      <c r="T28" s="851"/>
      <c r="U28" s="851"/>
      <c r="V28" s="851">
        <v>7802</v>
      </c>
      <c r="W28" s="851"/>
      <c r="X28" s="851"/>
      <c r="Y28" s="851"/>
      <c r="Z28" s="851"/>
      <c r="AA28" s="851">
        <v>250</v>
      </c>
      <c r="AB28" s="851"/>
      <c r="AC28" s="851"/>
      <c r="AD28" s="851"/>
      <c r="AE28" s="852"/>
      <c r="AF28" s="853">
        <v>250</v>
      </c>
      <c r="AG28" s="851"/>
      <c r="AH28" s="851"/>
      <c r="AI28" s="851"/>
      <c r="AJ28" s="854"/>
      <c r="AK28" s="855">
        <v>803</v>
      </c>
      <c r="AL28" s="856"/>
      <c r="AM28" s="856"/>
      <c r="AN28" s="856"/>
      <c r="AO28" s="856"/>
      <c r="AP28" s="856" t="s">
        <v>593</v>
      </c>
      <c r="AQ28" s="856"/>
      <c r="AR28" s="856"/>
      <c r="AS28" s="856"/>
      <c r="AT28" s="856"/>
      <c r="AU28" s="856" t="s">
        <v>593</v>
      </c>
      <c r="AV28" s="856"/>
      <c r="AW28" s="856"/>
      <c r="AX28" s="856"/>
      <c r="AY28" s="856"/>
      <c r="AZ28" s="857" t="s">
        <v>593</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411</v>
      </c>
      <c r="C29" s="809"/>
      <c r="D29" s="809"/>
      <c r="E29" s="809"/>
      <c r="F29" s="809"/>
      <c r="G29" s="809"/>
      <c r="H29" s="809"/>
      <c r="I29" s="809"/>
      <c r="J29" s="809"/>
      <c r="K29" s="809"/>
      <c r="L29" s="809"/>
      <c r="M29" s="809"/>
      <c r="N29" s="809"/>
      <c r="O29" s="809"/>
      <c r="P29" s="810"/>
      <c r="Q29" s="811">
        <v>4927</v>
      </c>
      <c r="R29" s="812"/>
      <c r="S29" s="812"/>
      <c r="T29" s="812"/>
      <c r="U29" s="812"/>
      <c r="V29" s="812">
        <v>4826</v>
      </c>
      <c r="W29" s="812"/>
      <c r="X29" s="812"/>
      <c r="Y29" s="812"/>
      <c r="Z29" s="812"/>
      <c r="AA29" s="812">
        <v>101</v>
      </c>
      <c r="AB29" s="812"/>
      <c r="AC29" s="812"/>
      <c r="AD29" s="812"/>
      <c r="AE29" s="813"/>
      <c r="AF29" s="814">
        <v>101</v>
      </c>
      <c r="AG29" s="815"/>
      <c r="AH29" s="815"/>
      <c r="AI29" s="815"/>
      <c r="AJ29" s="816"/>
      <c r="AK29" s="862">
        <v>839</v>
      </c>
      <c r="AL29" s="858"/>
      <c r="AM29" s="858"/>
      <c r="AN29" s="858"/>
      <c r="AO29" s="858"/>
      <c r="AP29" s="858" t="s">
        <v>593</v>
      </c>
      <c r="AQ29" s="858"/>
      <c r="AR29" s="858"/>
      <c r="AS29" s="858"/>
      <c r="AT29" s="858"/>
      <c r="AU29" s="858" t="s">
        <v>593</v>
      </c>
      <c r="AV29" s="858"/>
      <c r="AW29" s="858"/>
      <c r="AX29" s="858"/>
      <c r="AY29" s="858"/>
      <c r="AZ29" s="859" t="s">
        <v>593</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412</v>
      </c>
      <c r="C30" s="809"/>
      <c r="D30" s="809"/>
      <c r="E30" s="809"/>
      <c r="F30" s="809"/>
      <c r="G30" s="809"/>
      <c r="H30" s="809"/>
      <c r="I30" s="809"/>
      <c r="J30" s="809"/>
      <c r="K30" s="809"/>
      <c r="L30" s="809"/>
      <c r="M30" s="809"/>
      <c r="N30" s="809"/>
      <c r="O30" s="809"/>
      <c r="P30" s="810"/>
      <c r="Q30" s="811">
        <v>444</v>
      </c>
      <c r="R30" s="812"/>
      <c r="S30" s="812"/>
      <c r="T30" s="812"/>
      <c r="U30" s="812"/>
      <c r="V30" s="812">
        <v>444</v>
      </c>
      <c r="W30" s="812"/>
      <c r="X30" s="812"/>
      <c r="Y30" s="812"/>
      <c r="Z30" s="812"/>
      <c r="AA30" s="812">
        <v>0</v>
      </c>
      <c r="AB30" s="812"/>
      <c r="AC30" s="812"/>
      <c r="AD30" s="812"/>
      <c r="AE30" s="813"/>
      <c r="AF30" s="814">
        <v>0</v>
      </c>
      <c r="AG30" s="815"/>
      <c r="AH30" s="815"/>
      <c r="AI30" s="815"/>
      <c r="AJ30" s="816"/>
      <c r="AK30" s="862">
        <v>136</v>
      </c>
      <c r="AL30" s="858"/>
      <c r="AM30" s="858"/>
      <c r="AN30" s="858"/>
      <c r="AO30" s="858"/>
      <c r="AP30" s="858" t="s">
        <v>593</v>
      </c>
      <c r="AQ30" s="858"/>
      <c r="AR30" s="858"/>
      <c r="AS30" s="858"/>
      <c r="AT30" s="858"/>
      <c r="AU30" s="858" t="s">
        <v>593</v>
      </c>
      <c r="AV30" s="858"/>
      <c r="AW30" s="858"/>
      <c r="AX30" s="858"/>
      <c r="AY30" s="858"/>
      <c r="AZ30" s="859" t="s">
        <v>593</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413</v>
      </c>
      <c r="C31" s="809"/>
      <c r="D31" s="809"/>
      <c r="E31" s="809"/>
      <c r="F31" s="809"/>
      <c r="G31" s="809"/>
      <c r="H31" s="809"/>
      <c r="I31" s="809"/>
      <c r="J31" s="809"/>
      <c r="K31" s="809"/>
      <c r="L31" s="809"/>
      <c r="M31" s="809"/>
      <c r="N31" s="809"/>
      <c r="O31" s="809"/>
      <c r="P31" s="810"/>
      <c r="Q31" s="811">
        <v>1491</v>
      </c>
      <c r="R31" s="812"/>
      <c r="S31" s="812"/>
      <c r="T31" s="812"/>
      <c r="U31" s="812"/>
      <c r="V31" s="812">
        <v>1304</v>
      </c>
      <c r="W31" s="812"/>
      <c r="X31" s="812"/>
      <c r="Y31" s="812"/>
      <c r="Z31" s="812"/>
      <c r="AA31" s="812">
        <v>187</v>
      </c>
      <c r="AB31" s="812"/>
      <c r="AC31" s="812"/>
      <c r="AD31" s="812"/>
      <c r="AE31" s="813"/>
      <c r="AF31" s="814">
        <v>1643</v>
      </c>
      <c r="AG31" s="815"/>
      <c r="AH31" s="815"/>
      <c r="AI31" s="815"/>
      <c r="AJ31" s="816"/>
      <c r="AK31" s="862" t="s">
        <v>593</v>
      </c>
      <c r="AL31" s="858"/>
      <c r="AM31" s="858"/>
      <c r="AN31" s="858"/>
      <c r="AO31" s="858"/>
      <c r="AP31" s="858">
        <v>145</v>
      </c>
      <c r="AQ31" s="858"/>
      <c r="AR31" s="858"/>
      <c r="AS31" s="858"/>
      <c r="AT31" s="858"/>
      <c r="AU31" s="858" t="s">
        <v>593</v>
      </c>
      <c r="AV31" s="858"/>
      <c r="AW31" s="858"/>
      <c r="AX31" s="858"/>
      <c r="AY31" s="858"/>
      <c r="AZ31" s="859" t="s">
        <v>593</v>
      </c>
      <c r="BA31" s="859"/>
      <c r="BB31" s="859"/>
      <c r="BC31" s="859"/>
      <c r="BD31" s="859"/>
      <c r="BE31" s="860" t="s">
        <v>414</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415</v>
      </c>
      <c r="C32" s="809"/>
      <c r="D32" s="809"/>
      <c r="E32" s="809"/>
      <c r="F32" s="809"/>
      <c r="G32" s="809"/>
      <c r="H32" s="809"/>
      <c r="I32" s="809"/>
      <c r="J32" s="809"/>
      <c r="K32" s="809"/>
      <c r="L32" s="809"/>
      <c r="M32" s="809"/>
      <c r="N32" s="809"/>
      <c r="O32" s="809"/>
      <c r="P32" s="810"/>
      <c r="Q32" s="811">
        <v>1062</v>
      </c>
      <c r="R32" s="812"/>
      <c r="S32" s="812"/>
      <c r="T32" s="812"/>
      <c r="U32" s="812"/>
      <c r="V32" s="812">
        <v>1002</v>
      </c>
      <c r="W32" s="812"/>
      <c r="X32" s="812"/>
      <c r="Y32" s="812"/>
      <c r="Z32" s="812"/>
      <c r="AA32" s="812">
        <v>60</v>
      </c>
      <c r="AB32" s="812"/>
      <c r="AC32" s="812"/>
      <c r="AD32" s="812"/>
      <c r="AE32" s="813"/>
      <c r="AF32" s="814">
        <v>110</v>
      </c>
      <c r="AG32" s="815"/>
      <c r="AH32" s="815"/>
      <c r="AI32" s="815"/>
      <c r="AJ32" s="816"/>
      <c r="AK32" s="862">
        <v>100</v>
      </c>
      <c r="AL32" s="858"/>
      <c r="AM32" s="858"/>
      <c r="AN32" s="858"/>
      <c r="AO32" s="858"/>
      <c r="AP32" s="858">
        <v>4478</v>
      </c>
      <c r="AQ32" s="858"/>
      <c r="AR32" s="858"/>
      <c r="AS32" s="858"/>
      <c r="AT32" s="858"/>
      <c r="AU32" s="858">
        <v>831</v>
      </c>
      <c r="AV32" s="858"/>
      <c r="AW32" s="858"/>
      <c r="AX32" s="858"/>
      <c r="AY32" s="858"/>
      <c r="AZ32" s="859" t="s">
        <v>593</v>
      </c>
      <c r="BA32" s="859"/>
      <c r="BB32" s="859"/>
      <c r="BC32" s="859"/>
      <c r="BD32" s="859"/>
      <c r="BE32" s="860" t="s">
        <v>414</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t="s">
        <v>416</v>
      </c>
      <c r="C33" s="809"/>
      <c r="D33" s="809"/>
      <c r="E33" s="809"/>
      <c r="F33" s="809"/>
      <c r="G33" s="809"/>
      <c r="H33" s="809"/>
      <c r="I33" s="809"/>
      <c r="J33" s="809"/>
      <c r="K33" s="809"/>
      <c r="L33" s="809"/>
      <c r="M33" s="809"/>
      <c r="N33" s="809"/>
      <c r="O33" s="809"/>
      <c r="P33" s="810"/>
      <c r="Q33" s="811">
        <v>773</v>
      </c>
      <c r="R33" s="812"/>
      <c r="S33" s="812"/>
      <c r="T33" s="812"/>
      <c r="U33" s="812"/>
      <c r="V33" s="812">
        <v>748</v>
      </c>
      <c r="W33" s="812"/>
      <c r="X33" s="812"/>
      <c r="Y33" s="812"/>
      <c r="Z33" s="812"/>
      <c r="AA33" s="812">
        <v>25</v>
      </c>
      <c r="AB33" s="812"/>
      <c r="AC33" s="812"/>
      <c r="AD33" s="812"/>
      <c r="AE33" s="813"/>
      <c r="AF33" s="814">
        <v>25</v>
      </c>
      <c r="AG33" s="815"/>
      <c r="AH33" s="815"/>
      <c r="AI33" s="815"/>
      <c r="AJ33" s="816"/>
      <c r="AK33" s="862">
        <v>72</v>
      </c>
      <c r="AL33" s="858"/>
      <c r="AM33" s="858"/>
      <c r="AN33" s="858"/>
      <c r="AO33" s="858"/>
      <c r="AP33" s="858">
        <v>488</v>
      </c>
      <c r="AQ33" s="858"/>
      <c r="AR33" s="858"/>
      <c r="AS33" s="858"/>
      <c r="AT33" s="858"/>
      <c r="AU33" s="858" t="s">
        <v>593</v>
      </c>
      <c r="AV33" s="858"/>
      <c r="AW33" s="858"/>
      <c r="AX33" s="858"/>
      <c r="AY33" s="858"/>
      <c r="AZ33" s="859" t="s">
        <v>593</v>
      </c>
      <c r="BA33" s="859"/>
      <c r="BB33" s="859"/>
      <c r="BC33" s="859"/>
      <c r="BD33" s="859"/>
      <c r="BE33" s="860" t="s">
        <v>417</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t="s">
        <v>418</v>
      </c>
      <c r="C34" s="809"/>
      <c r="D34" s="809"/>
      <c r="E34" s="809"/>
      <c r="F34" s="809"/>
      <c r="G34" s="809"/>
      <c r="H34" s="809"/>
      <c r="I34" s="809"/>
      <c r="J34" s="809"/>
      <c r="K34" s="809"/>
      <c r="L34" s="809"/>
      <c r="M34" s="809"/>
      <c r="N34" s="809"/>
      <c r="O34" s="809"/>
      <c r="P34" s="810"/>
      <c r="Q34" s="811">
        <v>32</v>
      </c>
      <c r="R34" s="812"/>
      <c r="S34" s="812"/>
      <c r="T34" s="812"/>
      <c r="U34" s="812"/>
      <c r="V34" s="812">
        <v>28</v>
      </c>
      <c r="W34" s="812"/>
      <c r="X34" s="812"/>
      <c r="Y34" s="812"/>
      <c r="Z34" s="812"/>
      <c r="AA34" s="812">
        <v>4</v>
      </c>
      <c r="AB34" s="812"/>
      <c r="AC34" s="812"/>
      <c r="AD34" s="812"/>
      <c r="AE34" s="813"/>
      <c r="AF34" s="814">
        <v>4</v>
      </c>
      <c r="AG34" s="815"/>
      <c r="AH34" s="815"/>
      <c r="AI34" s="815"/>
      <c r="AJ34" s="816"/>
      <c r="AK34" s="862">
        <v>24</v>
      </c>
      <c r="AL34" s="858"/>
      <c r="AM34" s="858"/>
      <c r="AN34" s="858"/>
      <c r="AO34" s="858"/>
      <c r="AP34" s="858" t="s">
        <v>593</v>
      </c>
      <c r="AQ34" s="858"/>
      <c r="AR34" s="858"/>
      <c r="AS34" s="858"/>
      <c r="AT34" s="858"/>
      <c r="AU34" s="858" t="s">
        <v>593</v>
      </c>
      <c r="AV34" s="858"/>
      <c r="AW34" s="858"/>
      <c r="AX34" s="858"/>
      <c r="AY34" s="858"/>
      <c r="AZ34" s="859" t="s">
        <v>593</v>
      </c>
      <c r="BA34" s="859"/>
      <c r="BB34" s="859"/>
      <c r="BC34" s="859"/>
      <c r="BD34" s="859"/>
      <c r="BE34" s="860" t="s">
        <v>417</v>
      </c>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t="s">
        <v>419</v>
      </c>
      <c r="C35" s="809"/>
      <c r="D35" s="809"/>
      <c r="E35" s="809"/>
      <c r="F35" s="809"/>
      <c r="G35" s="809"/>
      <c r="H35" s="809"/>
      <c r="I35" s="809"/>
      <c r="J35" s="809"/>
      <c r="K35" s="809"/>
      <c r="L35" s="809"/>
      <c r="M35" s="809"/>
      <c r="N35" s="809"/>
      <c r="O35" s="809"/>
      <c r="P35" s="810"/>
      <c r="Q35" s="811">
        <v>45</v>
      </c>
      <c r="R35" s="812"/>
      <c r="S35" s="812"/>
      <c r="T35" s="812"/>
      <c r="U35" s="812"/>
      <c r="V35" s="812">
        <v>43</v>
      </c>
      <c r="W35" s="812"/>
      <c r="X35" s="812"/>
      <c r="Y35" s="812"/>
      <c r="Z35" s="812"/>
      <c r="AA35" s="812">
        <v>2</v>
      </c>
      <c r="AB35" s="812"/>
      <c r="AC35" s="812"/>
      <c r="AD35" s="812"/>
      <c r="AE35" s="813"/>
      <c r="AF35" s="814">
        <v>4</v>
      </c>
      <c r="AG35" s="815"/>
      <c r="AH35" s="815"/>
      <c r="AI35" s="815"/>
      <c r="AJ35" s="816"/>
      <c r="AK35" s="862">
        <v>26</v>
      </c>
      <c r="AL35" s="858"/>
      <c r="AM35" s="858"/>
      <c r="AN35" s="858"/>
      <c r="AO35" s="858"/>
      <c r="AP35" s="858" t="s">
        <v>593</v>
      </c>
      <c r="AQ35" s="858"/>
      <c r="AR35" s="858"/>
      <c r="AS35" s="858"/>
      <c r="AT35" s="858"/>
      <c r="AU35" s="858" t="s">
        <v>593</v>
      </c>
      <c r="AV35" s="858"/>
      <c r="AW35" s="858"/>
      <c r="AX35" s="858"/>
      <c r="AY35" s="858"/>
      <c r="AZ35" s="859" t="s">
        <v>593</v>
      </c>
      <c r="BA35" s="859"/>
      <c r="BB35" s="859"/>
      <c r="BC35" s="859"/>
      <c r="BD35" s="859"/>
      <c r="BE35" s="860" t="s">
        <v>420</v>
      </c>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421</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397</v>
      </c>
      <c r="B63" s="817" t="s">
        <v>422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2137</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133</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423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424</v>
      </c>
      <c r="B66" s="756"/>
      <c r="C66" s="756"/>
      <c r="D66" s="756"/>
      <c r="E66" s="756"/>
      <c r="F66" s="756"/>
      <c r="G66" s="756"/>
      <c r="H66" s="756"/>
      <c r="I66" s="756"/>
      <c r="J66" s="756"/>
      <c r="K66" s="756"/>
      <c r="L66" s="756"/>
      <c r="M66" s="756"/>
      <c r="N66" s="756"/>
      <c r="O66" s="756"/>
      <c r="P66" s="757"/>
      <c r="Q66" s="761" t="s">
        <v>425</v>
      </c>
      <c r="R66" s="762"/>
      <c r="S66" s="762"/>
      <c r="T66" s="762"/>
      <c r="U66" s="763"/>
      <c r="V66" s="761" t="s">
        <v>426</v>
      </c>
      <c r="W66" s="762"/>
      <c r="X66" s="762"/>
      <c r="Y66" s="762"/>
      <c r="Z66" s="763"/>
      <c r="AA66" s="761" t="s">
        <v>427</v>
      </c>
      <c r="AB66" s="762"/>
      <c r="AC66" s="762"/>
      <c r="AD66" s="762"/>
      <c r="AE66" s="763"/>
      <c r="AF66" s="882" t="s">
        <v>405</v>
      </c>
      <c r="AG66" s="843"/>
      <c r="AH66" s="843"/>
      <c r="AI66" s="843"/>
      <c r="AJ66" s="883"/>
      <c r="AK66" s="761" t="s">
        <v>428</v>
      </c>
      <c r="AL66" s="756"/>
      <c r="AM66" s="756"/>
      <c r="AN66" s="756"/>
      <c r="AO66" s="757"/>
      <c r="AP66" s="761" t="s">
        <v>429</v>
      </c>
      <c r="AQ66" s="762"/>
      <c r="AR66" s="762"/>
      <c r="AS66" s="762"/>
      <c r="AT66" s="763"/>
      <c r="AU66" s="761" t="s">
        <v>430</v>
      </c>
      <c r="AV66" s="762"/>
      <c r="AW66" s="762"/>
      <c r="AX66" s="762"/>
      <c r="AY66" s="763"/>
      <c r="AZ66" s="761" t="s">
        <v>383</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594</v>
      </c>
      <c r="C68" s="898"/>
      <c r="D68" s="898"/>
      <c r="E68" s="898"/>
      <c r="F68" s="898"/>
      <c r="G68" s="898"/>
      <c r="H68" s="898"/>
      <c r="I68" s="898"/>
      <c r="J68" s="898"/>
      <c r="K68" s="898"/>
      <c r="L68" s="898"/>
      <c r="M68" s="898"/>
      <c r="N68" s="898"/>
      <c r="O68" s="898"/>
      <c r="P68" s="899"/>
      <c r="Q68" s="900">
        <v>97</v>
      </c>
      <c r="R68" s="894"/>
      <c r="S68" s="894"/>
      <c r="T68" s="894"/>
      <c r="U68" s="894"/>
      <c r="V68" s="894">
        <v>94</v>
      </c>
      <c r="W68" s="894"/>
      <c r="X68" s="894"/>
      <c r="Y68" s="894"/>
      <c r="Z68" s="894"/>
      <c r="AA68" s="894">
        <v>3</v>
      </c>
      <c r="AB68" s="894"/>
      <c r="AC68" s="894"/>
      <c r="AD68" s="894"/>
      <c r="AE68" s="894"/>
      <c r="AF68" s="894">
        <v>3</v>
      </c>
      <c r="AG68" s="894"/>
      <c r="AH68" s="894"/>
      <c r="AI68" s="894"/>
      <c r="AJ68" s="894"/>
      <c r="AK68" s="894">
        <v>4</v>
      </c>
      <c r="AL68" s="894"/>
      <c r="AM68" s="894"/>
      <c r="AN68" s="894"/>
      <c r="AO68" s="894"/>
      <c r="AP68" s="894" t="s">
        <v>593</v>
      </c>
      <c r="AQ68" s="894"/>
      <c r="AR68" s="894"/>
      <c r="AS68" s="894"/>
      <c r="AT68" s="894"/>
      <c r="AU68" s="894" t="s">
        <v>593</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595</v>
      </c>
      <c r="C69" s="902"/>
      <c r="D69" s="902"/>
      <c r="E69" s="902"/>
      <c r="F69" s="902"/>
      <c r="G69" s="902"/>
      <c r="H69" s="902"/>
      <c r="I69" s="902"/>
      <c r="J69" s="902"/>
      <c r="K69" s="902"/>
      <c r="L69" s="902"/>
      <c r="M69" s="902"/>
      <c r="N69" s="902"/>
      <c r="O69" s="902"/>
      <c r="P69" s="903"/>
      <c r="Q69" s="904">
        <v>906</v>
      </c>
      <c r="R69" s="858"/>
      <c r="S69" s="858"/>
      <c r="T69" s="858"/>
      <c r="U69" s="858"/>
      <c r="V69" s="858">
        <v>905</v>
      </c>
      <c r="W69" s="858"/>
      <c r="X69" s="858"/>
      <c r="Y69" s="858"/>
      <c r="Z69" s="858"/>
      <c r="AA69" s="858">
        <v>1</v>
      </c>
      <c r="AB69" s="858"/>
      <c r="AC69" s="858"/>
      <c r="AD69" s="858"/>
      <c r="AE69" s="858"/>
      <c r="AF69" s="858">
        <v>1</v>
      </c>
      <c r="AG69" s="858"/>
      <c r="AH69" s="858"/>
      <c r="AI69" s="858"/>
      <c r="AJ69" s="858"/>
      <c r="AK69" s="858">
        <v>900</v>
      </c>
      <c r="AL69" s="858"/>
      <c r="AM69" s="858"/>
      <c r="AN69" s="858"/>
      <c r="AO69" s="858"/>
      <c r="AP69" s="858" t="s">
        <v>593</v>
      </c>
      <c r="AQ69" s="858"/>
      <c r="AR69" s="858"/>
      <c r="AS69" s="858"/>
      <c r="AT69" s="858"/>
      <c r="AU69" s="858" t="s">
        <v>593</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596</v>
      </c>
      <c r="C70" s="902"/>
      <c r="D70" s="902"/>
      <c r="E70" s="902"/>
      <c r="F70" s="902"/>
      <c r="G70" s="902"/>
      <c r="H70" s="902"/>
      <c r="I70" s="902"/>
      <c r="J70" s="902"/>
      <c r="K70" s="902"/>
      <c r="L70" s="902"/>
      <c r="M70" s="902"/>
      <c r="N70" s="902"/>
      <c r="O70" s="902"/>
      <c r="P70" s="903"/>
      <c r="Q70" s="904">
        <v>188</v>
      </c>
      <c r="R70" s="858"/>
      <c r="S70" s="858"/>
      <c r="T70" s="858"/>
      <c r="U70" s="858"/>
      <c r="V70" s="858">
        <v>158</v>
      </c>
      <c r="W70" s="858"/>
      <c r="X70" s="858"/>
      <c r="Y70" s="858"/>
      <c r="Z70" s="858"/>
      <c r="AA70" s="858">
        <v>30</v>
      </c>
      <c r="AB70" s="858"/>
      <c r="AC70" s="858"/>
      <c r="AD70" s="858"/>
      <c r="AE70" s="858"/>
      <c r="AF70" s="858">
        <v>26</v>
      </c>
      <c r="AG70" s="858"/>
      <c r="AH70" s="858"/>
      <c r="AI70" s="858"/>
      <c r="AJ70" s="858"/>
      <c r="AK70" s="858" t="s">
        <v>593</v>
      </c>
      <c r="AL70" s="858"/>
      <c r="AM70" s="858"/>
      <c r="AN70" s="858"/>
      <c r="AO70" s="858"/>
      <c r="AP70" s="858" t="s">
        <v>593</v>
      </c>
      <c r="AQ70" s="858"/>
      <c r="AR70" s="858"/>
      <c r="AS70" s="858"/>
      <c r="AT70" s="858"/>
      <c r="AU70" s="858" t="s">
        <v>593</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597</v>
      </c>
      <c r="C71" s="902"/>
      <c r="D71" s="902"/>
      <c r="E71" s="902"/>
      <c r="F71" s="902"/>
      <c r="G71" s="902"/>
      <c r="H71" s="902"/>
      <c r="I71" s="902"/>
      <c r="J71" s="902"/>
      <c r="K71" s="902"/>
      <c r="L71" s="902"/>
      <c r="M71" s="902"/>
      <c r="N71" s="902"/>
      <c r="O71" s="902"/>
      <c r="P71" s="903"/>
      <c r="Q71" s="904">
        <v>272</v>
      </c>
      <c r="R71" s="858"/>
      <c r="S71" s="858"/>
      <c r="T71" s="858"/>
      <c r="U71" s="858"/>
      <c r="V71" s="858">
        <v>246</v>
      </c>
      <c r="W71" s="858"/>
      <c r="X71" s="858"/>
      <c r="Y71" s="858"/>
      <c r="Z71" s="858"/>
      <c r="AA71" s="858">
        <v>26</v>
      </c>
      <c r="AB71" s="858"/>
      <c r="AC71" s="858"/>
      <c r="AD71" s="858"/>
      <c r="AE71" s="858"/>
      <c r="AF71" s="858">
        <v>22</v>
      </c>
      <c r="AG71" s="858"/>
      <c r="AH71" s="858"/>
      <c r="AI71" s="858"/>
      <c r="AJ71" s="858"/>
      <c r="AK71" s="858" t="s">
        <v>593</v>
      </c>
      <c r="AL71" s="858"/>
      <c r="AM71" s="858"/>
      <c r="AN71" s="858"/>
      <c r="AO71" s="858"/>
      <c r="AP71" s="858">
        <v>743</v>
      </c>
      <c r="AQ71" s="858"/>
      <c r="AR71" s="858"/>
      <c r="AS71" s="858"/>
      <c r="AT71" s="858"/>
      <c r="AU71" s="858">
        <v>227</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598</v>
      </c>
      <c r="C72" s="902"/>
      <c r="D72" s="902"/>
      <c r="E72" s="902"/>
      <c r="F72" s="902"/>
      <c r="G72" s="902"/>
      <c r="H72" s="902"/>
      <c r="I72" s="902"/>
      <c r="J72" s="902"/>
      <c r="K72" s="902"/>
      <c r="L72" s="902"/>
      <c r="M72" s="902"/>
      <c r="N72" s="902"/>
      <c r="O72" s="902"/>
      <c r="P72" s="903"/>
      <c r="Q72" s="904">
        <v>757</v>
      </c>
      <c r="R72" s="858"/>
      <c r="S72" s="858"/>
      <c r="T72" s="858"/>
      <c r="U72" s="858"/>
      <c r="V72" s="858">
        <v>648</v>
      </c>
      <c r="W72" s="858"/>
      <c r="X72" s="858"/>
      <c r="Y72" s="858"/>
      <c r="Z72" s="858"/>
      <c r="AA72" s="858">
        <v>109</v>
      </c>
      <c r="AB72" s="858"/>
      <c r="AC72" s="858"/>
      <c r="AD72" s="858"/>
      <c r="AE72" s="858"/>
      <c r="AF72" s="858">
        <v>13</v>
      </c>
      <c r="AG72" s="858"/>
      <c r="AH72" s="858"/>
      <c r="AI72" s="858"/>
      <c r="AJ72" s="858"/>
      <c r="AK72" s="858">
        <v>60</v>
      </c>
      <c r="AL72" s="858"/>
      <c r="AM72" s="858"/>
      <c r="AN72" s="858"/>
      <c r="AO72" s="858"/>
      <c r="AP72" s="858">
        <v>991</v>
      </c>
      <c r="AQ72" s="858"/>
      <c r="AR72" s="858"/>
      <c r="AS72" s="858"/>
      <c r="AT72" s="858"/>
      <c r="AU72" s="858">
        <v>192</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599</v>
      </c>
      <c r="C73" s="902"/>
      <c r="D73" s="902"/>
      <c r="E73" s="902"/>
      <c r="F73" s="902"/>
      <c r="G73" s="902"/>
      <c r="H73" s="902"/>
      <c r="I73" s="902"/>
      <c r="J73" s="902"/>
      <c r="K73" s="902"/>
      <c r="L73" s="902"/>
      <c r="M73" s="902"/>
      <c r="N73" s="902"/>
      <c r="O73" s="902"/>
      <c r="P73" s="903"/>
      <c r="Q73" s="904">
        <v>18</v>
      </c>
      <c r="R73" s="858"/>
      <c r="S73" s="858"/>
      <c r="T73" s="858"/>
      <c r="U73" s="858"/>
      <c r="V73" s="858">
        <v>18</v>
      </c>
      <c r="W73" s="858"/>
      <c r="X73" s="858"/>
      <c r="Y73" s="858"/>
      <c r="Z73" s="858"/>
      <c r="AA73" s="858">
        <v>0</v>
      </c>
      <c r="AB73" s="858"/>
      <c r="AC73" s="858"/>
      <c r="AD73" s="858"/>
      <c r="AE73" s="858"/>
      <c r="AF73" s="858">
        <v>0</v>
      </c>
      <c r="AG73" s="858"/>
      <c r="AH73" s="858"/>
      <c r="AI73" s="858"/>
      <c r="AJ73" s="858"/>
      <c r="AK73" s="858">
        <v>18</v>
      </c>
      <c r="AL73" s="858"/>
      <c r="AM73" s="858"/>
      <c r="AN73" s="858"/>
      <c r="AO73" s="858"/>
      <c r="AP73" s="858">
        <v>36</v>
      </c>
      <c r="AQ73" s="858"/>
      <c r="AR73" s="858"/>
      <c r="AS73" s="858"/>
      <c r="AT73" s="858"/>
      <c r="AU73" s="858">
        <v>7</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600</v>
      </c>
      <c r="C74" s="902"/>
      <c r="D74" s="902"/>
      <c r="E74" s="902"/>
      <c r="F74" s="902"/>
      <c r="G74" s="902"/>
      <c r="H74" s="902"/>
      <c r="I74" s="902"/>
      <c r="J74" s="902"/>
      <c r="K74" s="902"/>
      <c r="L74" s="902"/>
      <c r="M74" s="902"/>
      <c r="N74" s="902"/>
      <c r="O74" s="902"/>
      <c r="P74" s="903"/>
      <c r="Q74" s="904">
        <v>1245</v>
      </c>
      <c r="R74" s="858"/>
      <c r="S74" s="858"/>
      <c r="T74" s="858"/>
      <c r="U74" s="858"/>
      <c r="V74" s="858">
        <v>1228</v>
      </c>
      <c r="W74" s="858"/>
      <c r="X74" s="858"/>
      <c r="Y74" s="858"/>
      <c r="Z74" s="858"/>
      <c r="AA74" s="858">
        <v>17</v>
      </c>
      <c r="AB74" s="858"/>
      <c r="AC74" s="858"/>
      <c r="AD74" s="858"/>
      <c r="AE74" s="858"/>
      <c r="AF74" s="858">
        <v>17</v>
      </c>
      <c r="AG74" s="858"/>
      <c r="AH74" s="858"/>
      <c r="AI74" s="858"/>
      <c r="AJ74" s="858"/>
      <c r="AK74" s="858">
        <v>70</v>
      </c>
      <c r="AL74" s="858"/>
      <c r="AM74" s="858"/>
      <c r="AN74" s="858"/>
      <c r="AO74" s="858"/>
      <c r="AP74" s="858">
        <v>792</v>
      </c>
      <c r="AQ74" s="858"/>
      <c r="AR74" s="858"/>
      <c r="AS74" s="858"/>
      <c r="AT74" s="858"/>
      <c r="AU74" s="858">
        <v>406</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t="s">
        <v>601</v>
      </c>
      <c r="C75" s="902"/>
      <c r="D75" s="902"/>
      <c r="E75" s="902"/>
      <c r="F75" s="902"/>
      <c r="G75" s="902"/>
      <c r="H75" s="902"/>
      <c r="I75" s="902"/>
      <c r="J75" s="902"/>
      <c r="K75" s="902"/>
      <c r="L75" s="902"/>
      <c r="M75" s="902"/>
      <c r="N75" s="902"/>
      <c r="O75" s="902"/>
      <c r="P75" s="903"/>
      <c r="Q75" s="905">
        <v>313</v>
      </c>
      <c r="R75" s="906"/>
      <c r="S75" s="906"/>
      <c r="T75" s="906"/>
      <c r="U75" s="862"/>
      <c r="V75" s="907">
        <v>278</v>
      </c>
      <c r="W75" s="906"/>
      <c r="X75" s="906"/>
      <c r="Y75" s="906"/>
      <c r="Z75" s="862"/>
      <c r="AA75" s="907">
        <v>35</v>
      </c>
      <c r="AB75" s="906"/>
      <c r="AC75" s="906"/>
      <c r="AD75" s="906"/>
      <c r="AE75" s="862"/>
      <c r="AF75" s="907">
        <v>35</v>
      </c>
      <c r="AG75" s="906"/>
      <c r="AH75" s="906"/>
      <c r="AI75" s="906"/>
      <c r="AJ75" s="862"/>
      <c r="AK75" s="907" t="s">
        <v>593</v>
      </c>
      <c r="AL75" s="906"/>
      <c r="AM75" s="906"/>
      <c r="AN75" s="906"/>
      <c r="AO75" s="862"/>
      <c r="AP75" s="907" t="s">
        <v>593</v>
      </c>
      <c r="AQ75" s="906"/>
      <c r="AR75" s="906"/>
      <c r="AS75" s="906"/>
      <c r="AT75" s="862"/>
      <c r="AU75" s="907" t="s">
        <v>593</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t="s">
        <v>602</v>
      </c>
      <c r="C76" s="902"/>
      <c r="D76" s="902"/>
      <c r="E76" s="902"/>
      <c r="F76" s="902"/>
      <c r="G76" s="902"/>
      <c r="H76" s="902"/>
      <c r="I76" s="902"/>
      <c r="J76" s="902"/>
      <c r="K76" s="902"/>
      <c r="L76" s="902"/>
      <c r="M76" s="902"/>
      <c r="N76" s="902"/>
      <c r="O76" s="902"/>
      <c r="P76" s="903"/>
      <c r="Q76" s="905">
        <v>147699</v>
      </c>
      <c r="R76" s="906"/>
      <c r="S76" s="906"/>
      <c r="T76" s="906"/>
      <c r="U76" s="862"/>
      <c r="V76" s="907">
        <v>142954</v>
      </c>
      <c r="W76" s="906"/>
      <c r="X76" s="906"/>
      <c r="Y76" s="906"/>
      <c r="Z76" s="862"/>
      <c r="AA76" s="907">
        <v>4745</v>
      </c>
      <c r="AB76" s="906"/>
      <c r="AC76" s="906"/>
      <c r="AD76" s="906"/>
      <c r="AE76" s="862"/>
      <c r="AF76" s="907">
        <v>4745</v>
      </c>
      <c r="AG76" s="906"/>
      <c r="AH76" s="906"/>
      <c r="AI76" s="906"/>
      <c r="AJ76" s="862"/>
      <c r="AK76" s="907">
        <v>700</v>
      </c>
      <c r="AL76" s="906"/>
      <c r="AM76" s="906"/>
      <c r="AN76" s="906"/>
      <c r="AO76" s="862"/>
      <c r="AP76" s="907" t="s">
        <v>593</v>
      </c>
      <c r="AQ76" s="906"/>
      <c r="AR76" s="906"/>
      <c r="AS76" s="906"/>
      <c r="AT76" s="862"/>
      <c r="AU76" s="907" t="s">
        <v>593</v>
      </c>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t="s">
        <v>603</v>
      </c>
      <c r="C77" s="902"/>
      <c r="D77" s="902"/>
      <c r="E77" s="902"/>
      <c r="F77" s="902"/>
      <c r="G77" s="902"/>
      <c r="H77" s="902"/>
      <c r="I77" s="902"/>
      <c r="J77" s="902"/>
      <c r="K77" s="902"/>
      <c r="L77" s="902"/>
      <c r="M77" s="902"/>
      <c r="N77" s="902"/>
      <c r="O77" s="902"/>
      <c r="P77" s="903"/>
      <c r="Q77" s="905">
        <v>7569</v>
      </c>
      <c r="R77" s="906"/>
      <c r="S77" s="906"/>
      <c r="T77" s="906"/>
      <c r="U77" s="862"/>
      <c r="V77" s="907">
        <v>7060</v>
      </c>
      <c r="W77" s="906"/>
      <c r="X77" s="906"/>
      <c r="Y77" s="906"/>
      <c r="Z77" s="862"/>
      <c r="AA77" s="907">
        <v>509</v>
      </c>
      <c r="AB77" s="906"/>
      <c r="AC77" s="906"/>
      <c r="AD77" s="906"/>
      <c r="AE77" s="862"/>
      <c r="AF77" s="907">
        <v>509</v>
      </c>
      <c r="AG77" s="906"/>
      <c r="AH77" s="906"/>
      <c r="AI77" s="906"/>
      <c r="AJ77" s="862"/>
      <c r="AK77" s="907">
        <v>3</v>
      </c>
      <c r="AL77" s="906"/>
      <c r="AM77" s="906"/>
      <c r="AN77" s="906"/>
      <c r="AO77" s="862"/>
      <c r="AP77" s="907" t="s">
        <v>593</v>
      </c>
      <c r="AQ77" s="906"/>
      <c r="AR77" s="906"/>
      <c r="AS77" s="906"/>
      <c r="AT77" s="862"/>
      <c r="AU77" s="907" t="s">
        <v>593</v>
      </c>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t="s">
        <v>604</v>
      </c>
      <c r="C78" s="902"/>
      <c r="D78" s="902"/>
      <c r="E78" s="902"/>
      <c r="F78" s="902"/>
      <c r="G78" s="902"/>
      <c r="H78" s="902"/>
      <c r="I78" s="902"/>
      <c r="J78" s="902"/>
      <c r="K78" s="902"/>
      <c r="L78" s="902"/>
      <c r="M78" s="902"/>
      <c r="N78" s="902"/>
      <c r="O78" s="902"/>
      <c r="P78" s="903"/>
      <c r="Q78" s="904">
        <v>171</v>
      </c>
      <c r="R78" s="858"/>
      <c r="S78" s="858"/>
      <c r="T78" s="858"/>
      <c r="U78" s="858"/>
      <c r="V78" s="858">
        <v>151</v>
      </c>
      <c r="W78" s="858"/>
      <c r="X78" s="858"/>
      <c r="Y78" s="858"/>
      <c r="Z78" s="858"/>
      <c r="AA78" s="858">
        <v>20</v>
      </c>
      <c r="AB78" s="858"/>
      <c r="AC78" s="858"/>
      <c r="AD78" s="858"/>
      <c r="AE78" s="858"/>
      <c r="AF78" s="858">
        <v>20</v>
      </c>
      <c r="AG78" s="858"/>
      <c r="AH78" s="858"/>
      <c r="AI78" s="858"/>
      <c r="AJ78" s="858"/>
      <c r="AK78" s="858">
        <v>27</v>
      </c>
      <c r="AL78" s="858"/>
      <c r="AM78" s="858"/>
      <c r="AN78" s="858"/>
      <c r="AO78" s="858"/>
      <c r="AP78" s="858" t="s">
        <v>593</v>
      </c>
      <c r="AQ78" s="858"/>
      <c r="AR78" s="858"/>
      <c r="AS78" s="858"/>
      <c r="AT78" s="858"/>
      <c r="AU78" s="858" t="s">
        <v>593</v>
      </c>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397</v>
      </c>
      <c r="B88" s="817" t="s">
        <v>431</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817" t="s">
        <v>432</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433</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434</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437</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438</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439</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440</v>
      </c>
      <c r="AB109" s="921"/>
      <c r="AC109" s="921"/>
      <c r="AD109" s="921"/>
      <c r="AE109" s="922"/>
      <c r="AF109" s="920" t="s">
        <v>441</v>
      </c>
      <c r="AG109" s="921"/>
      <c r="AH109" s="921"/>
      <c r="AI109" s="921"/>
      <c r="AJ109" s="922"/>
      <c r="AK109" s="920" t="s">
        <v>310</v>
      </c>
      <c r="AL109" s="921"/>
      <c r="AM109" s="921"/>
      <c r="AN109" s="921"/>
      <c r="AO109" s="922"/>
      <c r="AP109" s="920" t="s">
        <v>442</v>
      </c>
      <c r="AQ109" s="921"/>
      <c r="AR109" s="921"/>
      <c r="AS109" s="921"/>
      <c r="AT109" s="923"/>
      <c r="AU109" s="940" t="s">
        <v>439</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440</v>
      </c>
      <c r="BR109" s="921"/>
      <c r="BS109" s="921"/>
      <c r="BT109" s="921"/>
      <c r="BU109" s="922"/>
      <c r="BV109" s="920" t="s">
        <v>441</v>
      </c>
      <c r="BW109" s="921"/>
      <c r="BX109" s="921"/>
      <c r="BY109" s="921"/>
      <c r="BZ109" s="922"/>
      <c r="CA109" s="920" t="s">
        <v>310</v>
      </c>
      <c r="CB109" s="921"/>
      <c r="CC109" s="921"/>
      <c r="CD109" s="921"/>
      <c r="CE109" s="922"/>
      <c r="CF109" s="941" t="s">
        <v>442</v>
      </c>
      <c r="CG109" s="941"/>
      <c r="CH109" s="941"/>
      <c r="CI109" s="941"/>
      <c r="CJ109" s="941"/>
      <c r="CK109" s="920" t="s">
        <v>443</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440</v>
      </c>
      <c r="DH109" s="921"/>
      <c r="DI109" s="921"/>
      <c r="DJ109" s="921"/>
      <c r="DK109" s="922"/>
      <c r="DL109" s="920" t="s">
        <v>441</v>
      </c>
      <c r="DM109" s="921"/>
      <c r="DN109" s="921"/>
      <c r="DO109" s="921"/>
      <c r="DP109" s="922"/>
      <c r="DQ109" s="920" t="s">
        <v>310</v>
      </c>
      <c r="DR109" s="921"/>
      <c r="DS109" s="921"/>
      <c r="DT109" s="921"/>
      <c r="DU109" s="922"/>
      <c r="DV109" s="920" t="s">
        <v>442</v>
      </c>
      <c r="DW109" s="921"/>
      <c r="DX109" s="921"/>
      <c r="DY109" s="921"/>
      <c r="DZ109" s="923"/>
    </row>
    <row r="110" spans="1:131" s="233" customFormat="1" ht="26.25" customHeight="1" x14ac:dyDescent="0.15">
      <c r="A110" s="924" t="s">
        <v>444</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1947134</v>
      </c>
      <c r="AB110" s="928"/>
      <c r="AC110" s="928"/>
      <c r="AD110" s="928"/>
      <c r="AE110" s="929"/>
      <c r="AF110" s="930">
        <v>1858873</v>
      </c>
      <c r="AG110" s="928"/>
      <c r="AH110" s="928"/>
      <c r="AI110" s="928"/>
      <c r="AJ110" s="929"/>
      <c r="AK110" s="930">
        <v>1892807</v>
      </c>
      <c r="AL110" s="928"/>
      <c r="AM110" s="928"/>
      <c r="AN110" s="928"/>
      <c r="AO110" s="929"/>
      <c r="AP110" s="931">
        <v>15.3</v>
      </c>
      <c r="AQ110" s="932"/>
      <c r="AR110" s="932"/>
      <c r="AS110" s="932"/>
      <c r="AT110" s="933"/>
      <c r="AU110" s="934" t="s">
        <v>75</v>
      </c>
      <c r="AV110" s="935"/>
      <c r="AW110" s="935"/>
      <c r="AX110" s="935"/>
      <c r="AY110" s="935"/>
      <c r="AZ110" s="957" t="s">
        <v>445</v>
      </c>
      <c r="BA110" s="925"/>
      <c r="BB110" s="925"/>
      <c r="BC110" s="925"/>
      <c r="BD110" s="925"/>
      <c r="BE110" s="925"/>
      <c r="BF110" s="925"/>
      <c r="BG110" s="925"/>
      <c r="BH110" s="925"/>
      <c r="BI110" s="925"/>
      <c r="BJ110" s="925"/>
      <c r="BK110" s="925"/>
      <c r="BL110" s="925"/>
      <c r="BM110" s="925"/>
      <c r="BN110" s="925"/>
      <c r="BO110" s="925"/>
      <c r="BP110" s="926"/>
      <c r="BQ110" s="958">
        <v>18417497</v>
      </c>
      <c r="BR110" s="959"/>
      <c r="BS110" s="959"/>
      <c r="BT110" s="959"/>
      <c r="BU110" s="959"/>
      <c r="BV110" s="959">
        <v>18862916</v>
      </c>
      <c r="BW110" s="959"/>
      <c r="BX110" s="959"/>
      <c r="BY110" s="959"/>
      <c r="BZ110" s="959"/>
      <c r="CA110" s="959">
        <v>19076404</v>
      </c>
      <c r="CB110" s="959"/>
      <c r="CC110" s="959"/>
      <c r="CD110" s="959"/>
      <c r="CE110" s="959"/>
      <c r="CF110" s="972">
        <v>153.80000000000001</v>
      </c>
      <c r="CG110" s="973"/>
      <c r="CH110" s="973"/>
      <c r="CI110" s="973"/>
      <c r="CJ110" s="973"/>
      <c r="CK110" s="974" t="s">
        <v>446</v>
      </c>
      <c r="CL110" s="975"/>
      <c r="CM110" s="957" t="s">
        <v>447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448</v>
      </c>
      <c r="DH110" s="959"/>
      <c r="DI110" s="959"/>
      <c r="DJ110" s="959"/>
      <c r="DK110" s="959"/>
      <c r="DL110" s="959" t="s">
        <v>448</v>
      </c>
      <c r="DM110" s="959"/>
      <c r="DN110" s="959"/>
      <c r="DO110" s="959"/>
      <c r="DP110" s="959"/>
      <c r="DQ110" s="959" t="s">
        <v>448</v>
      </c>
      <c r="DR110" s="959"/>
      <c r="DS110" s="959"/>
      <c r="DT110" s="959"/>
      <c r="DU110" s="959"/>
      <c r="DV110" s="960" t="s">
        <v>449</v>
      </c>
      <c r="DW110" s="960"/>
      <c r="DX110" s="960"/>
      <c r="DY110" s="960"/>
      <c r="DZ110" s="961"/>
    </row>
    <row r="111" spans="1:131" s="233" customFormat="1" ht="26.25" customHeight="1" x14ac:dyDescent="0.15">
      <c r="A111" s="962" t="s">
        <v>450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451</v>
      </c>
      <c r="AB111" s="966"/>
      <c r="AC111" s="966"/>
      <c r="AD111" s="966"/>
      <c r="AE111" s="967"/>
      <c r="AF111" s="968" t="s">
        <v>448</v>
      </c>
      <c r="AG111" s="966"/>
      <c r="AH111" s="966"/>
      <c r="AI111" s="966"/>
      <c r="AJ111" s="967"/>
      <c r="AK111" s="968" t="s">
        <v>451</v>
      </c>
      <c r="AL111" s="966"/>
      <c r="AM111" s="966"/>
      <c r="AN111" s="966"/>
      <c r="AO111" s="967"/>
      <c r="AP111" s="969" t="s">
        <v>448</v>
      </c>
      <c r="AQ111" s="970"/>
      <c r="AR111" s="970"/>
      <c r="AS111" s="970"/>
      <c r="AT111" s="971"/>
      <c r="AU111" s="936"/>
      <c r="AV111" s="937"/>
      <c r="AW111" s="937"/>
      <c r="AX111" s="937"/>
      <c r="AY111" s="937"/>
      <c r="AZ111" s="950" t="s">
        <v>452</v>
      </c>
      <c r="BA111" s="951"/>
      <c r="BB111" s="951"/>
      <c r="BC111" s="951"/>
      <c r="BD111" s="951"/>
      <c r="BE111" s="951"/>
      <c r="BF111" s="951"/>
      <c r="BG111" s="951"/>
      <c r="BH111" s="951"/>
      <c r="BI111" s="951"/>
      <c r="BJ111" s="951"/>
      <c r="BK111" s="951"/>
      <c r="BL111" s="951"/>
      <c r="BM111" s="951"/>
      <c r="BN111" s="951"/>
      <c r="BO111" s="951"/>
      <c r="BP111" s="952"/>
      <c r="BQ111" s="953">
        <v>82220</v>
      </c>
      <c r="BR111" s="954"/>
      <c r="BS111" s="954"/>
      <c r="BT111" s="954"/>
      <c r="BU111" s="954"/>
      <c r="BV111" s="954">
        <v>54813</v>
      </c>
      <c r="BW111" s="954"/>
      <c r="BX111" s="954"/>
      <c r="BY111" s="954"/>
      <c r="BZ111" s="954"/>
      <c r="CA111" s="954">
        <v>27407</v>
      </c>
      <c r="CB111" s="954"/>
      <c r="CC111" s="954"/>
      <c r="CD111" s="954"/>
      <c r="CE111" s="954"/>
      <c r="CF111" s="948">
        <v>0.2</v>
      </c>
      <c r="CG111" s="949"/>
      <c r="CH111" s="949"/>
      <c r="CI111" s="949"/>
      <c r="CJ111" s="949"/>
      <c r="CK111" s="976"/>
      <c r="CL111" s="977"/>
      <c r="CM111" s="950" t="s">
        <v>453</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451</v>
      </c>
      <c r="DH111" s="954"/>
      <c r="DI111" s="954"/>
      <c r="DJ111" s="954"/>
      <c r="DK111" s="954"/>
      <c r="DL111" s="954" t="s">
        <v>448</v>
      </c>
      <c r="DM111" s="954"/>
      <c r="DN111" s="954"/>
      <c r="DO111" s="954"/>
      <c r="DP111" s="954"/>
      <c r="DQ111" s="954" t="s">
        <v>451</v>
      </c>
      <c r="DR111" s="954"/>
      <c r="DS111" s="954"/>
      <c r="DT111" s="954"/>
      <c r="DU111" s="954"/>
      <c r="DV111" s="955" t="s">
        <v>451</v>
      </c>
      <c r="DW111" s="955"/>
      <c r="DX111" s="955"/>
      <c r="DY111" s="955"/>
      <c r="DZ111" s="956"/>
    </row>
    <row r="112" spans="1:131" s="233" customFormat="1" ht="26.25" customHeight="1" x14ac:dyDescent="0.15">
      <c r="A112" s="980" t="s">
        <v>454</v>
      </c>
      <c r="B112" s="981"/>
      <c r="C112" s="951" t="s">
        <v>455</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449</v>
      </c>
      <c r="AB112" s="987"/>
      <c r="AC112" s="987"/>
      <c r="AD112" s="987"/>
      <c r="AE112" s="988"/>
      <c r="AF112" s="989" t="s">
        <v>449</v>
      </c>
      <c r="AG112" s="987"/>
      <c r="AH112" s="987"/>
      <c r="AI112" s="987"/>
      <c r="AJ112" s="988"/>
      <c r="AK112" s="989" t="s">
        <v>449</v>
      </c>
      <c r="AL112" s="987"/>
      <c r="AM112" s="987"/>
      <c r="AN112" s="987"/>
      <c r="AO112" s="988"/>
      <c r="AP112" s="990" t="s">
        <v>449</v>
      </c>
      <c r="AQ112" s="991"/>
      <c r="AR112" s="991"/>
      <c r="AS112" s="991"/>
      <c r="AT112" s="992"/>
      <c r="AU112" s="936"/>
      <c r="AV112" s="937"/>
      <c r="AW112" s="937"/>
      <c r="AX112" s="937"/>
      <c r="AY112" s="937"/>
      <c r="AZ112" s="950" t="s">
        <v>456</v>
      </c>
      <c r="BA112" s="951"/>
      <c r="BB112" s="951"/>
      <c r="BC112" s="951"/>
      <c r="BD112" s="951"/>
      <c r="BE112" s="951"/>
      <c r="BF112" s="951"/>
      <c r="BG112" s="951"/>
      <c r="BH112" s="951"/>
      <c r="BI112" s="951"/>
      <c r="BJ112" s="951"/>
      <c r="BK112" s="951"/>
      <c r="BL112" s="951"/>
      <c r="BM112" s="951"/>
      <c r="BN112" s="951"/>
      <c r="BO112" s="951"/>
      <c r="BP112" s="952"/>
      <c r="BQ112" s="953">
        <v>2278034</v>
      </c>
      <c r="BR112" s="954"/>
      <c r="BS112" s="954"/>
      <c r="BT112" s="954"/>
      <c r="BU112" s="954"/>
      <c r="BV112" s="954">
        <v>2346505</v>
      </c>
      <c r="BW112" s="954"/>
      <c r="BX112" s="954"/>
      <c r="BY112" s="954"/>
      <c r="BZ112" s="954"/>
      <c r="CA112" s="954">
        <v>2758086</v>
      </c>
      <c r="CB112" s="954"/>
      <c r="CC112" s="954"/>
      <c r="CD112" s="954"/>
      <c r="CE112" s="954"/>
      <c r="CF112" s="948">
        <v>22.2</v>
      </c>
      <c r="CG112" s="949"/>
      <c r="CH112" s="949"/>
      <c r="CI112" s="949"/>
      <c r="CJ112" s="949"/>
      <c r="CK112" s="976"/>
      <c r="CL112" s="977"/>
      <c r="CM112" s="950" t="s">
        <v>457</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v>82220</v>
      </c>
      <c r="DH112" s="954"/>
      <c r="DI112" s="954"/>
      <c r="DJ112" s="954"/>
      <c r="DK112" s="954"/>
      <c r="DL112" s="954">
        <v>54813</v>
      </c>
      <c r="DM112" s="954"/>
      <c r="DN112" s="954"/>
      <c r="DO112" s="954"/>
      <c r="DP112" s="954"/>
      <c r="DQ112" s="954">
        <v>27407</v>
      </c>
      <c r="DR112" s="954"/>
      <c r="DS112" s="954"/>
      <c r="DT112" s="954"/>
      <c r="DU112" s="954"/>
      <c r="DV112" s="955">
        <v>0.2</v>
      </c>
      <c r="DW112" s="955"/>
      <c r="DX112" s="955"/>
      <c r="DY112" s="955"/>
      <c r="DZ112" s="956"/>
    </row>
    <row r="113" spans="1:130" s="233" customFormat="1" ht="26.25" customHeight="1" x14ac:dyDescent="0.15">
      <c r="A113" s="982"/>
      <c r="B113" s="983"/>
      <c r="C113" s="951" t="s">
        <v>458</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228066</v>
      </c>
      <c r="AB113" s="966"/>
      <c r="AC113" s="966"/>
      <c r="AD113" s="966"/>
      <c r="AE113" s="967"/>
      <c r="AF113" s="968">
        <v>282514</v>
      </c>
      <c r="AG113" s="966"/>
      <c r="AH113" s="966"/>
      <c r="AI113" s="966"/>
      <c r="AJ113" s="967"/>
      <c r="AK113" s="968">
        <v>285171</v>
      </c>
      <c r="AL113" s="966"/>
      <c r="AM113" s="966"/>
      <c r="AN113" s="966"/>
      <c r="AO113" s="967"/>
      <c r="AP113" s="969">
        <v>2.2999999999999998</v>
      </c>
      <c r="AQ113" s="970"/>
      <c r="AR113" s="970"/>
      <c r="AS113" s="970"/>
      <c r="AT113" s="971"/>
      <c r="AU113" s="936"/>
      <c r="AV113" s="937"/>
      <c r="AW113" s="937"/>
      <c r="AX113" s="937"/>
      <c r="AY113" s="937"/>
      <c r="AZ113" s="950" t="s">
        <v>459</v>
      </c>
      <c r="BA113" s="951"/>
      <c r="BB113" s="951"/>
      <c r="BC113" s="951"/>
      <c r="BD113" s="951"/>
      <c r="BE113" s="951"/>
      <c r="BF113" s="951"/>
      <c r="BG113" s="951"/>
      <c r="BH113" s="951"/>
      <c r="BI113" s="951"/>
      <c r="BJ113" s="951"/>
      <c r="BK113" s="951"/>
      <c r="BL113" s="951"/>
      <c r="BM113" s="951"/>
      <c r="BN113" s="951"/>
      <c r="BO113" s="951"/>
      <c r="BP113" s="952"/>
      <c r="BQ113" s="953">
        <v>1019521</v>
      </c>
      <c r="BR113" s="954"/>
      <c r="BS113" s="954"/>
      <c r="BT113" s="954"/>
      <c r="BU113" s="954"/>
      <c r="BV113" s="954">
        <v>961776</v>
      </c>
      <c r="BW113" s="954"/>
      <c r="BX113" s="954"/>
      <c r="BY113" s="954"/>
      <c r="BZ113" s="954"/>
      <c r="CA113" s="954">
        <v>831616</v>
      </c>
      <c r="CB113" s="954"/>
      <c r="CC113" s="954"/>
      <c r="CD113" s="954"/>
      <c r="CE113" s="954"/>
      <c r="CF113" s="948">
        <v>6.7</v>
      </c>
      <c r="CG113" s="949"/>
      <c r="CH113" s="949"/>
      <c r="CI113" s="949"/>
      <c r="CJ113" s="949"/>
      <c r="CK113" s="976"/>
      <c r="CL113" s="977"/>
      <c r="CM113" s="950" t="s">
        <v>460</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449</v>
      </c>
      <c r="DH113" s="987"/>
      <c r="DI113" s="987"/>
      <c r="DJ113" s="987"/>
      <c r="DK113" s="988"/>
      <c r="DL113" s="989" t="s">
        <v>449</v>
      </c>
      <c r="DM113" s="987"/>
      <c r="DN113" s="987"/>
      <c r="DO113" s="987"/>
      <c r="DP113" s="988"/>
      <c r="DQ113" s="989" t="s">
        <v>448</v>
      </c>
      <c r="DR113" s="987"/>
      <c r="DS113" s="987"/>
      <c r="DT113" s="987"/>
      <c r="DU113" s="988"/>
      <c r="DV113" s="990" t="s">
        <v>449</v>
      </c>
      <c r="DW113" s="991"/>
      <c r="DX113" s="991"/>
      <c r="DY113" s="991"/>
      <c r="DZ113" s="992"/>
    </row>
    <row r="114" spans="1:130" s="233" customFormat="1" ht="26.25" customHeight="1" x14ac:dyDescent="0.15">
      <c r="A114" s="982"/>
      <c r="B114" s="983"/>
      <c r="C114" s="951" t="s">
        <v>461</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77781</v>
      </c>
      <c r="AB114" s="987"/>
      <c r="AC114" s="987"/>
      <c r="AD114" s="987"/>
      <c r="AE114" s="988"/>
      <c r="AF114" s="989">
        <v>96776</v>
      </c>
      <c r="AG114" s="987"/>
      <c r="AH114" s="987"/>
      <c r="AI114" s="987"/>
      <c r="AJ114" s="988"/>
      <c r="AK114" s="989">
        <v>117850</v>
      </c>
      <c r="AL114" s="987"/>
      <c r="AM114" s="987"/>
      <c r="AN114" s="987"/>
      <c r="AO114" s="988"/>
      <c r="AP114" s="990">
        <v>1</v>
      </c>
      <c r="AQ114" s="991"/>
      <c r="AR114" s="991"/>
      <c r="AS114" s="991"/>
      <c r="AT114" s="992"/>
      <c r="AU114" s="936"/>
      <c r="AV114" s="937"/>
      <c r="AW114" s="937"/>
      <c r="AX114" s="937"/>
      <c r="AY114" s="937"/>
      <c r="AZ114" s="950" t="s">
        <v>462</v>
      </c>
      <c r="BA114" s="951"/>
      <c r="BB114" s="951"/>
      <c r="BC114" s="951"/>
      <c r="BD114" s="951"/>
      <c r="BE114" s="951"/>
      <c r="BF114" s="951"/>
      <c r="BG114" s="951"/>
      <c r="BH114" s="951"/>
      <c r="BI114" s="951"/>
      <c r="BJ114" s="951"/>
      <c r="BK114" s="951"/>
      <c r="BL114" s="951"/>
      <c r="BM114" s="951"/>
      <c r="BN114" s="951"/>
      <c r="BO114" s="951"/>
      <c r="BP114" s="952"/>
      <c r="BQ114" s="953">
        <v>699309</v>
      </c>
      <c r="BR114" s="954"/>
      <c r="BS114" s="954"/>
      <c r="BT114" s="954"/>
      <c r="BU114" s="954"/>
      <c r="BV114" s="954">
        <v>524577</v>
      </c>
      <c r="BW114" s="954"/>
      <c r="BX114" s="954"/>
      <c r="BY114" s="954"/>
      <c r="BZ114" s="954"/>
      <c r="CA114" s="954">
        <v>337738</v>
      </c>
      <c r="CB114" s="954"/>
      <c r="CC114" s="954"/>
      <c r="CD114" s="954"/>
      <c r="CE114" s="954"/>
      <c r="CF114" s="948">
        <v>2.7</v>
      </c>
      <c r="CG114" s="949"/>
      <c r="CH114" s="949"/>
      <c r="CI114" s="949"/>
      <c r="CJ114" s="949"/>
      <c r="CK114" s="976"/>
      <c r="CL114" s="977"/>
      <c r="CM114" s="950" t="s">
        <v>463</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449</v>
      </c>
      <c r="DH114" s="987"/>
      <c r="DI114" s="987"/>
      <c r="DJ114" s="987"/>
      <c r="DK114" s="988"/>
      <c r="DL114" s="989" t="s">
        <v>449</v>
      </c>
      <c r="DM114" s="987"/>
      <c r="DN114" s="987"/>
      <c r="DO114" s="987"/>
      <c r="DP114" s="988"/>
      <c r="DQ114" s="989" t="s">
        <v>448</v>
      </c>
      <c r="DR114" s="987"/>
      <c r="DS114" s="987"/>
      <c r="DT114" s="987"/>
      <c r="DU114" s="988"/>
      <c r="DV114" s="990" t="s">
        <v>448</v>
      </c>
      <c r="DW114" s="991"/>
      <c r="DX114" s="991"/>
      <c r="DY114" s="991"/>
      <c r="DZ114" s="992"/>
    </row>
    <row r="115" spans="1:130" s="233" customFormat="1" ht="26.25" customHeight="1" x14ac:dyDescent="0.15">
      <c r="A115" s="982"/>
      <c r="B115" s="983"/>
      <c r="C115" s="951" t="s">
        <v>464</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27407</v>
      </c>
      <c r="AB115" s="966"/>
      <c r="AC115" s="966"/>
      <c r="AD115" s="966"/>
      <c r="AE115" s="967"/>
      <c r="AF115" s="968">
        <v>27407</v>
      </c>
      <c r="AG115" s="966"/>
      <c r="AH115" s="966"/>
      <c r="AI115" s="966"/>
      <c r="AJ115" s="967"/>
      <c r="AK115" s="968">
        <v>27407</v>
      </c>
      <c r="AL115" s="966"/>
      <c r="AM115" s="966"/>
      <c r="AN115" s="966"/>
      <c r="AO115" s="967"/>
      <c r="AP115" s="969">
        <v>0.2</v>
      </c>
      <c r="AQ115" s="970"/>
      <c r="AR115" s="970"/>
      <c r="AS115" s="970"/>
      <c r="AT115" s="971"/>
      <c r="AU115" s="936"/>
      <c r="AV115" s="937"/>
      <c r="AW115" s="937"/>
      <c r="AX115" s="937"/>
      <c r="AY115" s="937"/>
      <c r="AZ115" s="950" t="s">
        <v>465</v>
      </c>
      <c r="BA115" s="951"/>
      <c r="BB115" s="951"/>
      <c r="BC115" s="951"/>
      <c r="BD115" s="951"/>
      <c r="BE115" s="951"/>
      <c r="BF115" s="951"/>
      <c r="BG115" s="951"/>
      <c r="BH115" s="951"/>
      <c r="BI115" s="951"/>
      <c r="BJ115" s="951"/>
      <c r="BK115" s="951"/>
      <c r="BL115" s="951"/>
      <c r="BM115" s="951"/>
      <c r="BN115" s="951"/>
      <c r="BO115" s="951"/>
      <c r="BP115" s="952"/>
      <c r="BQ115" s="953" t="s">
        <v>448</v>
      </c>
      <c r="BR115" s="954"/>
      <c r="BS115" s="954"/>
      <c r="BT115" s="954"/>
      <c r="BU115" s="954"/>
      <c r="BV115" s="954" t="s">
        <v>448</v>
      </c>
      <c r="BW115" s="954"/>
      <c r="BX115" s="954"/>
      <c r="BY115" s="954"/>
      <c r="BZ115" s="954"/>
      <c r="CA115" s="954" t="s">
        <v>448</v>
      </c>
      <c r="CB115" s="954"/>
      <c r="CC115" s="954"/>
      <c r="CD115" s="954"/>
      <c r="CE115" s="954"/>
      <c r="CF115" s="948" t="s">
        <v>449</v>
      </c>
      <c r="CG115" s="949"/>
      <c r="CH115" s="949"/>
      <c r="CI115" s="949"/>
      <c r="CJ115" s="949"/>
      <c r="CK115" s="976"/>
      <c r="CL115" s="977"/>
      <c r="CM115" s="950" t="s">
        <v>466</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449</v>
      </c>
      <c r="DH115" s="987"/>
      <c r="DI115" s="987"/>
      <c r="DJ115" s="987"/>
      <c r="DK115" s="988"/>
      <c r="DL115" s="989" t="s">
        <v>449</v>
      </c>
      <c r="DM115" s="987"/>
      <c r="DN115" s="987"/>
      <c r="DO115" s="987"/>
      <c r="DP115" s="988"/>
      <c r="DQ115" s="989" t="s">
        <v>449</v>
      </c>
      <c r="DR115" s="987"/>
      <c r="DS115" s="987"/>
      <c r="DT115" s="987"/>
      <c r="DU115" s="988"/>
      <c r="DV115" s="990" t="s">
        <v>449</v>
      </c>
      <c r="DW115" s="991"/>
      <c r="DX115" s="991"/>
      <c r="DY115" s="991"/>
      <c r="DZ115" s="992"/>
    </row>
    <row r="116" spans="1:130" s="233" customFormat="1" ht="26.25" customHeight="1" x14ac:dyDescent="0.15">
      <c r="A116" s="984"/>
      <c r="B116" s="985"/>
      <c r="C116" s="993" t="s">
        <v>467</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232</v>
      </c>
      <c r="AB116" s="987"/>
      <c r="AC116" s="987"/>
      <c r="AD116" s="987"/>
      <c r="AE116" s="988"/>
      <c r="AF116" s="989">
        <v>479</v>
      </c>
      <c r="AG116" s="987"/>
      <c r="AH116" s="987"/>
      <c r="AI116" s="987"/>
      <c r="AJ116" s="988"/>
      <c r="AK116" s="989">
        <v>1234</v>
      </c>
      <c r="AL116" s="987"/>
      <c r="AM116" s="987"/>
      <c r="AN116" s="987"/>
      <c r="AO116" s="988"/>
      <c r="AP116" s="990">
        <v>0</v>
      </c>
      <c r="AQ116" s="991"/>
      <c r="AR116" s="991"/>
      <c r="AS116" s="991"/>
      <c r="AT116" s="992"/>
      <c r="AU116" s="936"/>
      <c r="AV116" s="937"/>
      <c r="AW116" s="937"/>
      <c r="AX116" s="937"/>
      <c r="AY116" s="937"/>
      <c r="AZ116" s="995" t="s">
        <v>468</v>
      </c>
      <c r="BA116" s="996"/>
      <c r="BB116" s="996"/>
      <c r="BC116" s="996"/>
      <c r="BD116" s="996"/>
      <c r="BE116" s="996"/>
      <c r="BF116" s="996"/>
      <c r="BG116" s="996"/>
      <c r="BH116" s="996"/>
      <c r="BI116" s="996"/>
      <c r="BJ116" s="996"/>
      <c r="BK116" s="996"/>
      <c r="BL116" s="996"/>
      <c r="BM116" s="996"/>
      <c r="BN116" s="996"/>
      <c r="BO116" s="996"/>
      <c r="BP116" s="997"/>
      <c r="BQ116" s="953" t="s">
        <v>449</v>
      </c>
      <c r="BR116" s="954"/>
      <c r="BS116" s="954"/>
      <c r="BT116" s="954"/>
      <c r="BU116" s="954"/>
      <c r="BV116" s="954" t="s">
        <v>448</v>
      </c>
      <c r="BW116" s="954"/>
      <c r="BX116" s="954"/>
      <c r="BY116" s="954"/>
      <c r="BZ116" s="954"/>
      <c r="CA116" s="954" t="s">
        <v>448</v>
      </c>
      <c r="CB116" s="954"/>
      <c r="CC116" s="954"/>
      <c r="CD116" s="954"/>
      <c r="CE116" s="954"/>
      <c r="CF116" s="948" t="s">
        <v>448</v>
      </c>
      <c r="CG116" s="949"/>
      <c r="CH116" s="949"/>
      <c r="CI116" s="949"/>
      <c r="CJ116" s="949"/>
      <c r="CK116" s="976"/>
      <c r="CL116" s="977"/>
      <c r="CM116" s="950" t="s">
        <v>469</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449</v>
      </c>
      <c r="DH116" s="987"/>
      <c r="DI116" s="987"/>
      <c r="DJ116" s="987"/>
      <c r="DK116" s="988"/>
      <c r="DL116" s="989" t="s">
        <v>449</v>
      </c>
      <c r="DM116" s="987"/>
      <c r="DN116" s="987"/>
      <c r="DO116" s="987"/>
      <c r="DP116" s="988"/>
      <c r="DQ116" s="989" t="s">
        <v>448</v>
      </c>
      <c r="DR116" s="987"/>
      <c r="DS116" s="987"/>
      <c r="DT116" s="987"/>
      <c r="DU116" s="988"/>
      <c r="DV116" s="990" t="s">
        <v>449</v>
      </c>
      <c r="DW116" s="991"/>
      <c r="DX116" s="991"/>
      <c r="DY116" s="991"/>
      <c r="DZ116" s="992"/>
    </row>
    <row r="117" spans="1:130" s="233" customFormat="1" ht="26.25" customHeight="1" x14ac:dyDescent="0.15">
      <c r="A117" s="940" t="s">
        <v>191</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470</v>
      </c>
      <c r="Z117" s="922"/>
      <c r="AA117" s="1006">
        <v>2280620</v>
      </c>
      <c r="AB117" s="1007"/>
      <c r="AC117" s="1007"/>
      <c r="AD117" s="1007"/>
      <c r="AE117" s="1008"/>
      <c r="AF117" s="1009">
        <v>2266049</v>
      </c>
      <c r="AG117" s="1007"/>
      <c r="AH117" s="1007"/>
      <c r="AI117" s="1007"/>
      <c r="AJ117" s="1008"/>
      <c r="AK117" s="1009">
        <v>2324469</v>
      </c>
      <c r="AL117" s="1007"/>
      <c r="AM117" s="1007"/>
      <c r="AN117" s="1007"/>
      <c r="AO117" s="1008"/>
      <c r="AP117" s="1010"/>
      <c r="AQ117" s="1011"/>
      <c r="AR117" s="1011"/>
      <c r="AS117" s="1011"/>
      <c r="AT117" s="1012"/>
      <c r="AU117" s="936"/>
      <c r="AV117" s="937"/>
      <c r="AW117" s="937"/>
      <c r="AX117" s="937"/>
      <c r="AY117" s="937"/>
      <c r="AZ117" s="1002" t="s">
        <v>471</v>
      </c>
      <c r="BA117" s="1003"/>
      <c r="BB117" s="1003"/>
      <c r="BC117" s="1003"/>
      <c r="BD117" s="1003"/>
      <c r="BE117" s="1003"/>
      <c r="BF117" s="1003"/>
      <c r="BG117" s="1003"/>
      <c r="BH117" s="1003"/>
      <c r="BI117" s="1003"/>
      <c r="BJ117" s="1003"/>
      <c r="BK117" s="1003"/>
      <c r="BL117" s="1003"/>
      <c r="BM117" s="1003"/>
      <c r="BN117" s="1003"/>
      <c r="BO117" s="1003"/>
      <c r="BP117" s="1004"/>
      <c r="BQ117" s="953" t="s">
        <v>133</v>
      </c>
      <c r="BR117" s="954"/>
      <c r="BS117" s="954"/>
      <c r="BT117" s="954"/>
      <c r="BU117" s="954"/>
      <c r="BV117" s="954" t="s">
        <v>133</v>
      </c>
      <c r="BW117" s="954"/>
      <c r="BX117" s="954"/>
      <c r="BY117" s="954"/>
      <c r="BZ117" s="954"/>
      <c r="CA117" s="954" t="s">
        <v>472</v>
      </c>
      <c r="CB117" s="954"/>
      <c r="CC117" s="954"/>
      <c r="CD117" s="954"/>
      <c r="CE117" s="954"/>
      <c r="CF117" s="948" t="s">
        <v>451</v>
      </c>
      <c r="CG117" s="949"/>
      <c r="CH117" s="949"/>
      <c r="CI117" s="949"/>
      <c r="CJ117" s="949"/>
      <c r="CK117" s="976"/>
      <c r="CL117" s="977"/>
      <c r="CM117" s="950" t="s">
        <v>473</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451</v>
      </c>
      <c r="DH117" s="987"/>
      <c r="DI117" s="987"/>
      <c r="DJ117" s="987"/>
      <c r="DK117" s="988"/>
      <c r="DL117" s="989" t="s">
        <v>133</v>
      </c>
      <c r="DM117" s="987"/>
      <c r="DN117" s="987"/>
      <c r="DO117" s="987"/>
      <c r="DP117" s="988"/>
      <c r="DQ117" s="989" t="s">
        <v>133</v>
      </c>
      <c r="DR117" s="987"/>
      <c r="DS117" s="987"/>
      <c r="DT117" s="987"/>
      <c r="DU117" s="988"/>
      <c r="DV117" s="990" t="s">
        <v>451</v>
      </c>
      <c r="DW117" s="991"/>
      <c r="DX117" s="991"/>
      <c r="DY117" s="991"/>
      <c r="DZ117" s="992"/>
    </row>
    <row r="118" spans="1:130" s="233" customFormat="1" ht="26.25" customHeight="1" x14ac:dyDescent="0.15">
      <c r="A118" s="940" t="s">
        <v>443</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440</v>
      </c>
      <c r="AB118" s="921"/>
      <c r="AC118" s="921"/>
      <c r="AD118" s="921"/>
      <c r="AE118" s="922"/>
      <c r="AF118" s="920" t="s">
        <v>441</v>
      </c>
      <c r="AG118" s="921"/>
      <c r="AH118" s="921"/>
      <c r="AI118" s="921"/>
      <c r="AJ118" s="922"/>
      <c r="AK118" s="920" t="s">
        <v>310</v>
      </c>
      <c r="AL118" s="921"/>
      <c r="AM118" s="921"/>
      <c r="AN118" s="921"/>
      <c r="AO118" s="922"/>
      <c r="AP118" s="998" t="s">
        <v>442</v>
      </c>
      <c r="AQ118" s="999"/>
      <c r="AR118" s="999"/>
      <c r="AS118" s="999"/>
      <c r="AT118" s="1000"/>
      <c r="AU118" s="936"/>
      <c r="AV118" s="937"/>
      <c r="AW118" s="937"/>
      <c r="AX118" s="937"/>
      <c r="AY118" s="937"/>
      <c r="AZ118" s="1001" t="s">
        <v>474</v>
      </c>
      <c r="BA118" s="993"/>
      <c r="BB118" s="993"/>
      <c r="BC118" s="993"/>
      <c r="BD118" s="993"/>
      <c r="BE118" s="993"/>
      <c r="BF118" s="993"/>
      <c r="BG118" s="993"/>
      <c r="BH118" s="993"/>
      <c r="BI118" s="993"/>
      <c r="BJ118" s="993"/>
      <c r="BK118" s="993"/>
      <c r="BL118" s="993"/>
      <c r="BM118" s="993"/>
      <c r="BN118" s="993"/>
      <c r="BO118" s="993"/>
      <c r="BP118" s="994"/>
      <c r="BQ118" s="1027" t="s">
        <v>475</v>
      </c>
      <c r="BR118" s="1028"/>
      <c r="BS118" s="1028"/>
      <c r="BT118" s="1028"/>
      <c r="BU118" s="1028"/>
      <c r="BV118" s="1028" t="s">
        <v>451</v>
      </c>
      <c r="BW118" s="1028"/>
      <c r="BX118" s="1028"/>
      <c r="BY118" s="1028"/>
      <c r="BZ118" s="1028"/>
      <c r="CA118" s="1028" t="s">
        <v>133</v>
      </c>
      <c r="CB118" s="1028"/>
      <c r="CC118" s="1028"/>
      <c r="CD118" s="1028"/>
      <c r="CE118" s="1028"/>
      <c r="CF118" s="948" t="s">
        <v>472</v>
      </c>
      <c r="CG118" s="949"/>
      <c r="CH118" s="949"/>
      <c r="CI118" s="949"/>
      <c r="CJ118" s="949"/>
      <c r="CK118" s="976"/>
      <c r="CL118" s="977"/>
      <c r="CM118" s="950" t="s">
        <v>476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133</v>
      </c>
      <c r="DH118" s="987"/>
      <c r="DI118" s="987"/>
      <c r="DJ118" s="987"/>
      <c r="DK118" s="988"/>
      <c r="DL118" s="989" t="s">
        <v>133</v>
      </c>
      <c r="DM118" s="987"/>
      <c r="DN118" s="987"/>
      <c r="DO118" s="987"/>
      <c r="DP118" s="988"/>
      <c r="DQ118" s="989" t="s">
        <v>133</v>
      </c>
      <c r="DR118" s="987"/>
      <c r="DS118" s="987"/>
      <c r="DT118" s="987"/>
      <c r="DU118" s="988"/>
      <c r="DV118" s="990" t="s">
        <v>451</v>
      </c>
      <c r="DW118" s="991"/>
      <c r="DX118" s="991"/>
      <c r="DY118" s="991"/>
      <c r="DZ118" s="992"/>
    </row>
    <row r="119" spans="1:130" s="233" customFormat="1" ht="26.25" customHeight="1" x14ac:dyDescent="0.15">
      <c r="A119" s="1085" t="s">
        <v>446</v>
      </c>
      <c r="B119" s="975"/>
      <c r="C119" s="957" t="s">
        <v>447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475</v>
      </c>
      <c r="AB119" s="928"/>
      <c r="AC119" s="928"/>
      <c r="AD119" s="928"/>
      <c r="AE119" s="929"/>
      <c r="AF119" s="930" t="s">
        <v>133</v>
      </c>
      <c r="AG119" s="928"/>
      <c r="AH119" s="928"/>
      <c r="AI119" s="928"/>
      <c r="AJ119" s="929"/>
      <c r="AK119" s="930" t="s">
        <v>451</v>
      </c>
      <c r="AL119" s="928"/>
      <c r="AM119" s="928"/>
      <c r="AN119" s="928"/>
      <c r="AO119" s="929"/>
      <c r="AP119" s="931" t="s">
        <v>451</v>
      </c>
      <c r="AQ119" s="932"/>
      <c r="AR119" s="932"/>
      <c r="AS119" s="932"/>
      <c r="AT119" s="933"/>
      <c r="AU119" s="938"/>
      <c r="AV119" s="939"/>
      <c r="AW119" s="939"/>
      <c r="AX119" s="939"/>
      <c r="AY119" s="939"/>
      <c r="AZ119" s="254" t="s">
        <v>191</v>
      </c>
      <c r="BA119" s="254"/>
      <c r="BB119" s="254"/>
      <c r="BC119" s="254"/>
      <c r="BD119" s="254"/>
      <c r="BE119" s="254"/>
      <c r="BF119" s="254"/>
      <c r="BG119" s="254"/>
      <c r="BH119" s="254"/>
      <c r="BI119" s="254"/>
      <c r="BJ119" s="254"/>
      <c r="BK119" s="254"/>
      <c r="BL119" s="254"/>
      <c r="BM119" s="254"/>
      <c r="BN119" s="254"/>
      <c r="BO119" s="1005" t="s">
        <v>477</v>
      </c>
      <c r="BP119" s="1033"/>
      <c r="BQ119" s="1027">
        <v>22496581</v>
      </c>
      <c r="BR119" s="1028"/>
      <c r="BS119" s="1028"/>
      <c r="BT119" s="1028"/>
      <c r="BU119" s="1028"/>
      <c r="BV119" s="1028">
        <v>22750587</v>
      </c>
      <c r="BW119" s="1028"/>
      <c r="BX119" s="1028"/>
      <c r="BY119" s="1028"/>
      <c r="BZ119" s="1028"/>
      <c r="CA119" s="1028">
        <v>23031251</v>
      </c>
      <c r="CB119" s="1028"/>
      <c r="CC119" s="1028"/>
      <c r="CD119" s="1028"/>
      <c r="CE119" s="1028"/>
      <c r="CF119" s="1029"/>
      <c r="CG119" s="1030"/>
      <c r="CH119" s="1030"/>
      <c r="CI119" s="1030"/>
      <c r="CJ119" s="1031"/>
      <c r="CK119" s="978"/>
      <c r="CL119" s="979"/>
      <c r="CM119" s="1001" t="s">
        <v>478</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451</v>
      </c>
      <c r="DH119" s="1014"/>
      <c r="DI119" s="1014"/>
      <c r="DJ119" s="1014"/>
      <c r="DK119" s="1015"/>
      <c r="DL119" s="1013" t="s">
        <v>133</v>
      </c>
      <c r="DM119" s="1014"/>
      <c r="DN119" s="1014"/>
      <c r="DO119" s="1014"/>
      <c r="DP119" s="1015"/>
      <c r="DQ119" s="1013" t="s">
        <v>451</v>
      </c>
      <c r="DR119" s="1014"/>
      <c r="DS119" s="1014"/>
      <c r="DT119" s="1014"/>
      <c r="DU119" s="1015"/>
      <c r="DV119" s="1016" t="s">
        <v>451</v>
      </c>
      <c r="DW119" s="1017"/>
      <c r="DX119" s="1017"/>
      <c r="DY119" s="1017"/>
      <c r="DZ119" s="1018"/>
    </row>
    <row r="120" spans="1:130" s="233" customFormat="1" ht="26.25" customHeight="1" x14ac:dyDescent="0.15">
      <c r="A120" s="1086"/>
      <c r="B120" s="977"/>
      <c r="C120" s="950" t="s">
        <v>453</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133</v>
      </c>
      <c r="AB120" s="987"/>
      <c r="AC120" s="987"/>
      <c r="AD120" s="987"/>
      <c r="AE120" s="988"/>
      <c r="AF120" s="989" t="s">
        <v>451</v>
      </c>
      <c r="AG120" s="987"/>
      <c r="AH120" s="987"/>
      <c r="AI120" s="987"/>
      <c r="AJ120" s="988"/>
      <c r="AK120" s="989" t="s">
        <v>475</v>
      </c>
      <c r="AL120" s="987"/>
      <c r="AM120" s="987"/>
      <c r="AN120" s="987"/>
      <c r="AO120" s="988"/>
      <c r="AP120" s="990" t="s">
        <v>133</v>
      </c>
      <c r="AQ120" s="991"/>
      <c r="AR120" s="991"/>
      <c r="AS120" s="991"/>
      <c r="AT120" s="992"/>
      <c r="AU120" s="1019" t="s">
        <v>479</v>
      </c>
      <c r="AV120" s="1020"/>
      <c r="AW120" s="1020"/>
      <c r="AX120" s="1020"/>
      <c r="AY120" s="1021"/>
      <c r="AZ120" s="957" t="s">
        <v>480</v>
      </c>
      <c r="BA120" s="925"/>
      <c r="BB120" s="925"/>
      <c r="BC120" s="925"/>
      <c r="BD120" s="925"/>
      <c r="BE120" s="925"/>
      <c r="BF120" s="925"/>
      <c r="BG120" s="925"/>
      <c r="BH120" s="925"/>
      <c r="BI120" s="925"/>
      <c r="BJ120" s="925"/>
      <c r="BK120" s="925"/>
      <c r="BL120" s="925"/>
      <c r="BM120" s="925"/>
      <c r="BN120" s="925"/>
      <c r="BO120" s="925"/>
      <c r="BP120" s="926"/>
      <c r="BQ120" s="958">
        <v>4553406</v>
      </c>
      <c r="BR120" s="959"/>
      <c r="BS120" s="959"/>
      <c r="BT120" s="959"/>
      <c r="BU120" s="959"/>
      <c r="BV120" s="959">
        <v>4888376</v>
      </c>
      <c r="BW120" s="959"/>
      <c r="BX120" s="959"/>
      <c r="BY120" s="959"/>
      <c r="BZ120" s="959"/>
      <c r="CA120" s="959">
        <v>5356444</v>
      </c>
      <c r="CB120" s="959"/>
      <c r="CC120" s="959"/>
      <c r="CD120" s="959"/>
      <c r="CE120" s="959"/>
      <c r="CF120" s="972">
        <v>43.2</v>
      </c>
      <c r="CG120" s="973"/>
      <c r="CH120" s="973"/>
      <c r="CI120" s="973"/>
      <c r="CJ120" s="973"/>
      <c r="CK120" s="1034" t="s">
        <v>481</v>
      </c>
      <c r="CL120" s="1035"/>
      <c r="CM120" s="1035"/>
      <c r="CN120" s="1035"/>
      <c r="CO120" s="1036"/>
      <c r="CP120" s="1042" t="s">
        <v>482</v>
      </c>
      <c r="CQ120" s="1043"/>
      <c r="CR120" s="1043"/>
      <c r="CS120" s="1043"/>
      <c r="CT120" s="1043"/>
      <c r="CU120" s="1043"/>
      <c r="CV120" s="1043"/>
      <c r="CW120" s="1043"/>
      <c r="CX120" s="1043"/>
      <c r="CY120" s="1043"/>
      <c r="CZ120" s="1043"/>
      <c r="DA120" s="1043"/>
      <c r="DB120" s="1043"/>
      <c r="DC120" s="1043"/>
      <c r="DD120" s="1043"/>
      <c r="DE120" s="1043"/>
      <c r="DF120" s="1044"/>
      <c r="DG120" s="958">
        <v>2278034</v>
      </c>
      <c r="DH120" s="959"/>
      <c r="DI120" s="959"/>
      <c r="DJ120" s="959"/>
      <c r="DK120" s="959"/>
      <c r="DL120" s="959">
        <v>2346505</v>
      </c>
      <c r="DM120" s="959"/>
      <c r="DN120" s="959"/>
      <c r="DO120" s="959"/>
      <c r="DP120" s="959"/>
      <c r="DQ120" s="959">
        <v>2270220</v>
      </c>
      <c r="DR120" s="959"/>
      <c r="DS120" s="959"/>
      <c r="DT120" s="959"/>
      <c r="DU120" s="959"/>
      <c r="DV120" s="960">
        <v>18.3</v>
      </c>
      <c r="DW120" s="960"/>
      <c r="DX120" s="960"/>
      <c r="DY120" s="960"/>
      <c r="DZ120" s="961"/>
    </row>
    <row r="121" spans="1:130" s="233" customFormat="1" ht="26.25" customHeight="1" x14ac:dyDescent="0.15">
      <c r="A121" s="1086"/>
      <c r="B121" s="977"/>
      <c r="C121" s="1002" t="s">
        <v>483</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v>27407</v>
      </c>
      <c r="AB121" s="987"/>
      <c r="AC121" s="987"/>
      <c r="AD121" s="987"/>
      <c r="AE121" s="988"/>
      <c r="AF121" s="989">
        <v>27407</v>
      </c>
      <c r="AG121" s="987"/>
      <c r="AH121" s="987"/>
      <c r="AI121" s="987"/>
      <c r="AJ121" s="988"/>
      <c r="AK121" s="989">
        <v>27407</v>
      </c>
      <c r="AL121" s="987"/>
      <c r="AM121" s="987"/>
      <c r="AN121" s="987"/>
      <c r="AO121" s="988"/>
      <c r="AP121" s="990">
        <v>0.2</v>
      </c>
      <c r="AQ121" s="991"/>
      <c r="AR121" s="991"/>
      <c r="AS121" s="991"/>
      <c r="AT121" s="992"/>
      <c r="AU121" s="1022"/>
      <c r="AV121" s="1023"/>
      <c r="AW121" s="1023"/>
      <c r="AX121" s="1023"/>
      <c r="AY121" s="1024"/>
      <c r="AZ121" s="950" t="s">
        <v>484</v>
      </c>
      <c r="BA121" s="951"/>
      <c r="BB121" s="951"/>
      <c r="BC121" s="951"/>
      <c r="BD121" s="951"/>
      <c r="BE121" s="951"/>
      <c r="BF121" s="951"/>
      <c r="BG121" s="951"/>
      <c r="BH121" s="951"/>
      <c r="BI121" s="951"/>
      <c r="BJ121" s="951"/>
      <c r="BK121" s="951"/>
      <c r="BL121" s="951"/>
      <c r="BM121" s="951"/>
      <c r="BN121" s="951"/>
      <c r="BO121" s="951"/>
      <c r="BP121" s="952"/>
      <c r="BQ121" s="953">
        <v>502306</v>
      </c>
      <c r="BR121" s="954"/>
      <c r="BS121" s="954"/>
      <c r="BT121" s="954"/>
      <c r="BU121" s="954"/>
      <c r="BV121" s="954">
        <v>997807</v>
      </c>
      <c r="BW121" s="954"/>
      <c r="BX121" s="954"/>
      <c r="BY121" s="954"/>
      <c r="BZ121" s="954"/>
      <c r="CA121" s="954">
        <v>661819</v>
      </c>
      <c r="CB121" s="954"/>
      <c r="CC121" s="954"/>
      <c r="CD121" s="954"/>
      <c r="CE121" s="954"/>
      <c r="CF121" s="948">
        <v>5.3</v>
      </c>
      <c r="CG121" s="949"/>
      <c r="CH121" s="949"/>
      <c r="CI121" s="949"/>
      <c r="CJ121" s="949"/>
      <c r="CK121" s="1037"/>
      <c r="CL121" s="1038"/>
      <c r="CM121" s="1038"/>
      <c r="CN121" s="1038"/>
      <c r="CO121" s="1039"/>
      <c r="CP121" s="1047" t="s">
        <v>485</v>
      </c>
      <c r="CQ121" s="1048"/>
      <c r="CR121" s="1048"/>
      <c r="CS121" s="1048"/>
      <c r="CT121" s="1048"/>
      <c r="CU121" s="1048"/>
      <c r="CV121" s="1048"/>
      <c r="CW121" s="1048"/>
      <c r="CX121" s="1048"/>
      <c r="CY121" s="1048"/>
      <c r="CZ121" s="1048"/>
      <c r="DA121" s="1048"/>
      <c r="DB121" s="1048"/>
      <c r="DC121" s="1048"/>
      <c r="DD121" s="1048"/>
      <c r="DE121" s="1048"/>
      <c r="DF121" s="1049"/>
      <c r="DG121" s="953" t="s">
        <v>451</v>
      </c>
      <c r="DH121" s="954"/>
      <c r="DI121" s="954"/>
      <c r="DJ121" s="954"/>
      <c r="DK121" s="954"/>
      <c r="DL121" s="954" t="s">
        <v>451</v>
      </c>
      <c r="DM121" s="954"/>
      <c r="DN121" s="954"/>
      <c r="DO121" s="954"/>
      <c r="DP121" s="954"/>
      <c r="DQ121" s="954">
        <v>487866</v>
      </c>
      <c r="DR121" s="954"/>
      <c r="DS121" s="954"/>
      <c r="DT121" s="954"/>
      <c r="DU121" s="954"/>
      <c r="DV121" s="955">
        <v>3.9</v>
      </c>
      <c r="DW121" s="955"/>
      <c r="DX121" s="955"/>
      <c r="DY121" s="955"/>
      <c r="DZ121" s="956"/>
    </row>
    <row r="122" spans="1:130" s="233" customFormat="1" ht="26.25" customHeight="1" x14ac:dyDescent="0.15">
      <c r="A122" s="1086"/>
      <c r="B122" s="977"/>
      <c r="C122" s="950" t="s">
        <v>463</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451</v>
      </c>
      <c r="AB122" s="987"/>
      <c r="AC122" s="987"/>
      <c r="AD122" s="987"/>
      <c r="AE122" s="988"/>
      <c r="AF122" s="989" t="s">
        <v>133</v>
      </c>
      <c r="AG122" s="987"/>
      <c r="AH122" s="987"/>
      <c r="AI122" s="987"/>
      <c r="AJ122" s="988"/>
      <c r="AK122" s="989" t="s">
        <v>451</v>
      </c>
      <c r="AL122" s="987"/>
      <c r="AM122" s="987"/>
      <c r="AN122" s="987"/>
      <c r="AO122" s="988"/>
      <c r="AP122" s="990" t="s">
        <v>133</v>
      </c>
      <c r="AQ122" s="991"/>
      <c r="AR122" s="991"/>
      <c r="AS122" s="991"/>
      <c r="AT122" s="992"/>
      <c r="AU122" s="1022"/>
      <c r="AV122" s="1023"/>
      <c r="AW122" s="1023"/>
      <c r="AX122" s="1023"/>
      <c r="AY122" s="1024"/>
      <c r="AZ122" s="1001" t="s">
        <v>486</v>
      </c>
      <c r="BA122" s="993"/>
      <c r="BB122" s="993"/>
      <c r="BC122" s="993"/>
      <c r="BD122" s="993"/>
      <c r="BE122" s="993"/>
      <c r="BF122" s="993"/>
      <c r="BG122" s="993"/>
      <c r="BH122" s="993"/>
      <c r="BI122" s="993"/>
      <c r="BJ122" s="993"/>
      <c r="BK122" s="993"/>
      <c r="BL122" s="993"/>
      <c r="BM122" s="993"/>
      <c r="BN122" s="993"/>
      <c r="BO122" s="993"/>
      <c r="BP122" s="994"/>
      <c r="BQ122" s="1027">
        <v>13722786</v>
      </c>
      <c r="BR122" s="1028"/>
      <c r="BS122" s="1028"/>
      <c r="BT122" s="1028"/>
      <c r="BU122" s="1028"/>
      <c r="BV122" s="1028">
        <v>13880875</v>
      </c>
      <c r="BW122" s="1028"/>
      <c r="BX122" s="1028"/>
      <c r="BY122" s="1028"/>
      <c r="BZ122" s="1028"/>
      <c r="CA122" s="1028">
        <v>13719712</v>
      </c>
      <c r="CB122" s="1028"/>
      <c r="CC122" s="1028"/>
      <c r="CD122" s="1028"/>
      <c r="CE122" s="1028"/>
      <c r="CF122" s="1045">
        <v>110.6</v>
      </c>
      <c r="CG122" s="1046"/>
      <c r="CH122" s="1046"/>
      <c r="CI122" s="1046"/>
      <c r="CJ122" s="1046"/>
      <c r="CK122" s="1037"/>
      <c r="CL122" s="1038"/>
      <c r="CM122" s="1038"/>
      <c r="CN122" s="1038"/>
      <c r="CO122" s="1039"/>
      <c r="CP122" s="1047" t="s">
        <v>487</v>
      </c>
      <c r="CQ122" s="1048"/>
      <c r="CR122" s="1048"/>
      <c r="CS122" s="1048"/>
      <c r="CT122" s="1048"/>
      <c r="CU122" s="1048"/>
      <c r="CV122" s="1048"/>
      <c r="CW122" s="1048"/>
      <c r="CX122" s="1048"/>
      <c r="CY122" s="1048"/>
      <c r="CZ122" s="1048"/>
      <c r="DA122" s="1048"/>
      <c r="DB122" s="1048"/>
      <c r="DC122" s="1048"/>
      <c r="DD122" s="1048"/>
      <c r="DE122" s="1048"/>
      <c r="DF122" s="1049"/>
      <c r="DG122" s="953" t="s">
        <v>451</v>
      </c>
      <c r="DH122" s="954"/>
      <c r="DI122" s="954"/>
      <c r="DJ122" s="954"/>
      <c r="DK122" s="954"/>
      <c r="DL122" s="954" t="s">
        <v>451</v>
      </c>
      <c r="DM122" s="954"/>
      <c r="DN122" s="954"/>
      <c r="DO122" s="954"/>
      <c r="DP122" s="954"/>
      <c r="DQ122" s="954" t="s">
        <v>451</v>
      </c>
      <c r="DR122" s="954"/>
      <c r="DS122" s="954"/>
      <c r="DT122" s="954"/>
      <c r="DU122" s="954"/>
      <c r="DV122" s="955" t="s">
        <v>451</v>
      </c>
      <c r="DW122" s="955"/>
      <c r="DX122" s="955"/>
      <c r="DY122" s="955"/>
      <c r="DZ122" s="956"/>
    </row>
    <row r="123" spans="1:130" s="233" customFormat="1" ht="26.25" customHeight="1" x14ac:dyDescent="0.15">
      <c r="A123" s="1086"/>
      <c r="B123" s="977"/>
      <c r="C123" s="950" t="s">
        <v>469</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475</v>
      </c>
      <c r="AB123" s="987"/>
      <c r="AC123" s="987"/>
      <c r="AD123" s="987"/>
      <c r="AE123" s="988"/>
      <c r="AF123" s="989" t="s">
        <v>451</v>
      </c>
      <c r="AG123" s="987"/>
      <c r="AH123" s="987"/>
      <c r="AI123" s="987"/>
      <c r="AJ123" s="988"/>
      <c r="AK123" s="989" t="s">
        <v>133</v>
      </c>
      <c r="AL123" s="987"/>
      <c r="AM123" s="987"/>
      <c r="AN123" s="987"/>
      <c r="AO123" s="988"/>
      <c r="AP123" s="990" t="s">
        <v>451</v>
      </c>
      <c r="AQ123" s="991"/>
      <c r="AR123" s="991"/>
      <c r="AS123" s="991"/>
      <c r="AT123" s="992"/>
      <c r="AU123" s="1025"/>
      <c r="AV123" s="1026"/>
      <c r="AW123" s="1026"/>
      <c r="AX123" s="1026"/>
      <c r="AY123" s="1026"/>
      <c r="AZ123" s="254" t="s">
        <v>191</v>
      </c>
      <c r="BA123" s="254"/>
      <c r="BB123" s="254"/>
      <c r="BC123" s="254"/>
      <c r="BD123" s="254"/>
      <c r="BE123" s="254"/>
      <c r="BF123" s="254"/>
      <c r="BG123" s="254"/>
      <c r="BH123" s="254"/>
      <c r="BI123" s="254"/>
      <c r="BJ123" s="254"/>
      <c r="BK123" s="254"/>
      <c r="BL123" s="254"/>
      <c r="BM123" s="254"/>
      <c r="BN123" s="254"/>
      <c r="BO123" s="1005" t="s">
        <v>488</v>
      </c>
      <c r="BP123" s="1033"/>
      <c r="BQ123" s="1092">
        <v>18778498</v>
      </c>
      <c r="BR123" s="1059"/>
      <c r="BS123" s="1059"/>
      <c r="BT123" s="1059"/>
      <c r="BU123" s="1059"/>
      <c r="BV123" s="1059">
        <v>19767058</v>
      </c>
      <c r="BW123" s="1059"/>
      <c r="BX123" s="1059"/>
      <c r="BY123" s="1059"/>
      <c r="BZ123" s="1059"/>
      <c r="CA123" s="1059">
        <v>19737975</v>
      </c>
      <c r="CB123" s="1059"/>
      <c r="CC123" s="1059"/>
      <c r="CD123" s="1059"/>
      <c r="CE123" s="1059"/>
      <c r="CF123" s="1029"/>
      <c r="CG123" s="1030"/>
      <c r="CH123" s="1030"/>
      <c r="CI123" s="1030"/>
      <c r="CJ123" s="1031"/>
      <c r="CK123" s="1037"/>
      <c r="CL123" s="1038"/>
      <c r="CM123" s="1038"/>
      <c r="CN123" s="1038"/>
      <c r="CO123" s="1039"/>
      <c r="CP123" s="1047" t="s">
        <v>489</v>
      </c>
      <c r="CQ123" s="1048"/>
      <c r="CR123" s="1048"/>
      <c r="CS123" s="1048"/>
      <c r="CT123" s="1048"/>
      <c r="CU123" s="1048"/>
      <c r="CV123" s="1048"/>
      <c r="CW123" s="1048"/>
      <c r="CX123" s="1048"/>
      <c r="CY123" s="1048"/>
      <c r="CZ123" s="1048"/>
      <c r="DA123" s="1048"/>
      <c r="DB123" s="1048"/>
      <c r="DC123" s="1048"/>
      <c r="DD123" s="1048"/>
      <c r="DE123" s="1048"/>
      <c r="DF123" s="1049"/>
      <c r="DG123" s="986" t="s">
        <v>451</v>
      </c>
      <c r="DH123" s="987"/>
      <c r="DI123" s="987"/>
      <c r="DJ123" s="987"/>
      <c r="DK123" s="988"/>
      <c r="DL123" s="989" t="s">
        <v>451</v>
      </c>
      <c r="DM123" s="987"/>
      <c r="DN123" s="987"/>
      <c r="DO123" s="987"/>
      <c r="DP123" s="988"/>
      <c r="DQ123" s="989" t="s">
        <v>451</v>
      </c>
      <c r="DR123" s="987"/>
      <c r="DS123" s="987"/>
      <c r="DT123" s="987"/>
      <c r="DU123" s="988"/>
      <c r="DV123" s="990" t="s">
        <v>133</v>
      </c>
      <c r="DW123" s="991"/>
      <c r="DX123" s="991"/>
      <c r="DY123" s="991"/>
      <c r="DZ123" s="992"/>
    </row>
    <row r="124" spans="1:130" s="233" customFormat="1" ht="26.25" customHeight="1" thickBot="1" x14ac:dyDescent="0.2">
      <c r="A124" s="1086"/>
      <c r="B124" s="977"/>
      <c r="C124" s="950" t="s">
        <v>473</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133</v>
      </c>
      <c r="AB124" s="987"/>
      <c r="AC124" s="987"/>
      <c r="AD124" s="987"/>
      <c r="AE124" s="988"/>
      <c r="AF124" s="989" t="s">
        <v>133</v>
      </c>
      <c r="AG124" s="987"/>
      <c r="AH124" s="987"/>
      <c r="AI124" s="987"/>
      <c r="AJ124" s="988"/>
      <c r="AK124" s="989" t="s">
        <v>451</v>
      </c>
      <c r="AL124" s="987"/>
      <c r="AM124" s="987"/>
      <c r="AN124" s="987"/>
      <c r="AO124" s="988"/>
      <c r="AP124" s="990" t="s">
        <v>451</v>
      </c>
      <c r="AQ124" s="991"/>
      <c r="AR124" s="991"/>
      <c r="AS124" s="991"/>
      <c r="AT124" s="992"/>
      <c r="AU124" s="1088" t="s">
        <v>490</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33.299999999999997</v>
      </c>
      <c r="BR124" s="1055"/>
      <c r="BS124" s="1055"/>
      <c r="BT124" s="1055"/>
      <c r="BU124" s="1055"/>
      <c r="BV124" s="1055">
        <v>25.9</v>
      </c>
      <c r="BW124" s="1055"/>
      <c r="BX124" s="1055"/>
      <c r="BY124" s="1055"/>
      <c r="BZ124" s="1055"/>
      <c r="CA124" s="1055">
        <v>26.5</v>
      </c>
      <c r="CB124" s="1055"/>
      <c r="CC124" s="1055"/>
      <c r="CD124" s="1055"/>
      <c r="CE124" s="1055"/>
      <c r="CF124" s="1056"/>
      <c r="CG124" s="1057"/>
      <c r="CH124" s="1057"/>
      <c r="CI124" s="1057"/>
      <c r="CJ124" s="1058"/>
      <c r="CK124" s="1040"/>
      <c r="CL124" s="1040"/>
      <c r="CM124" s="1040"/>
      <c r="CN124" s="1040"/>
      <c r="CO124" s="1041"/>
      <c r="CP124" s="1047" t="s">
        <v>491</v>
      </c>
      <c r="CQ124" s="1048"/>
      <c r="CR124" s="1048"/>
      <c r="CS124" s="1048"/>
      <c r="CT124" s="1048"/>
      <c r="CU124" s="1048"/>
      <c r="CV124" s="1048"/>
      <c r="CW124" s="1048"/>
      <c r="CX124" s="1048"/>
      <c r="CY124" s="1048"/>
      <c r="CZ124" s="1048"/>
      <c r="DA124" s="1048"/>
      <c r="DB124" s="1048"/>
      <c r="DC124" s="1048"/>
      <c r="DD124" s="1048"/>
      <c r="DE124" s="1048"/>
      <c r="DF124" s="1049"/>
      <c r="DG124" s="1032" t="s">
        <v>133</v>
      </c>
      <c r="DH124" s="1014"/>
      <c r="DI124" s="1014"/>
      <c r="DJ124" s="1014"/>
      <c r="DK124" s="1015"/>
      <c r="DL124" s="1013" t="s">
        <v>133</v>
      </c>
      <c r="DM124" s="1014"/>
      <c r="DN124" s="1014"/>
      <c r="DO124" s="1014"/>
      <c r="DP124" s="1015"/>
      <c r="DQ124" s="1013" t="s">
        <v>451</v>
      </c>
      <c r="DR124" s="1014"/>
      <c r="DS124" s="1014"/>
      <c r="DT124" s="1014"/>
      <c r="DU124" s="1015"/>
      <c r="DV124" s="1016" t="s">
        <v>133</v>
      </c>
      <c r="DW124" s="1017"/>
      <c r="DX124" s="1017"/>
      <c r="DY124" s="1017"/>
      <c r="DZ124" s="1018"/>
    </row>
    <row r="125" spans="1:130" s="233" customFormat="1" ht="26.25" customHeight="1" x14ac:dyDescent="0.15">
      <c r="A125" s="1086"/>
      <c r="B125" s="977"/>
      <c r="C125" s="950" t="s">
        <v>476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133</v>
      </c>
      <c r="AB125" s="987"/>
      <c r="AC125" s="987"/>
      <c r="AD125" s="987"/>
      <c r="AE125" s="988"/>
      <c r="AF125" s="989" t="s">
        <v>133</v>
      </c>
      <c r="AG125" s="987"/>
      <c r="AH125" s="987"/>
      <c r="AI125" s="987"/>
      <c r="AJ125" s="988"/>
      <c r="AK125" s="989" t="s">
        <v>451</v>
      </c>
      <c r="AL125" s="987"/>
      <c r="AM125" s="987"/>
      <c r="AN125" s="987"/>
      <c r="AO125" s="988"/>
      <c r="AP125" s="990" t="s">
        <v>451</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492</v>
      </c>
      <c r="CL125" s="1035"/>
      <c r="CM125" s="1035"/>
      <c r="CN125" s="1035"/>
      <c r="CO125" s="1036"/>
      <c r="CP125" s="957" t="s">
        <v>493</v>
      </c>
      <c r="CQ125" s="925"/>
      <c r="CR125" s="925"/>
      <c r="CS125" s="925"/>
      <c r="CT125" s="925"/>
      <c r="CU125" s="925"/>
      <c r="CV125" s="925"/>
      <c r="CW125" s="925"/>
      <c r="CX125" s="925"/>
      <c r="CY125" s="925"/>
      <c r="CZ125" s="925"/>
      <c r="DA125" s="925"/>
      <c r="DB125" s="925"/>
      <c r="DC125" s="925"/>
      <c r="DD125" s="925"/>
      <c r="DE125" s="925"/>
      <c r="DF125" s="926"/>
      <c r="DG125" s="958" t="s">
        <v>133</v>
      </c>
      <c r="DH125" s="959"/>
      <c r="DI125" s="959"/>
      <c r="DJ125" s="959"/>
      <c r="DK125" s="959"/>
      <c r="DL125" s="959" t="s">
        <v>133</v>
      </c>
      <c r="DM125" s="959"/>
      <c r="DN125" s="959"/>
      <c r="DO125" s="959"/>
      <c r="DP125" s="959"/>
      <c r="DQ125" s="959" t="s">
        <v>133</v>
      </c>
      <c r="DR125" s="959"/>
      <c r="DS125" s="959"/>
      <c r="DT125" s="959"/>
      <c r="DU125" s="959"/>
      <c r="DV125" s="960" t="s">
        <v>451</v>
      </c>
      <c r="DW125" s="960"/>
      <c r="DX125" s="960"/>
      <c r="DY125" s="960"/>
      <c r="DZ125" s="961"/>
    </row>
    <row r="126" spans="1:130" s="233" customFormat="1" ht="26.25" customHeight="1" thickBot="1" x14ac:dyDescent="0.2">
      <c r="A126" s="1086"/>
      <c r="B126" s="977"/>
      <c r="C126" s="950" t="s">
        <v>478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133</v>
      </c>
      <c r="AB126" s="987"/>
      <c r="AC126" s="987"/>
      <c r="AD126" s="987"/>
      <c r="AE126" s="988"/>
      <c r="AF126" s="989" t="s">
        <v>133</v>
      </c>
      <c r="AG126" s="987"/>
      <c r="AH126" s="987"/>
      <c r="AI126" s="987"/>
      <c r="AJ126" s="988"/>
      <c r="AK126" s="989" t="s">
        <v>133</v>
      </c>
      <c r="AL126" s="987"/>
      <c r="AM126" s="987"/>
      <c r="AN126" s="987"/>
      <c r="AO126" s="988"/>
      <c r="AP126" s="990" t="s">
        <v>451</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494</v>
      </c>
      <c r="CQ126" s="951"/>
      <c r="CR126" s="951"/>
      <c r="CS126" s="951"/>
      <c r="CT126" s="951"/>
      <c r="CU126" s="951"/>
      <c r="CV126" s="951"/>
      <c r="CW126" s="951"/>
      <c r="CX126" s="951"/>
      <c r="CY126" s="951"/>
      <c r="CZ126" s="951"/>
      <c r="DA126" s="951"/>
      <c r="DB126" s="951"/>
      <c r="DC126" s="951"/>
      <c r="DD126" s="951"/>
      <c r="DE126" s="951"/>
      <c r="DF126" s="952"/>
      <c r="DG126" s="953" t="s">
        <v>451</v>
      </c>
      <c r="DH126" s="954"/>
      <c r="DI126" s="954"/>
      <c r="DJ126" s="954"/>
      <c r="DK126" s="954"/>
      <c r="DL126" s="954" t="s">
        <v>133</v>
      </c>
      <c r="DM126" s="954"/>
      <c r="DN126" s="954"/>
      <c r="DO126" s="954"/>
      <c r="DP126" s="954"/>
      <c r="DQ126" s="954" t="s">
        <v>451</v>
      </c>
      <c r="DR126" s="954"/>
      <c r="DS126" s="954"/>
      <c r="DT126" s="954"/>
      <c r="DU126" s="954"/>
      <c r="DV126" s="955" t="s">
        <v>451</v>
      </c>
      <c r="DW126" s="955"/>
      <c r="DX126" s="955"/>
      <c r="DY126" s="955"/>
      <c r="DZ126" s="956"/>
    </row>
    <row r="127" spans="1:130" s="233" customFormat="1" ht="26.25" customHeight="1" x14ac:dyDescent="0.15">
      <c r="A127" s="1087"/>
      <c r="B127" s="979"/>
      <c r="C127" s="1001" t="s">
        <v>495</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133</v>
      </c>
      <c r="AB127" s="987"/>
      <c r="AC127" s="987"/>
      <c r="AD127" s="987"/>
      <c r="AE127" s="988"/>
      <c r="AF127" s="989" t="s">
        <v>133</v>
      </c>
      <c r="AG127" s="987"/>
      <c r="AH127" s="987"/>
      <c r="AI127" s="987"/>
      <c r="AJ127" s="988"/>
      <c r="AK127" s="989" t="s">
        <v>133</v>
      </c>
      <c r="AL127" s="987"/>
      <c r="AM127" s="987"/>
      <c r="AN127" s="987"/>
      <c r="AO127" s="988"/>
      <c r="AP127" s="990" t="s">
        <v>451</v>
      </c>
      <c r="AQ127" s="991"/>
      <c r="AR127" s="991"/>
      <c r="AS127" s="991"/>
      <c r="AT127" s="992"/>
      <c r="AU127" s="235"/>
      <c r="AV127" s="235"/>
      <c r="AW127" s="235"/>
      <c r="AX127" s="1060" t="s">
        <v>496</v>
      </c>
      <c r="AY127" s="1061"/>
      <c r="AZ127" s="1061"/>
      <c r="BA127" s="1061"/>
      <c r="BB127" s="1061"/>
      <c r="BC127" s="1061"/>
      <c r="BD127" s="1061"/>
      <c r="BE127" s="1062"/>
      <c r="BF127" s="1063" t="s">
        <v>497</v>
      </c>
      <c r="BG127" s="1061"/>
      <c r="BH127" s="1061"/>
      <c r="BI127" s="1061"/>
      <c r="BJ127" s="1061"/>
      <c r="BK127" s="1061"/>
      <c r="BL127" s="1062"/>
      <c r="BM127" s="1063" t="s">
        <v>498</v>
      </c>
      <c r="BN127" s="1061"/>
      <c r="BO127" s="1061"/>
      <c r="BP127" s="1061"/>
      <c r="BQ127" s="1061"/>
      <c r="BR127" s="1061"/>
      <c r="BS127" s="1062"/>
      <c r="BT127" s="1063" t="s">
        <v>499</v>
      </c>
      <c r="BU127" s="1061"/>
      <c r="BV127" s="1061"/>
      <c r="BW127" s="1061"/>
      <c r="BX127" s="1061"/>
      <c r="BY127" s="1061"/>
      <c r="BZ127" s="1084"/>
      <c r="CA127" s="235"/>
      <c r="CB127" s="235"/>
      <c r="CC127" s="235"/>
      <c r="CD127" s="258"/>
      <c r="CE127" s="258"/>
      <c r="CF127" s="258"/>
      <c r="CG127" s="235"/>
      <c r="CH127" s="235"/>
      <c r="CI127" s="235"/>
      <c r="CJ127" s="257"/>
      <c r="CK127" s="1051"/>
      <c r="CL127" s="1038"/>
      <c r="CM127" s="1038"/>
      <c r="CN127" s="1038"/>
      <c r="CO127" s="1039"/>
      <c r="CP127" s="950" t="s">
        <v>500</v>
      </c>
      <c r="CQ127" s="951"/>
      <c r="CR127" s="951"/>
      <c r="CS127" s="951"/>
      <c r="CT127" s="951"/>
      <c r="CU127" s="951"/>
      <c r="CV127" s="951"/>
      <c r="CW127" s="951"/>
      <c r="CX127" s="951"/>
      <c r="CY127" s="951"/>
      <c r="CZ127" s="951"/>
      <c r="DA127" s="951"/>
      <c r="DB127" s="951"/>
      <c r="DC127" s="951"/>
      <c r="DD127" s="951"/>
      <c r="DE127" s="951"/>
      <c r="DF127" s="952"/>
      <c r="DG127" s="953" t="s">
        <v>451</v>
      </c>
      <c r="DH127" s="954"/>
      <c r="DI127" s="954"/>
      <c r="DJ127" s="954"/>
      <c r="DK127" s="954"/>
      <c r="DL127" s="954" t="s">
        <v>451</v>
      </c>
      <c r="DM127" s="954"/>
      <c r="DN127" s="954"/>
      <c r="DO127" s="954"/>
      <c r="DP127" s="954"/>
      <c r="DQ127" s="954" t="s">
        <v>451</v>
      </c>
      <c r="DR127" s="954"/>
      <c r="DS127" s="954"/>
      <c r="DT127" s="954"/>
      <c r="DU127" s="954"/>
      <c r="DV127" s="955" t="s">
        <v>451</v>
      </c>
      <c r="DW127" s="955"/>
      <c r="DX127" s="955"/>
      <c r="DY127" s="955"/>
      <c r="DZ127" s="956"/>
    </row>
    <row r="128" spans="1:130" s="233" customFormat="1" ht="26.25" customHeight="1" thickBot="1" x14ac:dyDescent="0.2">
      <c r="A128" s="1070" t="s">
        <v>501</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502</v>
      </c>
      <c r="X128" s="1072"/>
      <c r="Y128" s="1072"/>
      <c r="Z128" s="1073"/>
      <c r="AA128" s="1074">
        <v>2136</v>
      </c>
      <c r="AB128" s="1075"/>
      <c r="AC128" s="1075"/>
      <c r="AD128" s="1075"/>
      <c r="AE128" s="1076"/>
      <c r="AF128" s="1077">
        <v>3132</v>
      </c>
      <c r="AG128" s="1075"/>
      <c r="AH128" s="1075"/>
      <c r="AI128" s="1075"/>
      <c r="AJ128" s="1076"/>
      <c r="AK128" s="1077">
        <v>4068</v>
      </c>
      <c r="AL128" s="1075"/>
      <c r="AM128" s="1075"/>
      <c r="AN128" s="1075"/>
      <c r="AO128" s="1076"/>
      <c r="AP128" s="1078"/>
      <c r="AQ128" s="1079"/>
      <c r="AR128" s="1079"/>
      <c r="AS128" s="1079"/>
      <c r="AT128" s="1080"/>
      <c r="AU128" s="235"/>
      <c r="AV128" s="235"/>
      <c r="AW128" s="235"/>
      <c r="AX128" s="924" t="s">
        <v>503</v>
      </c>
      <c r="AY128" s="925"/>
      <c r="AZ128" s="925"/>
      <c r="BA128" s="925"/>
      <c r="BB128" s="925"/>
      <c r="BC128" s="925"/>
      <c r="BD128" s="925"/>
      <c r="BE128" s="926"/>
      <c r="BF128" s="1081" t="s">
        <v>133</v>
      </c>
      <c r="BG128" s="1082"/>
      <c r="BH128" s="1082"/>
      <c r="BI128" s="1082"/>
      <c r="BJ128" s="1082"/>
      <c r="BK128" s="1082"/>
      <c r="BL128" s="1083"/>
      <c r="BM128" s="1081">
        <v>12.88</v>
      </c>
      <c r="BN128" s="1082"/>
      <c r="BO128" s="1082"/>
      <c r="BP128" s="1082"/>
      <c r="BQ128" s="1082"/>
      <c r="BR128" s="1082"/>
      <c r="BS128" s="1083"/>
      <c r="BT128" s="1081">
        <v>20</v>
      </c>
      <c r="BU128" s="1082"/>
      <c r="BV128" s="1082"/>
      <c r="BW128" s="1082"/>
      <c r="BX128" s="1082"/>
      <c r="BY128" s="1082"/>
      <c r="BZ128" s="1104"/>
      <c r="CA128" s="258"/>
      <c r="CB128" s="258"/>
      <c r="CC128" s="258"/>
      <c r="CD128" s="258"/>
      <c r="CE128" s="258"/>
      <c r="CF128" s="258"/>
      <c r="CG128" s="235"/>
      <c r="CH128" s="235"/>
      <c r="CI128" s="235"/>
      <c r="CJ128" s="257"/>
      <c r="CK128" s="1052"/>
      <c r="CL128" s="1053"/>
      <c r="CM128" s="1053"/>
      <c r="CN128" s="1053"/>
      <c r="CO128" s="1054"/>
      <c r="CP128" s="1064" t="s">
        <v>504</v>
      </c>
      <c r="CQ128" s="754"/>
      <c r="CR128" s="754"/>
      <c r="CS128" s="754"/>
      <c r="CT128" s="754"/>
      <c r="CU128" s="754"/>
      <c r="CV128" s="754"/>
      <c r="CW128" s="754"/>
      <c r="CX128" s="754"/>
      <c r="CY128" s="754"/>
      <c r="CZ128" s="754"/>
      <c r="DA128" s="754"/>
      <c r="DB128" s="754"/>
      <c r="DC128" s="754"/>
      <c r="DD128" s="754"/>
      <c r="DE128" s="754"/>
      <c r="DF128" s="1065"/>
      <c r="DG128" s="1066" t="s">
        <v>133</v>
      </c>
      <c r="DH128" s="1067"/>
      <c r="DI128" s="1067"/>
      <c r="DJ128" s="1067"/>
      <c r="DK128" s="1067"/>
      <c r="DL128" s="1067" t="s">
        <v>133</v>
      </c>
      <c r="DM128" s="1067"/>
      <c r="DN128" s="1067"/>
      <c r="DO128" s="1067"/>
      <c r="DP128" s="1067"/>
      <c r="DQ128" s="1067" t="s">
        <v>451</v>
      </c>
      <c r="DR128" s="1067"/>
      <c r="DS128" s="1067"/>
      <c r="DT128" s="1067"/>
      <c r="DU128" s="1067"/>
      <c r="DV128" s="1068" t="s">
        <v>133</v>
      </c>
      <c r="DW128" s="1068"/>
      <c r="DX128" s="1068"/>
      <c r="DY128" s="1068"/>
      <c r="DZ128" s="1069"/>
    </row>
    <row r="129" spans="1:131" s="233" customFormat="1" ht="26.25" customHeight="1" x14ac:dyDescent="0.15">
      <c r="A129" s="962" t="s">
        <v>110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505</v>
      </c>
      <c r="X129" s="1099"/>
      <c r="Y129" s="1099"/>
      <c r="Z129" s="1100"/>
      <c r="AA129" s="986">
        <v>12510646</v>
      </c>
      <c r="AB129" s="987"/>
      <c r="AC129" s="987"/>
      <c r="AD129" s="987"/>
      <c r="AE129" s="988"/>
      <c r="AF129" s="989">
        <v>12813115</v>
      </c>
      <c r="AG129" s="987"/>
      <c r="AH129" s="987"/>
      <c r="AI129" s="987"/>
      <c r="AJ129" s="988"/>
      <c r="AK129" s="989">
        <v>13689764</v>
      </c>
      <c r="AL129" s="987"/>
      <c r="AM129" s="987"/>
      <c r="AN129" s="987"/>
      <c r="AO129" s="988"/>
      <c r="AP129" s="1101"/>
      <c r="AQ129" s="1102"/>
      <c r="AR129" s="1102"/>
      <c r="AS129" s="1102"/>
      <c r="AT129" s="1103"/>
      <c r="AU129" s="236"/>
      <c r="AV129" s="236"/>
      <c r="AW129" s="236"/>
      <c r="AX129" s="1093" t="s">
        <v>506</v>
      </c>
      <c r="AY129" s="951"/>
      <c r="AZ129" s="951"/>
      <c r="BA129" s="951"/>
      <c r="BB129" s="951"/>
      <c r="BC129" s="951"/>
      <c r="BD129" s="951"/>
      <c r="BE129" s="952"/>
      <c r="BF129" s="1094" t="s">
        <v>133</v>
      </c>
      <c r="BG129" s="1095"/>
      <c r="BH129" s="1095"/>
      <c r="BI129" s="1095"/>
      <c r="BJ129" s="1095"/>
      <c r="BK129" s="1095"/>
      <c r="BL129" s="1096"/>
      <c r="BM129" s="1094">
        <v>17.88</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507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508</v>
      </c>
      <c r="X130" s="1099"/>
      <c r="Y130" s="1099"/>
      <c r="Z130" s="1100"/>
      <c r="AA130" s="986">
        <v>1367296</v>
      </c>
      <c r="AB130" s="987"/>
      <c r="AC130" s="987"/>
      <c r="AD130" s="987"/>
      <c r="AE130" s="988"/>
      <c r="AF130" s="989">
        <v>1334104</v>
      </c>
      <c r="AG130" s="987"/>
      <c r="AH130" s="987"/>
      <c r="AI130" s="987"/>
      <c r="AJ130" s="988"/>
      <c r="AK130" s="989">
        <v>1284532</v>
      </c>
      <c r="AL130" s="987"/>
      <c r="AM130" s="987"/>
      <c r="AN130" s="987"/>
      <c r="AO130" s="988"/>
      <c r="AP130" s="1101"/>
      <c r="AQ130" s="1102"/>
      <c r="AR130" s="1102"/>
      <c r="AS130" s="1102"/>
      <c r="AT130" s="1103"/>
      <c r="AU130" s="236"/>
      <c r="AV130" s="236"/>
      <c r="AW130" s="236"/>
      <c r="AX130" s="1093" t="s">
        <v>509</v>
      </c>
      <c r="AY130" s="951"/>
      <c r="AZ130" s="951"/>
      <c r="BA130" s="951"/>
      <c r="BB130" s="951"/>
      <c r="BC130" s="951"/>
      <c r="BD130" s="951"/>
      <c r="BE130" s="952"/>
      <c r="BF130" s="1129">
        <v>8.1999999999999993</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510</v>
      </c>
      <c r="X131" s="1136"/>
      <c r="Y131" s="1136"/>
      <c r="Z131" s="1137"/>
      <c r="AA131" s="1032">
        <v>11143350</v>
      </c>
      <c r="AB131" s="1014"/>
      <c r="AC131" s="1014"/>
      <c r="AD131" s="1014"/>
      <c r="AE131" s="1015"/>
      <c r="AF131" s="1013">
        <v>11479011</v>
      </c>
      <c r="AG131" s="1014"/>
      <c r="AH131" s="1014"/>
      <c r="AI131" s="1014"/>
      <c r="AJ131" s="1015"/>
      <c r="AK131" s="1013">
        <v>12405232</v>
      </c>
      <c r="AL131" s="1014"/>
      <c r="AM131" s="1014"/>
      <c r="AN131" s="1014"/>
      <c r="AO131" s="1015"/>
      <c r="AP131" s="1138"/>
      <c r="AQ131" s="1139"/>
      <c r="AR131" s="1139"/>
      <c r="AS131" s="1139"/>
      <c r="AT131" s="1140"/>
      <c r="AU131" s="236"/>
      <c r="AV131" s="236"/>
      <c r="AW131" s="236"/>
      <c r="AX131" s="1111" t="s">
        <v>511</v>
      </c>
      <c r="AY131" s="754"/>
      <c r="AZ131" s="754"/>
      <c r="BA131" s="754"/>
      <c r="BB131" s="754"/>
      <c r="BC131" s="754"/>
      <c r="BD131" s="754"/>
      <c r="BE131" s="1065"/>
      <c r="BF131" s="1112">
        <v>26.5</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512</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513</v>
      </c>
      <c r="W132" s="1122"/>
      <c r="X132" s="1122"/>
      <c r="Y132" s="1122"/>
      <c r="Z132" s="1123"/>
      <c r="AA132" s="1124">
        <v>8.1769665319999998</v>
      </c>
      <c r="AB132" s="1125"/>
      <c r="AC132" s="1125"/>
      <c r="AD132" s="1125"/>
      <c r="AE132" s="1126"/>
      <c r="AF132" s="1127">
        <v>8.0914026480000008</v>
      </c>
      <c r="AG132" s="1125"/>
      <c r="AH132" s="1125"/>
      <c r="AI132" s="1125"/>
      <c r="AJ132" s="1126"/>
      <c r="AK132" s="1127">
        <v>8.3502589870000001</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514</v>
      </c>
      <c r="W133" s="1105"/>
      <c r="X133" s="1105"/>
      <c r="Y133" s="1105"/>
      <c r="Z133" s="1106"/>
      <c r="AA133" s="1107">
        <v>8.1999999999999993</v>
      </c>
      <c r="AB133" s="1108"/>
      <c r="AC133" s="1108"/>
      <c r="AD133" s="1108"/>
      <c r="AE133" s="1109"/>
      <c r="AF133" s="1107">
        <v>8.1</v>
      </c>
      <c r="AG133" s="1108"/>
      <c r="AH133" s="1108"/>
      <c r="AI133" s="1108"/>
      <c r="AJ133" s="1109"/>
      <c r="AK133" s="1107">
        <v>8.1999999999999993</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mg2VcuiWwzJN0GWwpQlzwFMktvlVW+L8we+njuaH3y8lntYoqLiMHsIBbAwIQu87iODFuPfDfRmBDDnA869Q/Q==" saltValue="zCEuivXA4QHuVYhYIKshP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58" zoomScale="70" zoomScaleNormal="85" zoomScaleSheetLayoutView="7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zkfcoG68nyFli55MkwghJ8Q2uWXO3x7yjORVUmcb5MzTcUIY6nUy1+0G/3HE3/RKRUcHRePKSq5rElxDeDWUgg==" saltValue="XdcIw9TCGN2SQPx64o6VHQ==" spinCount="100000" sheet="1" objects="1" scenarios="1"/>
  <dataConsolidate/>
  <phoneticPr fontId="2"/>
  <printOptions horizontalCentered="1" verticalCentered="1"/>
  <pageMargins left="0" right="0" top="0" bottom="0" header="0" footer="0"/>
  <pageSetup paperSize="9" scale="46" orientation="landscape"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43" zoomScale="85" zoomScaleNormal="8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t34XhnOZEs4quFQc67LJsa5MogW/LiHTRYwP9vSia0+Xh0q3ijjxHXqpLq11EQGxzwjXPBx6qi7zLtxZcBBgQ==" saltValue="1XdVmXV/QKuELeY290xcdQ==" spinCount="100000" sheet="1" objects="1" scenarios="1"/>
  <dataConsolidate/>
  <phoneticPr fontId="2"/>
  <printOptions horizontalCentered="1" verticalCentered="1"/>
  <pageMargins left="0" right="0" top="0" bottom="0" header="0" footer="0"/>
  <pageSetup paperSize="9" scale="48"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518</v>
      </c>
      <c r="AP7" s="275"/>
      <c r="AQ7" s="276" t="s">
        <v>519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520</v>
      </c>
      <c r="AQ8" s="282" t="s">
        <v>521</v>
      </c>
      <c r="AR8" s="283" t="s">
        <v>522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523</v>
      </c>
      <c r="AL9" s="1145"/>
      <c r="AM9" s="1145"/>
      <c r="AN9" s="1146"/>
      <c r="AO9" s="284">
        <v>4096024</v>
      </c>
      <c r="AP9" s="284">
        <v>65668</v>
      </c>
      <c r="AQ9" s="285">
        <v>85700</v>
      </c>
      <c r="AR9" s="286">
        <v>-23.4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524</v>
      </c>
      <c r="AL10" s="1145"/>
      <c r="AM10" s="1145"/>
      <c r="AN10" s="1146"/>
      <c r="AO10" s="287">
        <v>53888</v>
      </c>
      <c r="AP10" s="287">
        <v>864</v>
      </c>
      <c r="AQ10" s="288">
        <v>7424</v>
      </c>
      <c r="AR10" s="289">
        <v>-88.4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525</v>
      </c>
      <c r="AL11" s="1145"/>
      <c r="AM11" s="1145"/>
      <c r="AN11" s="1146"/>
      <c r="AO11" s="287">
        <v>15634</v>
      </c>
      <c r="AP11" s="287">
        <v>251</v>
      </c>
      <c r="AQ11" s="288">
        <v>1613</v>
      </c>
      <c r="AR11" s="289">
        <v>-84.4</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526</v>
      </c>
      <c r="AL12" s="1145"/>
      <c r="AM12" s="1145"/>
      <c r="AN12" s="1146"/>
      <c r="AO12" s="287" t="s">
        <v>527</v>
      </c>
      <c r="AP12" s="287" t="s">
        <v>527</v>
      </c>
      <c r="AQ12" s="288">
        <v>12</v>
      </c>
      <c r="AR12" s="289" t="s">
        <v>527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528</v>
      </c>
      <c r="AL13" s="1145"/>
      <c r="AM13" s="1145"/>
      <c r="AN13" s="1146"/>
      <c r="AO13" s="287">
        <v>277255</v>
      </c>
      <c r="AP13" s="287">
        <v>4445</v>
      </c>
      <c r="AQ13" s="288">
        <v>3153</v>
      </c>
      <c r="AR13" s="289">
        <v>41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529</v>
      </c>
      <c r="AL14" s="1145"/>
      <c r="AM14" s="1145"/>
      <c r="AN14" s="1146"/>
      <c r="AO14" s="287">
        <v>2996</v>
      </c>
      <c r="AP14" s="287">
        <v>48</v>
      </c>
      <c r="AQ14" s="288">
        <v>1845</v>
      </c>
      <c r="AR14" s="289">
        <v>-97.4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530</v>
      </c>
      <c r="AL15" s="1148"/>
      <c r="AM15" s="1148"/>
      <c r="AN15" s="1149"/>
      <c r="AO15" s="287">
        <v>-311132</v>
      </c>
      <c r="AP15" s="287">
        <v>-4988</v>
      </c>
      <c r="AQ15" s="288">
        <v>-6635</v>
      </c>
      <c r="AR15" s="289">
        <v>-24.8</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191</v>
      </c>
      <c r="AL16" s="1148"/>
      <c r="AM16" s="1148"/>
      <c r="AN16" s="1149"/>
      <c r="AO16" s="287">
        <v>4134665</v>
      </c>
      <c r="AP16" s="287">
        <v>66287</v>
      </c>
      <c r="AQ16" s="288">
        <v>93111</v>
      </c>
      <c r="AR16" s="289">
        <v>-28.8</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532</v>
      </c>
      <c r="AP20" s="296" t="s">
        <v>533</v>
      </c>
      <c r="AQ20" s="297" t="s">
        <v>534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535</v>
      </c>
      <c r="AL21" s="1151"/>
      <c r="AM21" s="1151"/>
      <c r="AN21" s="1152"/>
      <c r="AO21" s="300">
        <v>6.46</v>
      </c>
      <c r="AP21" s="301">
        <v>8.58</v>
      </c>
      <c r="AQ21" s="302">
        <v>-2.12</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536</v>
      </c>
      <c r="AL22" s="1151"/>
      <c r="AM22" s="1151"/>
      <c r="AN22" s="1152"/>
      <c r="AO22" s="305">
        <v>94.5</v>
      </c>
      <c r="AP22" s="306">
        <v>97.7</v>
      </c>
      <c r="AQ22" s="307">
        <v>-3.2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537</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538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518</v>
      </c>
      <c r="AP30" s="275"/>
      <c r="AQ30" s="276" t="s">
        <v>519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520</v>
      </c>
      <c r="AQ31" s="282" t="s">
        <v>521</v>
      </c>
      <c r="AR31" s="283" t="s">
        <v>522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540</v>
      </c>
      <c r="AL32" s="1159"/>
      <c r="AM32" s="1159"/>
      <c r="AN32" s="1160"/>
      <c r="AO32" s="315">
        <v>1892807</v>
      </c>
      <c r="AP32" s="315">
        <v>30346</v>
      </c>
      <c r="AQ32" s="316">
        <v>61596</v>
      </c>
      <c r="AR32" s="317">
        <v>-50.7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541</v>
      </c>
      <c r="AL33" s="1159"/>
      <c r="AM33" s="1159"/>
      <c r="AN33" s="1160"/>
      <c r="AO33" s="315" t="s">
        <v>527</v>
      </c>
      <c r="AP33" s="315" t="s">
        <v>527</v>
      </c>
      <c r="AQ33" s="316" t="s">
        <v>527</v>
      </c>
      <c r="AR33" s="317" t="s">
        <v>527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542</v>
      </c>
      <c r="AL34" s="1159"/>
      <c r="AM34" s="1159"/>
      <c r="AN34" s="1160"/>
      <c r="AO34" s="315" t="s">
        <v>527</v>
      </c>
      <c r="AP34" s="315" t="s">
        <v>527</v>
      </c>
      <c r="AQ34" s="316">
        <v>3</v>
      </c>
      <c r="AR34" s="317" t="s">
        <v>527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543</v>
      </c>
      <c r="AL35" s="1159"/>
      <c r="AM35" s="1159"/>
      <c r="AN35" s="1160"/>
      <c r="AO35" s="315">
        <v>285171</v>
      </c>
      <c r="AP35" s="315">
        <v>4572</v>
      </c>
      <c r="AQ35" s="316">
        <v>14651</v>
      </c>
      <c r="AR35" s="317">
        <v>-68.8</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544</v>
      </c>
      <c r="AL36" s="1159"/>
      <c r="AM36" s="1159"/>
      <c r="AN36" s="1160"/>
      <c r="AO36" s="315">
        <v>117850</v>
      </c>
      <c r="AP36" s="315">
        <v>1889</v>
      </c>
      <c r="AQ36" s="316">
        <v>1794</v>
      </c>
      <c r="AR36" s="317">
        <v>5.3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545</v>
      </c>
      <c r="AL37" s="1159"/>
      <c r="AM37" s="1159"/>
      <c r="AN37" s="1160"/>
      <c r="AO37" s="315">
        <v>27407</v>
      </c>
      <c r="AP37" s="315">
        <v>439</v>
      </c>
      <c r="AQ37" s="316">
        <v>505</v>
      </c>
      <c r="AR37" s="317">
        <v>-13.1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546</v>
      </c>
      <c r="AL38" s="1162"/>
      <c r="AM38" s="1162"/>
      <c r="AN38" s="1163"/>
      <c r="AO38" s="318">
        <v>1234</v>
      </c>
      <c r="AP38" s="318">
        <v>20</v>
      </c>
      <c r="AQ38" s="319">
        <v>1</v>
      </c>
      <c r="AR38" s="307">
        <v>1900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547</v>
      </c>
      <c r="AL39" s="1162"/>
      <c r="AM39" s="1162"/>
      <c r="AN39" s="1163"/>
      <c r="AO39" s="315">
        <v>-4068</v>
      </c>
      <c r="AP39" s="315">
        <v>-65</v>
      </c>
      <c r="AQ39" s="316">
        <v>-3020</v>
      </c>
      <c r="AR39" s="317">
        <v>-97.8</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548</v>
      </c>
      <c r="AL40" s="1159"/>
      <c r="AM40" s="1159"/>
      <c r="AN40" s="1160"/>
      <c r="AO40" s="315">
        <v>-1284532</v>
      </c>
      <c r="AP40" s="315">
        <v>-20594</v>
      </c>
      <c r="AQ40" s="316">
        <v>-54563</v>
      </c>
      <c r="AR40" s="317">
        <v>-62.3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302</v>
      </c>
      <c r="AL41" s="1165"/>
      <c r="AM41" s="1165"/>
      <c r="AN41" s="1166"/>
      <c r="AO41" s="315">
        <v>1035869</v>
      </c>
      <c r="AP41" s="315">
        <v>16607</v>
      </c>
      <c r="AQ41" s="316">
        <v>20967</v>
      </c>
      <c r="AR41" s="317">
        <v>-20.8</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518</v>
      </c>
      <c r="AN49" s="1155" t="s">
        <v>552</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553</v>
      </c>
      <c r="AO50" s="332" t="s">
        <v>554</v>
      </c>
      <c r="AP50" s="333" t="s">
        <v>555</v>
      </c>
      <c r="AQ50" s="334" t="s">
        <v>556</v>
      </c>
      <c r="AR50" s="335" t="s">
        <v>557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558</v>
      </c>
      <c r="AL51" s="328"/>
      <c r="AM51" s="336">
        <v>4176602</v>
      </c>
      <c r="AN51" s="337">
        <v>68025</v>
      </c>
      <c r="AO51" s="338">
        <v>-14.4</v>
      </c>
      <c r="AP51" s="339">
        <v>47820</v>
      </c>
      <c r="AQ51" s="340">
        <v>7.5</v>
      </c>
      <c r="AR51" s="341">
        <v>-21.9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559</v>
      </c>
      <c r="AM52" s="344">
        <v>699778</v>
      </c>
      <c r="AN52" s="345">
        <v>11397</v>
      </c>
      <c r="AO52" s="346">
        <v>-10.6</v>
      </c>
      <c r="AP52" s="347">
        <v>25855</v>
      </c>
      <c r="AQ52" s="348">
        <v>-0.1</v>
      </c>
      <c r="AR52" s="349">
        <v>-10.5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560</v>
      </c>
      <c r="AL53" s="328"/>
      <c r="AM53" s="336">
        <v>2855854</v>
      </c>
      <c r="AN53" s="337">
        <v>46203</v>
      </c>
      <c r="AO53" s="338">
        <v>-32.1</v>
      </c>
      <c r="AP53" s="339">
        <v>41934</v>
      </c>
      <c r="AQ53" s="340">
        <v>-12.3</v>
      </c>
      <c r="AR53" s="341">
        <v>-19.8</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559</v>
      </c>
      <c r="AM54" s="344">
        <v>410952</v>
      </c>
      <c r="AN54" s="345">
        <v>6649</v>
      </c>
      <c r="AO54" s="346">
        <v>-41.7</v>
      </c>
      <c r="AP54" s="347">
        <v>23352</v>
      </c>
      <c r="AQ54" s="348">
        <v>-9.6999999999999993</v>
      </c>
      <c r="AR54" s="349">
        <v>-32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561</v>
      </c>
      <c r="AL55" s="328"/>
      <c r="AM55" s="336">
        <v>3966672</v>
      </c>
      <c r="AN55" s="337">
        <v>63782</v>
      </c>
      <c r="AO55" s="338">
        <v>38</v>
      </c>
      <c r="AP55" s="339">
        <v>45588</v>
      </c>
      <c r="AQ55" s="340">
        <v>8.6999999999999993</v>
      </c>
      <c r="AR55" s="341">
        <v>29.3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559</v>
      </c>
      <c r="AM56" s="344">
        <v>418538</v>
      </c>
      <c r="AN56" s="345">
        <v>6730</v>
      </c>
      <c r="AO56" s="346">
        <v>1.2</v>
      </c>
      <c r="AP56" s="347">
        <v>24150</v>
      </c>
      <c r="AQ56" s="348">
        <v>3.4</v>
      </c>
      <c r="AR56" s="349">
        <v>-2.2000000000000002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562</v>
      </c>
      <c r="AL57" s="328"/>
      <c r="AM57" s="336">
        <v>4601814</v>
      </c>
      <c r="AN57" s="337">
        <v>73807</v>
      </c>
      <c r="AO57" s="338">
        <v>15.7</v>
      </c>
      <c r="AP57" s="339">
        <v>45483</v>
      </c>
      <c r="AQ57" s="340">
        <v>-0.2</v>
      </c>
      <c r="AR57" s="341">
        <v>15.9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559</v>
      </c>
      <c r="AM58" s="344">
        <v>552301</v>
      </c>
      <c r="AN58" s="345">
        <v>8858</v>
      </c>
      <c r="AO58" s="346">
        <v>31.6</v>
      </c>
      <c r="AP58" s="347">
        <v>24241</v>
      </c>
      <c r="AQ58" s="348">
        <v>0.4</v>
      </c>
      <c r="AR58" s="349">
        <v>31.2</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563</v>
      </c>
      <c r="AL59" s="328"/>
      <c r="AM59" s="336">
        <v>4093911</v>
      </c>
      <c r="AN59" s="337">
        <v>65634</v>
      </c>
      <c r="AO59" s="338">
        <v>-11.1</v>
      </c>
      <c r="AP59" s="339">
        <v>71871</v>
      </c>
      <c r="AQ59" s="340">
        <v>58</v>
      </c>
      <c r="AR59" s="341">
        <v>-69.099999999999994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559</v>
      </c>
      <c r="AM60" s="344">
        <v>737859</v>
      </c>
      <c r="AN60" s="345">
        <v>11829</v>
      </c>
      <c r="AO60" s="346">
        <v>33.5</v>
      </c>
      <c r="AP60" s="347">
        <v>38232</v>
      </c>
      <c r="AQ60" s="348">
        <v>57.7</v>
      </c>
      <c r="AR60" s="349">
        <v>-24.2</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564</v>
      </c>
      <c r="AL61" s="350"/>
      <c r="AM61" s="351">
        <v>3938971</v>
      </c>
      <c r="AN61" s="352">
        <v>63490</v>
      </c>
      <c r="AO61" s="353">
        <v>-0.8</v>
      </c>
      <c r="AP61" s="354">
        <v>50539</v>
      </c>
      <c r="AQ61" s="355">
        <v>12.3</v>
      </c>
      <c r="AR61" s="341">
        <v>-13.1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559</v>
      </c>
      <c r="AM62" s="344">
        <v>563886</v>
      </c>
      <c r="AN62" s="345">
        <v>9093</v>
      </c>
      <c r="AO62" s="346">
        <v>2.8</v>
      </c>
      <c r="AP62" s="347">
        <v>27166</v>
      </c>
      <c r="AQ62" s="348">
        <v>10.3</v>
      </c>
      <c r="AR62" s="349">
        <v>-7.5</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TXlQ9Pqk46edM56LVR2DvDTxtihNpDnSniYRyAHODQiZWaYB4CpbqVq/jxIXZ3QhIxlBI/j4lgeE9o5iEVvs9g==" saltValue="OP3Ysa+leDbjefjsA1/e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1" zoomScale="70" zoomScaleNormal="7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566</v>
      </c>
    </row>
    <row r="120" spans="125:125" ht="13.5" hidden="1" customHeight="1" x14ac:dyDescent="0.15"/>
    <row r="121" spans="125:125" ht="13.5" hidden="1" customHeight="1" x14ac:dyDescent="0.15">
      <c r="DU121" s="262"/>
    </row>
  </sheetData>
  <sheetProtection algorithmName="SHA-512" hashValue="MoUjHEE48Y1EpvjS+32wbEix8e3M/n8YI4M3i0p8LIjmWUX50RZXWU0wAYfm9FPqukK2SnBE4QbcZcRMUMlWfg==" saltValue="3+xSXP55bQENkUV5wy/dZ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9" zoomScale="55" zoomScaleNormal="55"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567</v>
      </c>
    </row>
  </sheetData>
  <sheetProtection algorithmName="SHA-512" hashValue="Zr0qe5SYxZjgydzA4O2u6BPS79B96RbF2lHPvkC5E7wSDsFuiVoAnYy5KPT3sfxnB+pqjw+6QPnPM/UIh2Op8A==" saltValue="wh2Li/9Ga5nT7h8ukaBgE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67" t="s">
        <v>3</v>
      </c>
      <c r="D47" s="1167"/>
      <c r="E47" s="1168"/>
      <c r="F47" s="11">
        <v>6.01</v>
      </c>
      <c r="G47" s="12">
        <v>5.2</v>
      </c>
      <c r="H47" s="12">
        <v>9.59</v>
      </c>
      <c r="I47" s="12">
        <v>12.87</v>
      </c>
      <c r="J47" s="13">
        <v>15.34</v>
      </c>
    </row>
    <row r="48" spans="2:10" ht="57.75" customHeight="1" x14ac:dyDescent="0.15">
      <c r="B48" s="14"/>
      <c r="C48" s="1169" t="s">
        <v>4</v>
      </c>
      <c r="D48" s="1169"/>
      <c r="E48" s="1170"/>
      <c r="F48" s="15">
        <v>3.48</v>
      </c>
      <c r="G48" s="16">
        <v>4.08</v>
      </c>
      <c r="H48" s="16">
        <v>3.94</v>
      </c>
      <c r="I48" s="16">
        <v>3.81</v>
      </c>
      <c r="J48" s="17">
        <v>6</v>
      </c>
    </row>
    <row r="49" spans="2:10" ht="57.75" customHeight="1" thickBot="1" x14ac:dyDescent="0.2">
      <c r="B49" s="18"/>
      <c r="C49" s="1171" t="s">
        <v>5</v>
      </c>
      <c r="D49" s="1171"/>
      <c r="E49" s="1172"/>
      <c r="F49" s="19" t="s">
        <v>573</v>
      </c>
      <c r="G49" s="20" t="s">
        <v>574</v>
      </c>
      <c r="H49" s="20">
        <v>0.71</v>
      </c>
      <c r="I49" s="20" t="s">
        <v>575</v>
      </c>
      <c r="J49" s="21">
        <v>2.44</v>
      </c>
    </row>
    <row r="50" spans="2:10" x14ac:dyDescent="0.15"/>
  </sheetData>
  <sheetProtection algorithmName="SHA-512" hashValue="8CpAzkxmpHYYzuEA9OHitTMBGFbCu74a/TpWAqRFjMb6TcNhlxIUMO/xlz8ryOb3E6OHsSfgF3iDQSHsA7TEhw==" saltValue="WSFLbdxFPkcO+JXtomJS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照屋 圭史郎</dc:creator>
  <cp:lastModifiedBy> </cp:lastModifiedBy>
  <cp:lastPrinted>2023-03-20T08:00:32Z</cp:lastPrinted>
  <dcterms:created xsi:type="dcterms:W3CDTF">2023-09-29T00:14:40Z</dcterms:created>
  <dcterms:modified xsi:type="dcterms:W3CDTF">2023-09-29T00:14:41Z</dcterms:modified>
</cp:coreProperties>
</file>