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4725" windowWidth="19170" windowHeight="4770"/>
  </bookViews>
  <sheets>
    <sheet name="(2)_イ_市町村別" sheetId="1" r:id="rId1"/>
    <sheet name="(2)_ロ_所得者区分別" sheetId="2" r:id="rId2"/>
  </sheets>
  <definedNames>
    <definedName name="_xlnm.Print_Area" localSheetId="0">'(2)_イ_市町村別'!$A$1:$N$51</definedName>
    <definedName name="_xlnm.Print_Area" localSheetId="1">'(2)_ロ_所得者区分別'!$A$1:$O$41</definedName>
  </definedNames>
  <calcPr calcId="125725"/>
</workbook>
</file>

<file path=xl/calcChain.xml><?xml version="1.0" encoding="utf-8"?>
<calcChain xmlns="http://schemas.openxmlformats.org/spreadsheetml/2006/main">
  <c r="N48" i="1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I9" i="2"/>
  <c r="J9"/>
  <c r="K9"/>
  <c r="L9"/>
  <c r="M9"/>
  <c r="I10"/>
  <c r="J10"/>
  <c r="K10"/>
  <c r="L10"/>
  <c r="M10"/>
  <c r="I11"/>
  <c r="J11"/>
  <c r="K11"/>
  <c r="L11"/>
  <c r="M11"/>
  <c r="I12"/>
  <c r="J12"/>
  <c r="K12"/>
  <c r="L12"/>
  <c r="M12"/>
  <c r="I13"/>
  <c r="J13"/>
  <c r="K13"/>
  <c r="L13"/>
  <c r="M13"/>
  <c r="B14"/>
  <c r="C14"/>
  <c r="D14"/>
  <c r="E14"/>
  <c r="F14"/>
  <c r="G14"/>
  <c r="H14"/>
  <c r="I14"/>
  <c r="J14"/>
  <c r="K14"/>
  <c r="L14"/>
  <c r="M14"/>
  <c r="I22"/>
  <c r="J22"/>
  <c r="K22"/>
  <c r="L22"/>
  <c r="M22"/>
  <c r="I23"/>
  <c r="J23"/>
  <c r="K23"/>
  <c r="L23"/>
  <c r="M23"/>
  <c r="I24"/>
  <c r="J24"/>
  <c r="K24"/>
  <c r="L24"/>
  <c r="M24"/>
  <c r="I25"/>
  <c r="J25"/>
  <c r="K25"/>
  <c r="L25"/>
  <c r="M25"/>
  <c r="I26"/>
  <c r="J26"/>
  <c r="K26"/>
  <c r="L26"/>
  <c r="M26"/>
  <c r="B27"/>
  <c r="C27"/>
  <c r="D27"/>
  <c r="E27"/>
  <c r="F27"/>
  <c r="G27"/>
  <c r="H27"/>
  <c r="I27"/>
  <c r="J27"/>
  <c r="K27"/>
  <c r="L27"/>
  <c r="M27"/>
  <c r="B35"/>
  <c r="C35"/>
  <c r="D35"/>
  <c r="E35"/>
  <c r="F35"/>
  <c r="G35"/>
  <c r="H35"/>
  <c r="I35"/>
  <c r="J35"/>
  <c r="K35"/>
  <c r="L35"/>
  <c r="M35"/>
  <c r="B36"/>
  <c r="C36"/>
  <c r="D36"/>
  <c r="E36"/>
  <c r="F36"/>
  <c r="G36"/>
  <c r="H36"/>
  <c r="I36"/>
  <c r="J36"/>
  <c r="K36"/>
  <c r="L36"/>
  <c r="M36"/>
  <c r="B37"/>
  <c r="C37"/>
  <c r="D37"/>
  <c r="E37"/>
  <c r="F37"/>
  <c r="G37"/>
  <c r="H37"/>
  <c r="I37"/>
  <c r="J37"/>
  <c r="K37"/>
  <c r="L37"/>
  <c r="M37"/>
  <c r="B38"/>
  <c r="C38"/>
  <c r="D38"/>
  <c r="E38"/>
  <c r="F38"/>
  <c r="G38"/>
  <c r="H38"/>
  <c r="I38"/>
  <c r="J38"/>
  <c r="K38"/>
  <c r="L38"/>
  <c r="M38"/>
  <c r="B39"/>
  <c r="C39"/>
  <c r="D39"/>
  <c r="E39"/>
  <c r="F39"/>
  <c r="G39"/>
  <c r="H39"/>
  <c r="I39"/>
  <c r="J39"/>
  <c r="K39"/>
  <c r="L39"/>
  <c r="M39"/>
  <c r="B40"/>
  <c r="C40"/>
  <c r="D40"/>
  <c r="E40"/>
  <c r="F40"/>
  <c r="G40"/>
  <c r="H40"/>
  <c r="I40"/>
  <c r="J40"/>
  <c r="K40"/>
  <c r="L40"/>
  <c r="M40"/>
  <c r="I8" i="1"/>
  <c r="J8"/>
  <c r="K8"/>
  <c r="L8"/>
  <c r="M8"/>
  <c r="I9"/>
  <c r="J9"/>
  <c r="K9"/>
  <c r="L9"/>
  <c r="M9"/>
  <c r="I10"/>
  <c r="J10"/>
  <c r="K10"/>
  <c r="L10"/>
  <c r="M10"/>
  <c r="I11"/>
  <c r="J11"/>
  <c r="K11"/>
  <c r="L11"/>
  <c r="M11"/>
  <c r="I12"/>
  <c r="J12"/>
  <c r="K12"/>
  <c r="L12"/>
  <c r="M12"/>
  <c r="I13"/>
  <c r="J13"/>
  <c r="K13"/>
  <c r="L13"/>
  <c r="M13"/>
  <c r="I14"/>
  <c r="J14"/>
  <c r="K14"/>
  <c r="L14"/>
  <c r="M14"/>
  <c r="I15"/>
  <c r="J15"/>
  <c r="K15"/>
  <c r="L15"/>
  <c r="M15"/>
  <c r="I16"/>
  <c r="J16"/>
  <c r="K16"/>
  <c r="L16"/>
  <c r="M16"/>
  <c r="I17"/>
  <c r="J17"/>
  <c r="K17"/>
  <c r="L17"/>
  <c r="M17"/>
  <c r="I18"/>
  <c r="J18"/>
  <c r="K18"/>
  <c r="L18"/>
  <c r="M18"/>
  <c r="I19"/>
  <c r="J19"/>
  <c r="K19"/>
  <c r="L19"/>
  <c r="M19"/>
  <c r="I20"/>
  <c r="J20"/>
  <c r="K20"/>
  <c r="L20"/>
  <c r="M20"/>
  <c r="I21"/>
  <c r="J21"/>
  <c r="K21"/>
  <c r="L21"/>
  <c r="M21"/>
  <c r="I22"/>
  <c r="J22"/>
  <c r="K22"/>
  <c r="L22"/>
  <c r="M22"/>
  <c r="I23"/>
  <c r="J23"/>
  <c r="K23"/>
  <c r="L23"/>
  <c r="M23"/>
  <c r="I24"/>
  <c r="J24"/>
  <c r="K24"/>
  <c r="L24"/>
  <c r="M24"/>
  <c r="I25"/>
  <c r="J25"/>
  <c r="K25"/>
  <c r="L25"/>
  <c r="M25"/>
  <c r="I26"/>
  <c r="J26"/>
  <c r="K26"/>
  <c r="L26"/>
  <c r="M26"/>
  <c r="I27"/>
  <c r="J27"/>
  <c r="K27"/>
  <c r="L27"/>
  <c r="M27"/>
  <c r="I28"/>
  <c r="J28"/>
  <c r="K28"/>
  <c r="L28"/>
  <c r="M28"/>
  <c r="I29"/>
  <c r="J29"/>
  <c r="K29"/>
  <c r="L29"/>
  <c r="M29"/>
  <c r="I30"/>
  <c r="J30"/>
  <c r="K30"/>
  <c r="L30"/>
  <c r="M30"/>
  <c r="I31"/>
  <c r="J31"/>
  <c r="K31"/>
  <c r="L31"/>
  <c r="M31"/>
  <c r="I32"/>
  <c r="J32"/>
  <c r="K32"/>
  <c r="L32"/>
  <c r="M32"/>
  <c r="I33"/>
  <c r="J33"/>
  <c r="K33"/>
  <c r="L33"/>
  <c r="M33"/>
  <c r="I34"/>
  <c r="J34"/>
  <c r="K34"/>
  <c r="L34"/>
  <c r="M34"/>
  <c r="I35"/>
  <c r="J35"/>
  <c r="K35"/>
  <c r="L35"/>
  <c r="M35"/>
  <c r="I36"/>
  <c r="J36"/>
  <c r="K36"/>
  <c r="L36"/>
  <c r="M36"/>
  <c r="I37"/>
  <c r="J37"/>
  <c r="K37"/>
  <c r="L37"/>
  <c r="M37"/>
  <c r="I38"/>
  <c r="J38"/>
  <c r="K38"/>
  <c r="L38"/>
  <c r="M38"/>
  <c r="I39"/>
  <c r="J39"/>
  <c r="K39"/>
  <c r="L39"/>
  <c r="M39"/>
  <c r="I40"/>
  <c r="J40"/>
  <c r="K40"/>
  <c r="L40"/>
  <c r="M40"/>
  <c r="I41"/>
  <c r="J41"/>
  <c r="K41"/>
  <c r="L41"/>
  <c r="M41"/>
  <c r="I42"/>
  <c r="J42"/>
  <c r="K42"/>
  <c r="L42"/>
  <c r="M42"/>
  <c r="I43"/>
  <c r="J43"/>
  <c r="K43"/>
  <c r="L43"/>
  <c r="M43"/>
  <c r="I44"/>
  <c r="J44"/>
  <c r="K44"/>
  <c r="L44"/>
  <c r="M44"/>
  <c r="I45"/>
  <c r="J45"/>
  <c r="K45"/>
  <c r="L45"/>
  <c r="M45"/>
  <c r="I46"/>
  <c r="J46"/>
  <c r="K46"/>
  <c r="L46"/>
  <c r="M46"/>
  <c r="I47"/>
  <c r="J47"/>
  <c r="K47"/>
  <c r="L47"/>
  <c r="M47"/>
  <c r="I48"/>
  <c r="J48"/>
  <c r="K48"/>
  <c r="L48"/>
  <c r="M48"/>
  <c r="B49"/>
  <c r="C49"/>
  <c r="D49"/>
  <c r="E49"/>
  <c r="F49"/>
  <c r="G49"/>
  <c r="H49"/>
  <c r="I49"/>
  <c r="J49"/>
  <c r="K49"/>
  <c r="L49"/>
  <c r="M49"/>
  <c r="B50"/>
  <c r="C50"/>
  <c r="D50"/>
  <c r="E50"/>
  <c r="F50"/>
  <c r="G50"/>
  <c r="H50"/>
  <c r="I50"/>
  <c r="J50"/>
  <c r="K50"/>
  <c r="L50"/>
  <c r="M50"/>
  <c r="B51"/>
  <c r="C51"/>
  <c r="D51"/>
  <c r="E51"/>
  <c r="F51"/>
  <c r="G51"/>
  <c r="H51"/>
  <c r="I51"/>
  <c r="J51"/>
  <c r="K51"/>
  <c r="L51"/>
  <c r="M51"/>
</calcChain>
</file>

<file path=xl/sharedStrings.xml><?xml version="1.0" encoding="utf-8"?>
<sst xmlns="http://schemas.openxmlformats.org/spreadsheetml/2006/main" count="236" uniqueCount="103">
  <si>
    <t>均等割と所得割を納める者</t>
  </si>
  <si>
    <t>市町村</t>
  </si>
  <si>
    <t>均等割額</t>
  </si>
  <si>
    <t>所得割額</t>
  </si>
  <si>
    <t>　</t>
  </si>
  <si>
    <t>都 市 計</t>
  </si>
  <si>
    <t>町 村 計</t>
  </si>
  <si>
    <t>県    計</t>
  </si>
  <si>
    <t>合　　　　　　　　　　　　　　          計</t>
    <phoneticPr fontId="1"/>
  </si>
  <si>
    <t>均等割を納める者</t>
    <rPh sb="4" eb="5">
      <t>オサ</t>
    </rPh>
    <rPh sb="7" eb="8">
      <t>モノ</t>
    </rPh>
    <phoneticPr fontId="1"/>
  </si>
  <si>
    <t>所得割を納める者</t>
    <rPh sb="4" eb="5">
      <t>オサ</t>
    </rPh>
    <rPh sb="7" eb="8">
      <t>モノ</t>
    </rPh>
    <phoneticPr fontId="1"/>
  </si>
  <si>
    <t>納税義務者数</t>
    <rPh sb="4" eb="5">
      <t>シャ</t>
    </rPh>
    <rPh sb="5" eb="6">
      <t>スウ</t>
    </rPh>
    <phoneticPr fontId="1"/>
  </si>
  <si>
    <t>均等割のみを納める者</t>
    <phoneticPr fontId="1"/>
  </si>
  <si>
    <t>所得割のみを納める者</t>
    <phoneticPr fontId="1"/>
  </si>
  <si>
    <t>（人）</t>
    <rPh sb="1" eb="2">
      <t>ニン</t>
    </rPh>
    <phoneticPr fontId="1"/>
  </si>
  <si>
    <t>（千円）</t>
    <rPh sb="1" eb="3">
      <t>センエン</t>
    </rPh>
    <phoneticPr fontId="1"/>
  </si>
  <si>
    <t>（A)　　</t>
    <phoneticPr fontId="1"/>
  </si>
  <si>
    <t>（B)　　</t>
    <phoneticPr fontId="1"/>
  </si>
  <si>
    <t>（C)　　</t>
    <phoneticPr fontId="1"/>
  </si>
  <si>
    <t>（D)　　</t>
    <phoneticPr fontId="1"/>
  </si>
  <si>
    <t>（E)　　</t>
    <phoneticPr fontId="1"/>
  </si>
  <si>
    <t>（F)　　</t>
    <phoneticPr fontId="1"/>
  </si>
  <si>
    <t>（G)　　</t>
    <phoneticPr fontId="1"/>
  </si>
  <si>
    <t>納税義務者数
（A)+(E)</t>
    <rPh sb="4" eb="5">
      <t>シャ</t>
    </rPh>
    <rPh sb="5" eb="6">
      <t>スウ</t>
    </rPh>
    <phoneticPr fontId="1"/>
  </si>
  <si>
    <t>均等割額
（B)+(F)</t>
    <phoneticPr fontId="1"/>
  </si>
  <si>
    <t>納税義務者数
（C)+(E)</t>
    <rPh sb="4" eb="5">
      <t>シャ</t>
    </rPh>
    <rPh sb="5" eb="6">
      <t>スウ</t>
    </rPh>
    <phoneticPr fontId="1"/>
  </si>
  <si>
    <t>所得割額
（D)+(G)</t>
    <phoneticPr fontId="1"/>
  </si>
  <si>
    <t>（A)+(C)+(E)</t>
    <phoneticPr fontId="1"/>
  </si>
  <si>
    <t>　イ　市町村別</t>
    <rPh sb="3" eb="6">
      <t>シチョウソン</t>
    </rPh>
    <rPh sb="6" eb="7">
      <t>ベツ</t>
    </rPh>
    <phoneticPr fontId="1"/>
  </si>
  <si>
    <t>（単位：人、千円）</t>
    <rPh sb="1" eb="3">
      <t>タンイ</t>
    </rPh>
    <rPh sb="4" eb="5">
      <t>ヒト</t>
    </rPh>
    <rPh sb="6" eb="8">
      <t>センエン</t>
    </rPh>
    <phoneticPr fontId="1"/>
  </si>
  <si>
    <t>納税義務
者　　　数</t>
    <rPh sb="5" eb="6">
      <t>シャ</t>
    </rPh>
    <rPh sb="9" eb="10">
      <t>スウ</t>
    </rPh>
    <phoneticPr fontId="1"/>
  </si>
  <si>
    <t xml:space="preserve"> 給　与　所　得　者</t>
  </si>
  <si>
    <t xml:space="preserve"> 営 業 等  所 得 者</t>
    <rPh sb="5" eb="6">
      <t>トウ</t>
    </rPh>
    <phoneticPr fontId="1"/>
  </si>
  <si>
    <t xml:space="preserve"> 営 業 等　所 得 者</t>
    <rPh sb="5" eb="6">
      <t>トウ</t>
    </rPh>
    <phoneticPr fontId="1"/>
  </si>
  <si>
    <t xml:space="preserve"> 農　業　所　得　者</t>
  </si>
  <si>
    <t xml:space="preserve"> 家 屋 敷 等 の み</t>
  </si>
  <si>
    <t>合         計</t>
  </si>
  <si>
    <t>区　　分</t>
    <phoneticPr fontId="1"/>
  </si>
  <si>
    <t xml:space="preserve">  均等割のみを納める者</t>
    <phoneticPr fontId="1"/>
  </si>
  <si>
    <t xml:space="preserve">  所得割のみを納める者</t>
    <phoneticPr fontId="1"/>
  </si>
  <si>
    <t>合 　　　            　  計</t>
    <phoneticPr fontId="1"/>
  </si>
  <si>
    <t>　均等割を納める者</t>
    <phoneticPr fontId="1"/>
  </si>
  <si>
    <t>　所得割を納める者</t>
    <phoneticPr fontId="1"/>
  </si>
  <si>
    <t>(A)</t>
    <phoneticPr fontId="1"/>
  </si>
  <si>
    <t>(B)</t>
    <phoneticPr fontId="1"/>
  </si>
  <si>
    <t>(C)</t>
    <phoneticPr fontId="1"/>
  </si>
  <si>
    <t>(D)</t>
    <phoneticPr fontId="1"/>
  </si>
  <si>
    <t>(E)</t>
    <phoneticPr fontId="1"/>
  </si>
  <si>
    <t>(F)</t>
    <phoneticPr fontId="1"/>
  </si>
  <si>
    <t>(G)</t>
    <phoneticPr fontId="1"/>
  </si>
  <si>
    <t>所有者区分　</t>
    <phoneticPr fontId="1"/>
  </si>
  <si>
    <t>(A) + (E)</t>
    <phoneticPr fontId="1"/>
  </si>
  <si>
    <t>(B) + (F)</t>
    <phoneticPr fontId="1"/>
  </si>
  <si>
    <t>(C) + (E)</t>
    <phoneticPr fontId="1"/>
  </si>
  <si>
    <t>(D) + (G)</t>
    <phoneticPr fontId="1"/>
  </si>
  <si>
    <t>(A) + (C) + (E)</t>
    <phoneticPr fontId="1"/>
  </si>
  <si>
    <t xml:space="preserve"> その他 の 所得者</t>
    <phoneticPr fontId="1"/>
  </si>
  <si>
    <t>　ロ　所得者区分別</t>
    <rPh sb="3" eb="6">
      <t>ショトクシャ</t>
    </rPh>
    <rPh sb="6" eb="8">
      <t>クブン</t>
    </rPh>
    <rPh sb="8" eb="9">
      <t>ベツ</t>
    </rPh>
    <phoneticPr fontId="1"/>
  </si>
  <si>
    <t>　　ｂ  町村計</t>
    <phoneticPr fontId="1"/>
  </si>
  <si>
    <t>　　ｃ  合  計</t>
    <phoneticPr fontId="1"/>
  </si>
  <si>
    <t>　　ａ　都市計</t>
    <rPh sb="4" eb="6">
      <t>トシ</t>
    </rPh>
    <phoneticPr fontId="1"/>
  </si>
  <si>
    <t>(2)  個人の市町村民税の納税義務者等に関する調（第２表より）</t>
    <rPh sb="5" eb="7">
      <t>コジン</t>
    </rPh>
    <rPh sb="8" eb="13">
      <t>シチョウソンミンゼイ</t>
    </rPh>
    <rPh sb="19" eb="20">
      <t>トウ</t>
    </rPh>
    <rPh sb="26" eb="27">
      <t>ダイ</t>
    </rPh>
    <rPh sb="28" eb="29">
      <t>ヒョウ</t>
    </rPh>
    <phoneticPr fontId="1"/>
  </si>
  <si>
    <t>01那覇市</t>
  </si>
  <si>
    <t>02宜野湾市</t>
  </si>
  <si>
    <t>03石垣市</t>
  </si>
  <si>
    <t>04浦添市</t>
  </si>
  <si>
    <t>05名護市</t>
  </si>
  <si>
    <t>06糸満市</t>
  </si>
  <si>
    <t>07沖縄市</t>
  </si>
  <si>
    <t>08豊見城市</t>
  </si>
  <si>
    <t>09うるま市</t>
  </si>
  <si>
    <t>10宮古島市</t>
  </si>
  <si>
    <t>11南城市</t>
  </si>
  <si>
    <t>12国頭村</t>
  </si>
  <si>
    <t>13大宜味村</t>
  </si>
  <si>
    <t>14東村</t>
  </si>
  <si>
    <t>15今帰仁村</t>
  </si>
  <si>
    <t>16本部町</t>
  </si>
  <si>
    <t>17恩納村</t>
  </si>
  <si>
    <t>18宜野座村</t>
  </si>
  <si>
    <t>19金武町</t>
  </si>
  <si>
    <t>20伊江村</t>
  </si>
  <si>
    <t>21読谷村</t>
  </si>
  <si>
    <t>22嘉手納町</t>
  </si>
  <si>
    <t>23北谷町</t>
  </si>
  <si>
    <t>24北中城村</t>
  </si>
  <si>
    <t>25中城村</t>
  </si>
  <si>
    <t>26西原町</t>
  </si>
  <si>
    <t>27与那原町</t>
  </si>
  <si>
    <t>28南風原町</t>
  </si>
  <si>
    <t>29渡嘉敷村</t>
  </si>
  <si>
    <t>30座間味村</t>
  </si>
  <si>
    <t>31粟国村</t>
  </si>
  <si>
    <t>32渡名喜村</t>
  </si>
  <si>
    <t>33南大東村</t>
  </si>
  <si>
    <t>34北大東村</t>
  </si>
  <si>
    <t>35伊平屋村</t>
  </si>
  <si>
    <t>36伊是名村</t>
  </si>
  <si>
    <t>37久米島町</t>
  </si>
  <si>
    <t>38八重瀬町</t>
  </si>
  <si>
    <t>39多良間村</t>
  </si>
  <si>
    <t>40竹富町</t>
  </si>
  <si>
    <t>41与那国町</t>
  </si>
</sst>
</file>

<file path=xl/styles.xml><?xml version="1.0" encoding="utf-8"?>
<styleSheet xmlns="http://schemas.openxmlformats.org/spreadsheetml/2006/main">
  <numFmts count="1">
    <numFmt numFmtId="183" formatCode="#,##0;&quot;△ &quot;#,##0"/>
  </numFmts>
  <fonts count="12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5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5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ck">
        <color indexed="8"/>
      </left>
      <right/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/>
      <top style="thin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thin">
        <color indexed="64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thin">
        <color indexed="8"/>
      </bottom>
      <diagonal/>
    </border>
    <border>
      <left style="thick">
        <color indexed="8"/>
      </left>
      <right/>
      <top style="hair">
        <color indexed="8"/>
      </top>
      <bottom style="thin">
        <color indexed="64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hair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3" fontId="0" fillId="0" borderId="0"/>
  </cellStyleXfs>
  <cellXfs count="109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0" xfId="0" applyFont="1" applyAlignment="1"/>
    <xf numFmtId="3" fontId="2" fillId="0" borderId="0" xfId="0" applyNumberFormat="1" applyFont="1" applyBorder="1"/>
    <xf numFmtId="3" fontId="2" fillId="0" borderId="0" xfId="0" applyNumberFormat="1" applyFont="1"/>
    <xf numFmtId="3" fontId="5" fillId="0" borderId="1" xfId="0" applyFont="1" applyBorder="1" applyAlignment="1">
      <alignment vertical="center"/>
    </xf>
    <xf numFmtId="3" fontId="5" fillId="0" borderId="1" xfId="0" applyFont="1" applyFill="1" applyBorder="1" applyAlignment="1">
      <alignment vertical="center"/>
    </xf>
    <xf numFmtId="3" fontId="3" fillId="0" borderId="2" xfId="0" applyFont="1" applyBorder="1" applyAlignment="1">
      <alignment vertical="center"/>
    </xf>
    <xf numFmtId="3" fontId="3" fillId="0" borderId="0" xfId="0" applyNumberFormat="1" applyFont="1" applyAlignment="1" applyProtection="1">
      <alignment vertical="center"/>
      <protection locked="0"/>
    </xf>
    <xf numFmtId="3" fontId="5" fillId="0" borderId="3" xfId="0" applyFont="1" applyBorder="1" applyAlignment="1">
      <alignment vertical="center"/>
    </xf>
    <xf numFmtId="3" fontId="5" fillId="0" borderId="4" xfId="0" applyFont="1" applyBorder="1" applyAlignment="1">
      <alignment vertical="center"/>
    </xf>
    <xf numFmtId="3" fontId="5" fillId="0" borderId="5" xfId="0" applyFont="1" applyBorder="1" applyAlignment="1">
      <alignment vertical="center"/>
    </xf>
    <xf numFmtId="3" fontId="5" fillId="0" borderId="6" xfId="0" applyFont="1" applyBorder="1" applyAlignment="1">
      <alignment vertical="center"/>
    </xf>
    <xf numFmtId="3" fontId="4" fillId="0" borderId="2" xfId="0" applyFont="1" applyBorder="1" applyAlignment="1">
      <alignment vertical="center"/>
    </xf>
    <xf numFmtId="3" fontId="4" fillId="0" borderId="0" xfId="0" applyNumberFormat="1" applyFont="1" applyAlignment="1" applyProtection="1">
      <alignment vertical="center"/>
      <protection locked="0"/>
    </xf>
    <xf numFmtId="3" fontId="6" fillId="0" borderId="0" xfId="0" applyFont="1" applyAlignment="1">
      <alignment vertical="top"/>
    </xf>
    <xf numFmtId="3" fontId="7" fillId="0" borderId="7" xfId="0" applyFont="1" applyBorder="1" applyAlignment="1">
      <alignment horizontal="center" vertical="center"/>
    </xf>
    <xf numFmtId="3" fontId="7" fillId="0" borderId="8" xfId="0" applyFont="1" applyBorder="1" applyAlignment="1">
      <alignment horizontal="center" vertical="center"/>
    </xf>
    <xf numFmtId="3" fontId="7" fillId="0" borderId="9" xfId="0" applyFont="1" applyBorder="1" applyAlignment="1">
      <alignment horizontal="center" vertical="center"/>
    </xf>
    <xf numFmtId="3" fontId="7" fillId="0" borderId="10" xfId="0" applyFont="1" applyBorder="1" applyAlignment="1">
      <alignment horizontal="center" vertical="center"/>
    </xf>
    <xf numFmtId="3" fontId="5" fillId="0" borderId="11" xfId="0" applyFont="1" applyBorder="1" applyAlignment="1">
      <alignment vertical="center"/>
    </xf>
    <xf numFmtId="3" fontId="5" fillId="0" borderId="12" xfId="0" applyFont="1" applyBorder="1" applyAlignment="1">
      <alignment vertical="center"/>
    </xf>
    <xf numFmtId="3" fontId="5" fillId="0" borderId="13" xfId="0" applyFont="1" applyBorder="1" applyAlignment="1">
      <alignment vertical="center"/>
    </xf>
    <xf numFmtId="3" fontId="5" fillId="0" borderId="14" xfId="0" applyFont="1" applyBorder="1" applyAlignment="1">
      <alignment vertical="center"/>
    </xf>
    <xf numFmtId="3" fontId="3" fillId="0" borderId="0" xfId="0" applyFont="1" applyAlignment="1">
      <alignment horizontal="right"/>
    </xf>
    <xf numFmtId="3" fontId="8" fillId="0" borderId="0" xfId="0" applyFont="1" applyAlignment="1">
      <alignment vertical="top"/>
    </xf>
    <xf numFmtId="3" fontId="2" fillId="0" borderId="0" xfId="0" applyNumberFormat="1" applyFont="1" applyAlignment="1" applyProtection="1">
      <alignment vertical="center"/>
      <protection locked="0"/>
    </xf>
    <xf numFmtId="3" fontId="2" fillId="0" borderId="0" xfId="0" applyNumberFormat="1" applyFont="1" applyAlignment="1" applyProtection="1">
      <alignment horizontal="right"/>
      <protection locked="0"/>
    </xf>
    <xf numFmtId="3" fontId="2" fillId="0" borderId="0" xfId="0" applyNumberFormat="1" applyFont="1" applyBorder="1" applyAlignment="1" applyProtection="1">
      <alignment vertical="center"/>
      <protection locked="0"/>
    </xf>
    <xf numFmtId="3" fontId="2" fillId="0" borderId="2" xfId="0" applyFont="1" applyBorder="1" applyAlignment="1">
      <alignment vertical="center"/>
    </xf>
    <xf numFmtId="3" fontId="2" fillId="0" borderId="15" xfId="0" applyFont="1" applyBorder="1" applyAlignment="1">
      <alignment horizontal="center" vertical="center"/>
    </xf>
    <xf numFmtId="183" fontId="2" fillId="0" borderId="1" xfId="0" applyNumberFormat="1" applyFont="1" applyBorder="1" applyAlignment="1">
      <alignment horizontal="right" vertical="center"/>
    </xf>
    <xf numFmtId="3" fontId="2" fillId="0" borderId="16" xfId="0" applyFont="1" applyBorder="1" applyAlignment="1">
      <alignment horizontal="center" vertical="center"/>
    </xf>
    <xf numFmtId="3" fontId="2" fillId="0" borderId="17" xfId="0" applyFont="1" applyBorder="1" applyAlignment="1">
      <alignment horizontal="center" vertical="center"/>
    </xf>
    <xf numFmtId="183" fontId="2" fillId="0" borderId="3" xfId="0" applyNumberFormat="1" applyFont="1" applyBorder="1" applyAlignment="1">
      <alignment horizontal="right" vertical="center"/>
    </xf>
    <xf numFmtId="3" fontId="2" fillId="0" borderId="18" xfId="0" applyFont="1" applyBorder="1" applyAlignment="1">
      <alignment horizontal="center" vertical="center"/>
    </xf>
    <xf numFmtId="183" fontId="2" fillId="0" borderId="19" xfId="0" applyNumberFormat="1" applyFont="1" applyBorder="1" applyAlignment="1">
      <alignment horizontal="right" vertical="center"/>
    </xf>
    <xf numFmtId="3" fontId="2" fillId="0" borderId="20" xfId="0" applyFont="1" applyBorder="1" applyAlignment="1">
      <alignment horizontal="center" vertical="center"/>
    </xf>
    <xf numFmtId="183" fontId="2" fillId="0" borderId="4" xfId="0" applyNumberFormat="1" applyFont="1" applyBorder="1" applyAlignment="1">
      <alignment horizontal="right" vertical="center"/>
    </xf>
    <xf numFmtId="183" fontId="2" fillId="0" borderId="21" xfId="0" applyNumberFormat="1" applyFont="1" applyBorder="1" applyAlignment="1">
      <alignment horizontal="right" vertical="center"/>
    </xf>
    <xf numFmtId="3" fontId="2" fillId="0" borderId="22" xfId="0" applyFont="1" applyBorder="1" applyAlignment="1">
      <alignment horizontal="center" vertical="center"/>
    </xf>
    <xf numFmtId="3" fontId="2" fillId="0" borderId="23" xfId="0" applyFont="1" applyBorder="1" applyAlignment="1">
      <alignment horizontal="center" vertical="center"/>
    </xf>
    <xf numFmtId="183" fontId="2" fillId="0" borderId="5" xfId="0" applyNumberFormat="1" applyFont="1" applyBorder="1" applyAlignment="1">
      <alignment horizontal="right" vertical="center"/>
    </xf>
    <xf numFmtId="183" fontId="2" fillId="0" borderId="6" xfId="0" applyNumberFormat="1" applyFont="1" applyBorder="1" applyAlignment="1">
      <alignment horizontal="right" vertical="center"/>
    </xf>
    <xf numFmtId="183" fontId="2" fillId="0" borderId="24" xfId="0" applyNumberFormat="1" applyFont="1" applyBorder="1" applyAlignment="1">
      <alignment horizontal="right" vertical="center"/>
    </xf>
    <xf numFmtId="3" fontId="2" fillId="0" borderId="5" xfId="0" applyFont="1" applyBorder="1" applyAlignment="1">
      <alignment horizontal="center" vertical="center"/>
    </xf>
    <xf numFmtId="3" fontId="2" fillId="0" borderId="25" xfId="0" applyNumberFormat="1" applyFont="1" applyBorder="1" applyAlignment="1">
      <alignment vertical="center"/>
    </xf>
    <xf numFmtId="3" fontId="2" fillId="0" borderId="1" xfId="0" applyFont="1" applyBorder="1" applyAlignment="1">
      <alignment vertical="center"/>
    </xf>
    <xf numFmtId="3" fontId="2" fillId="0" borderId="3" xfId="0" applyFont="1" applyBorder="1" applyAlignment="1">
      <alignment vertical="center"/>
    </xf>
    <xf numFmtId="3" fontId="2" fillId="0" borderId="4" xfId="0" applyFont="1" applyBorder="1" applyAlignment="1">
      <alignment vertical="center"/>
    </xf>
    <xf numFmtId="3" fontId="2" fillId="0" borderId="5" xfId="0" applyFont="1" applyBorder="1" applyAlignment="1">
      <alignment vertical="center"/>
    </xf>
    <xf numFmtId="3" fontId="2" fillId="0" borderId="0" xfId="0" applyFont="1" applyAlignment="1">
      <alignment vertical="top"/>
    </xf>
    <xf numFmtId="3" fontId="10" fillId="0" borderId="0" xfId="0" applyFont="1" applyAlignment="1">
      <alignment vertical="top"/>
    </xf>
    <xf numFmtId="3" fontId="11" fillId="0" borderId="0" xfId="0" applyNumberFormat="1" applyFont="1" applyAlignment="1">
      <alignment vertical="center"/>
    </xf>
    <xf numFmtId="3" fontId="5" fillId="0" borderId="26" xfId="0" applyFont="1" applyBorder="1" applyAlignment="1">
      <alignment vertical="center"/>
    </xf>
    <xf numFmtId="3" fontId="7" fillId="0" borderId="27" xfId="0" applyFont="1" applyBorder="1" applyAlignment="1">
      <alignment horizontal="center" vertical="center"/>
    </xf>
    <xf numFmtId="3" fontId="5" fillId="0" borderId="28" xfId="0" applyFont="1" applyBorder="1" applyAlignment="1">
      <alignment vertical="center"/>
    </xf>
    <xf numFmtId="3" fontId="7" fillId="0" borderId="29" xfId="0" applyFont="1" applyBorder="1" applyAlignment="1">
      <alignment horizontal="center" vertical="center"/>
    </xf>
    <xf numFmtId="3" fontId="4" fillId="2" borderId="27" xfId="0" applyFont="1" applyFill="1" applyBorder="1" applyAlignment="1">
      <alignment vertical="center"/>
    </xf>
    <xf numFmtId="3" fontId="4" fillId="2" borderId="29" xfId="0" applyFont="1" applyFill="1" applyBorder="1" applyAlignment="1">
      <alignment vertical="center"/>
    </xf>
    <xf numFmtId="3" fontId="4" fillId="2" borderId="2" xfId="0" applyFont="1" applyFill="1" applyBorder="1" applyAlignment="1">
      <alignment vertical="center"/>
    </xf>
    <xf numFmtId="3" fontId="4" fillId="2" borderId="30" xfId="0" applyFont="1" applyFill="1" applyBorder="1" applyAlignment="1">
      <alignment vertical="center"/>
    </xf>
    <xf numFmtId="3" fontId="3" fillId="2" borderId="2" xfId="0" applyFont="1" applyFill="1" applyBorder="1" applyAlignment="1">
      <alignment horizontal="center" vertical="center"/>
    </xf>
    <xf numFmtId="3" fontId="3" fillId="2" borderId="30" xfId="0" applyFont="1" applyFill="1" applyBorder="1" applyAlignment="1">
      <alignment horizontal="center" vertical="center"/>
    </xf>
    <xf numFmtId="3" fontId="4" fillId="2" borderId="2" xfId="0" applyFont="1" applyFill="1" applyBorder="1" applyAlignment="1">
      <alignment horizontal="center" vertical="center"/>
    </xf>
    <xf numFmtId="3" fontId="3" fillId="2" borderId="31" xfId="0" applyFont="1" applyFill="1" applyBorder="1" applyAlignment="1">
      <alignment horizontal="right" vertical="center"/>
    </xf>
    <xf numFmtId="3" fontId="3" fillId="2" borderId="31" xfId="0" applyFont="1" applyFill="1" applyBorder="1" applyAlignment="1">
      <alignment horizontal="center" vertical="center"/>
    </xf>
    <xf numFmtId="3" fontId="4" fillId="2" borderId="30" xfId="0" applyFont="1" applyFill="1" applyBorder="1" applyAlignment="1">
      <alignment horizontal="center" vertical="center"/>
    </xf>
    <xf numFmtId="3" fontId="4" fillId="2" borderId="31" xfId="0" applyFont="1" applyFill="1" applyBorder="1" applyAlignment="1">
      <alignment horizontal="center" vertical="center"/>
    </xf>
    <xf numFmtId="3" fontId="2" fillId="2" borderId="32" xfId="0" applyFont="1" applyFill="1" applyBorder="1" applyAlignment="1">
      <alignment horizontal="right" vertical="center"/>
    </xf>
    <xf numFmtId="3" fontId="2" fillId="2" borderId="28" xfId="0" applyFont="1" applyFill="1" applyBorder="1" applyAlignment="1">
      <alignment horizontal="left" vertical="center"/>
    </xf>
    <xf numFmtId="3" fontId="9" fillId="2" borderId="33" xfId="0" applyFont="1" applyFill="1" applyBorder="1" applyAlignment="1">
      <alignment vertical="center"/>
    </xf>
    <xf numFmtId="3" fontId="2" fillId="2" borderId="31" xfId="0" applyFont="1" applyFill="1" applyBorder="1" applyAlignment="1">
      <alignment vertical="center"/>
    </xf>
    <xf numFmtId="3" fontId="2" fillId="2" borderId="33" xfId="0" applyFont="1" applyFill="1" applyBorder="1" applyAlignment="1">
      <alignment vertical="center"/>
    </xf>
    <xf numFmtId="3" fontId="2" fillId="2" borderId="31" xfId="0" applyFont="1" applyFill="1" applyBorder="1" applyAlignment="1">
      <alignment horizontal="center" vertical="center"/>
    </xf>
    <xf numFmtId="3" fontId="2" fillId="2" borderId="0" xfId="0" applyNumberFormat="1" applyFont="1" applyFill="1" applyAlignment="1" applyProtection="1">
      <alignment vertical="center"/>
      <protection locked="0"/>
    </xf>
    <xf numFmtId="3" fontId="2" fillId="2" borderId="33" xfId="0" applyFont="1" applyFill="1" applyBorder="1" applyAlignment="1">
      <alignment horizontal="center" vertical="center"/>
    </xf>
    <xf numFmtId="3" fontId="7" fillId="0" borderId="34" xfId="0" applyFont="1" applyBorder="1" applyAlignment="1">
      <alignment vertical="center"/>
    </xf>
    <xf numFmtId="3" fontId="7" fillId="0" borderId="35" xfId="0" applyFont="1" applyBorder="1" applyAlignment="1">
      <alignment vertical="center"/>
    </xf>
    <xf numFmtId="3" fontId="7" fillId="0" borderId="36" xfId="0" applyFont="1" applyBorder="1" applyAlignment="1">
      <alignment vertical="center"/>
    </xf>
    <xf numFmtId="3" fontId="7" fillId="0" borderId="37" xfId="0" applyFont="1" applyBorder="1" applyAlignment="1">
      <alignment vertical="center"/>
    </xf>
    <xf numFmtId="3" fontId="7" fillId="0" borderId="38" xfId="0" applyFont="1" applyBorder="1" applyAlignment="1">
      <alignment vertical="center"/>
    </xf>
    <xf numFmtId="3" fontId="7" fillId="0" borderId="39" xfId="0" applyFont="1" applyBorder="1" applyAlignment="1">
      <alignment vertical="center"/>
    </xf>
    <xf numFmtId="3" fontId="7" fillId="0" borderId="40" xfId="0" applyFont="1" applyBorder="1" applyAlignment="1">
      <alignment vertical="center"/>
    </xf>
    <xf numFmtId="3" fontId="7" fillId="0" borderId="41" xfId="0" applyFont="1" applyBorder="1" applyAlignment="1">
      <alignment vertical="center"/>
    </xf>
    <xf numFmtId="3" fontId="7" fillId="0" borderId="18" xfId="0" applyFont="1" applyBorder="1" applyAlignment="1">
      <alignment vertical="center"/>
    </xf>
    <xf numFmtId="3" fontId="7" fillId="0" borderId="42" xfId="0" applyFont="1" applyBorder="1" applyAlignment="1">
      <alignment vertical="center"/>
    </xf>
    <xf numFmtId="3" fontId="7" fillId="0" borderId="43" xfId="0" applyFont="1" applyBorder="1" applyAlignment="1">
      <alignment vertical="center"/>
    </xf>
    <xf numFmtId="3" fontId="7" fillId="0" borderId="16" xfId="0" applyFont="1" applyBorder="1" applyAlignment="1">
      <alignment vertical="center"/>
    </xf>
    <xf numFmtId="3" fontId="7" fillId="0" borderId="44" xfId="0" applyFont="1" applyBorder="1" applyAlignment="1">
      <alignment vertical="center"/>
    </xf>
    <xf numFmtId="3" fontId="7" fillId="0" borderId="45" xfId="0" applyFont="1" applyBorder="1" applyAlignment="1">
      <alignment vertical="center"/>
    </xf>
    <xf numFmtId="3" fontId="7" fillId="0" borderId="46" xfId="0" applyFont="1" applyBorder="1" applyAlignment="1">
      <alignment vertical="center"/>
    </xf>
    <xf numFmtId="3" fontId="3" fillId="2" borderId="50" xfId="0" applyFont="1" applyFill="1" applyBorder="1" applyAlignment="1">
      <alignment horizontal="center" vertical="center"/>
    </xf>
    <xf numFmtId="3" fontId="3" fillId="2" borderId="51" xfId="0" applyFont="1" applyFill="1" applyBorder="1" applyAlignment="1">
      <alignment horizontal="center" vertical="center"/>
    </xf>
    <xf numFmtId="3" fontId="3" fillId="2" borderId="52" xfId="0" applyFont="1" applyFill="1" applyBorder="1" applyAlignment="1">
      <alignment horizontal="center" vertical="center"/>
    </xf>
    <xf numFmtId="3" fontId="3" fillId="2" borderId="53" xfId="0" applyFont="1" applyFill="1" applyBorder="1" applyAlignment="1">
      <alignment horizontal="center" vertical="center"/>
    </xf>
    <xf numFmtId="3" fontId="3" fillId="2" borderId="50" xfId="0" applyFont="1" applyFill="1" applyBorder="1" applyAlignment="1">
      <alignment horizontal="center" vertical="center" wrapText="1"/>
    </xf>
    <xf numFmtId="3" fontId="3" fillId="2" borderId="47" xfId="0" applyFont="1" applyFill="1" applyBorder="1" applyAlignment="1">
      <alignment horizontal="center" vertical="center"/>
    </xf>
    <xf numFmtId="3" fontId="3" fillId="2" borderId="48" xfId="0" applyFont="1" applyFill="1" applyBorder="1" applyAlignment="1">
      <alignment horizontal="center" vertical="center"/>
    </xf>
    <xf numFmtId="3" fontId="3" fillId="2" borderId="49" xfId="0" applyFont="1" applyFill="1" applyBorder="1" applyAlignment="1">
      <alignment horizontal="center" vertical="center"/>
    </xf>
    <xf numFmtId="3" fontId="2" fillId="2" borderId="52" xfId="0" applyFont="1" applyFill="1" applyBorder="1" applyAlignment="1">
      <alignment horizontal="center" vertical="center"/>
    </xf>
    <xf numFmtId="3" fontId="2" fillId="2" borderId="53" xfId="0" applyFont="1" applyFill="1" applyBorder="1" applyAlignment="1">
      <alignment horizontal="center" vertical="center"/>
    </xf>
    <xf numFmtId="3" fontId="2" fillId="2" borderId="47" xfId="0" applyFont="1" applyFill="1" applyBorder="1" applyAlignment="1">
      <alignment horizontal="center" vertical="center"/>
    </xf>
    <xf numFmtId="3" fontId="2" fillId="2" borderId="49" xfId="0" applyFont="1" applyFill="1" applyBorder="1" applyAlignment="1">
      <alignment horizontal="center" vertical="center"/>
    </xf>
    <xf numFmtId="3" fontId="2" fillId="2" borderId="48" xfId="0" applyFont="1" applyFill="1" applyBorder="1" applyAlignment="1">
      <alignment horizontal="center" vertical="center"/>
    </xf>
    <xf numFmtId="3" fontId="2" fillId="2" borderId="50" xfId="0" applyFont="1" applyFill="1" applyBorder="1" applyAlignment="1">
      <alignment horizontal="center" vertical="center" wrapText="1"/>
    </xf>
    <xf numFmtId="3" fontId="2" fillId="2" borderId="51" xfId="0" applyFont="1" applyFill="1" applyBorder="1" applyAlignment="1">
      <alignment horizontal="center" vertical="center" wrapText="1"/>
    </xf>
    <xf numFmtId="3" fontId="2" fillId="2" borderId="50" xfId="0" applyFont="1" applyFill="1" applyBorder="1" applyAlignment="1">
      <alignment horizontal="center" vertical="center"/>
    </xf>
    <xf numFmtId="3" fontId="2" fillId="2" borderId="5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28575</xdr:rowOff>
    </xdr:from>
    <xdr:to>
      <xdr:col>1</xdr:col>
      <xdr:colOff>0</xdr:colOff>
      <xdr:row>7</xdr:row>
      <xdr:rowOff>238125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9525" y="885825"/>
          <a:ext cx="1962150" cy="14668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3</xdr:row>
      <xdr:rowOff>0</xdr:rowOff>
    </xdr:from>
    <xdr:to>
      <xdr:col>14</xdr:col>
      <xdr:colOff>0</xdr:colOff>
      <xdr:row>7</xdr:row>
      <xdr:rowOff>238125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 flipV="1">
          <a:off x="15506700" y="857250"/>
          <a:ext cx="1962150" cy="14954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16</xdr:row>
      <xdr:rowOff>28575</xdr:rowOff>
    </xdr:from>
    <xdr:to>
      <xdr:col>1</xdr:col>
      <xdr:colOff>0</xdr:colOff>
      <xdr:row>20</xdr:row>
      <xdr:rowOff>238125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9525" y="5019675"/>
          <a:ext cx="1962150" cy="14287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16</xdr:row>
      <xdr:rowOff>0</xdr:rowOff>
    </xdr:from>
    <xdr:to>
      <xdr:col>14</xdr:col>
      <xdr:colOff>0</xdr:colOff>
      <xdr:row>20</xdr:row>
      <xdr:rowOff>238125</xdr:rowOff>
    </xdr:to>
    <xdr:sp macro="" textlink="">
      <xdr:nvSpPr>
        <xdr:cNvPr id="1028" name="Line 4"/>
        <xdr:cNvSpPr>
          <a:spLocks noChangeShapeType="1"/>
        </xdr:cNvSpPr>
      </xdr:nvSpPr>
      <xdr:spPr bwMode="auto">
        <a:xfrm flipV="1">
          <a:off x="15506700" y="4991100"/>
          <a:ext cx="1962150" cy="14573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29</xdr:row>
      <xdr:rowOff>28575</xdr:rowOff>
    </xdr:from>
    <xdr:to>
      <xdr:col>1</xdr:col>
      <xdr:colOff>0</xdr:colOff>
      <xdr:row>33</xdr:row>
      <xdr:rowOff>238125</xdr:rowOff>
    </xdr:to>
    <xdr:sp macro="" textlink="">
      <xdr:nvSpPr>
        <xdr:cNvPr id="1029" name="Line 5"/>
        <xdr:cNvSpPr>
          <a:spLocks noChangeShapeType="1"/>
        </xdr:cNvSpPr>
      </xdr:nvSpPr>
      <xdr:spPr bwMode="auto">
        <a:xfrm>
          <a:off x="9525" y="9048750"/>
          <a:ext cx="1962150" cy="14287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29</xdr:row>
      <xdr:rowOff>0</xdr:rowOff>
    </xdr:from>
    <xdr:to>
      <xdr:col>14</xdr:col>
      <xdr:colOff>0</xdr:colOff>
      <xdr:row>33</xdr:row>
      <xdr:rowOff>238125</xdr:rowOff>
    </xdr:to>
    <xdr:sp macro="" textlink="">
      <xdr:nvSpPr>
        <xdr:cNvPr id="1030" name="Line 6"/>
        <xdr:cNvSpPr>
          <a:spLocks noChangeShapeType="1"/>
        </xdr:cNvSpPr>
      </xdr:nvSpPr>
      <xdr:spPr bwMode="auto">
        <a:xfrm flipV="1">
          <a:off x="15506700" y="9020175"/>
          <a:ext cx="1962150" cy="14573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O52"/>
  <sheetViews>
    <sheetView tabSelected="1" showOutlineSymbols="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8.69921875" defaultRowHeight="17.25"/>
  <cols>
    <col min="1" max="1" width="8.69921875" style="1" customWidth="1"/>
    <col min="2" max="13" width="9.296875" style="1" customWidth="1"/>
    <col min="14" max="14" width="8.69921875" style="1" customWidth="1"/>
    <col min="15" max="15" width="1.69921875" style="1" customWidth="1"/>
    <col min="16" max="16384" width="8.69921875" style="1"/>
  </cols>
  <sheetData>
    <row r="1" spans="1:15" ht="23.25" customHeight="1">
      <c r="A1" s="15" t="s">
        <v>61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N1" s="24"/>
    </row>
    <row r="2" spans="1:15" ht="16.5" customHeight="1" thickBot="1">
      <c r="A2" s="25" t="s">
        <v>28</v>
      </c>
      <c r="B2" s="51"/>
      <c r="C2" s="2"/>
      <c r="D2" s="2"/>
      <c r="E2" s="2"/>
      <c r="F2" s="2"/>
      <c r="G2" s="2"/>
      <c r="H2" s="2"/>
      <c r="I2" s="2"/>
      <c r="J2" s="2"/>
      <c r="K2" s="2"/>
      <c r="L2" s="2"/>
      <c r="N2" s="24"/>
    </row>
    <row r="3" spans="1:15" s="14" customFormat="1" ht="12" customHeight="1" thickTop="1">
      <c r="A3" s="58"/>
      <c r="B3" s="97" t="s">
        <v>12</v>
      </c>
      <c r="C3" s="98"/>
      <c r="D3" s="97" t="s">
        <v>13</v>
      </c>
      <c r="E3" s="98"/>
      <c r="F3" s="97" t="s">
        <v>0</v>
      </c>
      <c r="G3" s="99"/>
      <c r="H3" s="98"/>
      <c r="I3" s="97" t="s">
        <v>8</v>
      </c>
      <c r="J3" s="99"/>
      <c r="K3" s="99"/>
      <c r="L3" s="99"/>
      <c r="M3" s="98"/>
      <c r="N3" s="59"/>
      <c r="O3" s="13"/>
    </row>
    <row r="4" spans="1:15" s="14" customFormat="1" ht="12" customHeight="1">
      <c r="A4" s="60"/>
      <c r="B4" s="92" t="s">
        <v>11</v>
      </c>
      <c r="C4" s="92" t="s">
        <v>2</v>
      </c>
      <c r="D4" s="92" t="s">
        <v>11</v>
      </c>
      <c r="E4" s="92" t="s">
        <v>3</v>
      </c>
      <c r="F4" s="92" t="s">
        <v>11</v>
      </c>
      <c r="G4" s="92" t="s">
        <v>2</v>
      </c>
      <c r="H4" s="92" t="s">
        <v>3</v>
      </c>
      <c r="I4" s="94" t="s">
        <v>9</v>
      </c>
      <c r="J4" s="95"/>
      <c r="K4" s="94" t="s">
        <v>10</v>
      </c>
      <c r="L4" s="95"/>
      <c r="M4" s="92" t="s">
        <v>11</v>
      </c>
      <c r="N4" s="61"/>
      <c r="O4" s="13"/>
    </row>
    <row r="5" spans="1:15" s="14" customFormat="1" ht="12" customHeight="1">
      <c r="A5" s="62" t="s">
        <v>1</v>
      </c>
      <c r="B5" s="93"/>
      <c r="C5" s="93"/>
      <c r="D5" s="93"/>
      <c r="E5" s="93"/>
      <c r="F5" s="93"/>
      <c r="G5" s="93"/>
      <c r="H5" s="93"/>
      <c r="I5" s="96" t="s">
        <v>23</v>
      </c>
      <c r="J5" s="96" t="s">
        <v>24</v>
      </c>
      <c r="K5" s="96" t="s">
        <v>25</v>
      </c>
      <c r="L5" s="96" t="s">
        <v>26</v>
      </c>
      <c r="M5" s="93"/>
      <c r="N5" s="63" t="s">
        <v>1</v>
      </c>
      <c r="O5" s="13"/>
    </row>
    <row r="6" spans="1:15" s="14" customFormat="1" ht="12" customHeight="1">
      <c r="A6" s="64" t="s">
        <v>4</v>
      </c>
      <c r="B6" s="65" t="s">
        <v>16</v>
      </c>
      <c r="C6" s="65" t="s">
        <v>17</v>
      </c>
      <c r="D6" s="65" t="s">
        <v>18</v>
      </c>
      <c r="E6" s="65" t="s">
        <v>19</v>
      </c>
      <c r="F6" s="65" t="s">
        <v>20</v>
      </c>
      <c r="G6" s="65" t="s">
        <v>21</v>
      </c>
      <c r="H6" s="65" t="s">
        <v>22</v>
      </c>
      <c r="I6" s="93"/>
      <c r="J6" s="93"/>
      <c r="K6" s="93"/>
      <c r="L6" s="93"/>
      <c r="M6" s="66" t="s">
        <v>27</v>
      </c>
      <c r="N6" s="67" t="s">
        <v>4</v>
      </c>
      <c r="O6" s="13"/>
    </row>
    <row r="7" spans="1:15" s="14" customFormat="1" ht="12" customHeight="1">
      <c r="A7" s="60"/>
      <c r="B7" s="68" t="s">
        <v>14</v>
      </c>
      <c r="C7" s="68" t="s">
        <v>15</v>
      </c>
      <c r="D7" s="68" t="s">
        <v>14</v>
      </c>
      <c r="E7" s="68" t="s">
        <v>15</v>
      </c>
      <c r="F7" s="68" t="s">
        <v>14</v>
      </c>
      <c r="G7" s="68" t="s">
        <v>15</v>
      </c>
      <c r="H7" s="68" t="s">
        <v>15</v>
      </c>
      <c r="I7" s="68" t="s">
        <v>14</v>
      </c>
      <c r="J7" s="68" t="s">
        <v>15</v>
      </c>
      <c r="K7" s="68" t="s">
        <v>14</v>
      </c>
      <c r="L7" s="68" t="s">
        <v>15</v>
      </c>
      <c r="M7" s="68" t="s">
        <v>14</v>
      </c>
      <c r="N7" s="61"/>
      <c r="O7" s="13"/>
    </row>
    <row r="8" spans="1:15" s="8" customFormat="1" ht="11.25" customHeight="1">
      <c r="A8" s="77" t="s">
        <v>62</v>
      </c>
      <c r="B8" s="5">
        <v>10113</v>
      </c>
      <c r="C8" s="5">
        <v>30339</v>
      </c>
      <c r="D8" s="6">
        <v>0</v>
      </c>
      <c r="E8" s="5">
        <v>0</v>
      </c>
      <c r="F8" s="5">
        <v>112691</v>
      </c>
      <c r="G8" s="5">
        <v>338073</v>
      </c>
      <c r="H8" s="5">
        <v>12422109</v>
      </c>
      <c r="I8" s="5">
        <f>B8+F8</f>
        <v>122804</v>
      </c>
      <c r="J8" s="5">
        <f>C8+G8</f>
        <v>368412</v>
      </c>
      <c r="K8" s="5">
        <f>D8+F8</f>
        <v>112691</v>
      </c>
      <c r="L8" s="5">
        <f>E8+H8</f>
        <v>12422109</v>
      </c>
      <c r="M8" s="5">
        <f>B8+D8+F8</f>
        <v>122804</v>
      </c>
      <c r="N8" s="88" t="str">
        <f>A8</f>
        <v>01那覇市</v>
      </c>
      <c r="O8" s="7"/>
    </row>
    <row r="9" spans="1:15" s="8" customFormat="1" ht="11.25" customHeight="1">
      <c r="A9" s="78" t="s">
        <v>63</v>
      </c>
      <c r="B9" s="9">
        <v>4127</v>
      </c>
      <c r="C9" s="9">
        <v>12381</v>
      </c>
      <c r="D9" s="9">
        <v>0</v>
      </c>
      <c r="E9" s="9">
        <v>0</v>
      </c>
      <c r="F9" s="9">
        <v>32515</v>
      </c>
      <c r="G9" s="9">
        <v>97545</v>
      </c>
      <c r="H9" s="9">
        <v>3295886</v>
      </c>
      <c r="I9" s="9">
        <f t="shared" ref="I9:I48" si="0">B9+F9</f>
        <v>36642</v>
      </c>
      <c r="J9" s="9">
        <f t="shared" ref="J9:J48" si="1">C9+G9</f>
        <v>109926</v>
      </c>
      <c r="K9" s="9">
        <f t="shared" ref="K9:K48" si="2">D9+F9</f>
        <v>32515</v>
      </c>
      <c r="L9" s="9">
        <f t="shared" ref="L9:L48" si="3">E9+H9</f>
        <v>3295886</v>
      </c>
      <c r="M9" s="9">
        <f t="shared" ref="M9:M48" si="4">B9+D9+F9</f>
        <v>36642</v>
      </c>
      <c r="N9" s="85" t="str">
        <f t="shared" ref="N9:N48" si="5">A9</f>
        <v>02宜野湾市</v>
      </c>
      <c r="O9" s="7"/>
    </row>
    <row r="10" spans="1:15" s="8" customFormat="1" ht="11.25" customHeight="1">
      <c r="A10" s="78" t="s">
        <v>64</v>
      </c>
      <c r="B10" s="9">
        <v>2328</v>
      </c>
      <c r="C10" s="9">
        <v>6984</v>
      </c>
      <c r="D10" s="9">
        <v>0</v>
      </c>
      <c r="E10" s="9">
        <v>0</v>
      </c>
      <c r="F10" s="9">
        <v>14676</v>
      </c>
      <c r="G10" s="9">
        <v>44028</v>
      </c>
      <c r="H10" s="9">
        <v>1308846</v>
      </c>
      <c r="I10" s="9">
        <f t="shared" si="0"/>
        <v>17004</v>
      </c>
      <c r="J10" s="9">
        <f t="shared" si="1"/>
        <v>51012</v>
      </c>
      <c r="K10" s="9">
        <f t="shared" si="2"/>
        <v>14676</v>
      </c>
      <c r="L10" s="9">
        <f t="shared" si="3"/>
        <v>1308846</v>
      </c>
      <c r="M10" s="9">
        <f t="shared" si="4"/>
        <v>17004</v>
      </c>
      <c r="N10" s="85" t="str">
        <f t="shared" si="5"/>
        <v>03石垣市</v>
      </c>
      <c r="O10" s="7"/>
    </row>
    <row r="11" spans="1:15" s="8" customFormat="1" ht="11.25" customHeight="1">
      <c r="A11" s="78" t="s">
        <v>65</v>
      </c>
      <c r="B11" s="9">
        <v>5202</v>
      </c>
      <c r="C11" s="9">
        <v>15606</v>
      </c>
      <c r="D11" s="9">
        <v>0</v>
      </c>
      <c r="E11" s="9">
        <v>0</v>
      </c>
      <c r="F11" s="9">
        <v>39788</v>
      </c>
      <c r="G11" s="9">
        <v>119364</v>
      </c>
      <c r="H11" s="9">
        <v>4018909</v>
      </c>
      <c r="I11" s="9">
        <f t="shared" si="0"/>
        <v>44990</v>
      </c>
      <c r="J11" s="9">
        <f t="shared" si="1"/>
        <v>134970</v>
      </c>
      <c r="K11" s="9">
        <f t="shared" si="2"/>
        <v>39788</v>
      </c>
      <c r="L11" s="9">
        <f t="shared" si="3"/>
        <v>4018909</v>
      </c>
      <c r="M11" s="9">
        <f t="shared" si="4"/>
        <v>44990</v>
      </c>
      <c r="N11" s="85" t="str">
        <f t="shared" si="5"/>
        <v>04浦添市</v>
      </c>
      <c r="O11" s="7"/>
    </row>
    <row r="12" spans="1:15" s="8" customFormat="1" ht="11.25" customHeight="1">
      <c r="A12" s="79" t="s">
        <v>66</v>
      </c>
      <c r="B12" s="20">
        <v>2955</v>
      </c>
      <c r="C12" s="20">
        <v>8865</v>
      </c>
      <c r="D12" s="20">
        <v>0</v>
      </c>
      <c r="E12" s="20">
        <v>0</v>
      </c>
      <c r="F12" s="20">
        <v>19302</v>
      </c>
      <c r="G12" s="20">
        <v>57906</v>
      </c>
      <c r="H12" s="20">
        <v>1543956</v>
      </c>
      <c r="I12" s="20">
        <f t="shared" si="0"/>
        <v>22257</v>
      </c>
      <c r="J12" s="20">
        <f t="shared" si="1"/>
        <v>66771</v>
      </c>
      <c r="K12" s="20">
        <f t="shared" si="2"/>
        <v>19302</v>
      </c>
      <c r="L12" s="20">
        <f t="shared" si="3"/>
        <v>1543956</v>
      </c>
      <c r="M12" s="20">
        <f t="shared" si="4"/>
        <v>22257</v>
      </c>
      <c r="N12" s="86" t="str">
        <f t="shared" si="5"/>
        <v>05名護市</v>
      </c>
      <c r="O12" s="7"/>
    </row>
    <row r="13" spans="1:15" s="8" customFormat="1" ht="11.25" customHeight="1">
      <c r="A13" s="80" t="s">
        <v>67</v>
      </c>
      <c r="B13" s="22">
        <v>3093</v>
      </c>
      <c r="C13" s="22">
        <v>9279</v>
      </c>
      <c r="D13" s="22">
        <v>0</v>
      </c>
      <c r="E13" s="22">
        <v>0</v>
      </c>
      <c r="F13" s="22">
        <v>17840</v>
      </c>
      <c r="G13" s="22">
        <v>53520</v>
      </c>
      <c r="H13" s="22">
        <v>1436545</v>
      </c>
      <c r="I13" s="22">
        <f t="shared" si="0"/>
        <v>20933</v>
      </c>
      <c r="J13" s="22">
        <f t="shared" si="1"/>
        <v>62799</v>
      </c>
      <c r="K13" s="22">
        <f t="shared" si="2"/>
        <v>17840</v>
      </c>
      <c r="L13" s="22">
        <f t="shared" si="3"/>
        <v>1436545</v>
      </c>
      <c r="M13" s="22">
        <f t="shared" si="4"/>
        <v>20933</v>
      </c>
      <c r="N13" s="87" t="str">
        <f t="shared" si="5"/>
        <v>06糸満市</v>
      </c>
      <c r="O13" s="7"/>
    </row>
    <row r="14" spans="1:15" s="8" customFormat="1" ht="11.25" customHeight="1">
      <c r="A14" s="78" t="s">
        <v>68</v>
      </c>
      <c r="B14" s="9">
        <v>6130</v>
      </c>
      <c r="C14" s="9">
        <v>18390</v>
      </c>
      <c r="D14" s="9">
        <v>0</v>
      </c>
      <c r="E14" s="9">
        <v>0</v>
      </c>
      <c r="F14" s="9">
        <v>42092</v>
      </c>
      <c r="G14" s="9">
        <v>126276</v>
      </c>
      <c r="H14" s="9">
        <v>4179997</v>
      </c>
      <c r="I14" s="9">
        <f t="shared" si="0"/>
        <v>48222</v>
      </c>
      <c r="J14" s="9">
        <f t="shared" si="1"/>
        <v>144666</v>
      </c>
      <c r="K14" s="9">
        <f t="shared" si="2"/>
        <v>42092</v>
      </c>
      <c r="L14" s="9">
        <f t="shared" si="3"/>
        <v>4179997</v>
      </c>
      <c r="M14" s="9">
        <f t="shared" si="4"/>
        <v>48222</v>
      </c>
      <c r="N14" s="85" t="str">
        <f t="shared" si="5"/>
        <v>07沖縄市</v>
      </c>
      <c r="O14" s="7"/>
    </row>
    <row r="15" spans="1:15" s="8" customFormat="1" ht="11.25" customHeight="1">
      <c r="A15" s="78" t="s">
        <v>69</v>
      </c>
      <c r="B15" s="9">
        <v>2854</v>
      </c>
      <c r="C15" s="9">
        <v>8562</v>
      </c>
      <c r="D15" s="9">
        <v>0</v>
      </c>
      <c r="E15" s="9">
        <v>0</v>
      </c>
      <c r="F15" s="9">
        <v>21163</v>
      </c>
      <c r="G15" s="9">
        <v>63489</v>
      </c>
      <c r="H15" s="9">
        <v>1967988</v>
      </c>
      <c r="I15" s="9">
        <f t="shared" si="0"/>
        <v>24017</v>
      </c>
      <c r="J15" s="9">
        <f t="shared" si="1"/>
        <v>72051</v>
      </c>
      <c r="K15" s="9">
        <f t="shared" si="2"/>
        <v>21163</v>
      </c>
      <c r="L15" s="9">
        <f t="shared" si="3"/>
        <v>1967988</v>
      </c>
      <c r="M15" s="9">
        <f t="shared" si="4"/>
        <v>24017</v>
      </c>
      <c r="N15" s="85" t="str">
        <f t="shared" si="5"/>
        <v>08豊見城市</v>
      </c>
      <c r="O15" s="7"/>
    </row>
    <row r="16" spans="1:15" s="8" customFormat="1" ht="11.25" customHeight="1">
      <c r="A16" s="78" t="s">
        <v>70</v>
      </c>
      <c r="B16" s="9">
        <v>5962</v>
      </c>
      <c r="C16" s="9">
        <v>17886</v>
      </c>
      <c r="D16" s="9">
        <v>0</v>
      </c>
      <c r="E16" s="9">
        <v>0</v>
      </c>
      <c r="F16" s="9">
        <v>34551</v>
      </c>
      <c r="G16" s="9">
        <v>103653</v>
      </c>
      <c r="H16" s="9">
        <v>2803482</v>
      </c>
      <c r="I16" s="9">
        <f t="shared" si="0"/>
        <v>40513</v>
      </c>
      <c r="J16" s="9">
        <f t="shared" si="1"/>
        <v>121539</v>
      </c>
      <c r="K16" s="9">
        <f t="shared" si="2"/>
        <v>34551</v>
      </c>
      <c r="L16" s="9">
        <f t="shared" si="3"/>
        <v>2803482</v>
      </c>
      <c r="M16" s="9">
        <f t="shared" si="4"/>
        <v>40513</v>
      </c>
      <c r="N16" s="85" t="str">
        <f t="shared" si="5"/>
        <v>09うるま市</v>
      </c>
      <c r="O16" s="7"/>
    </row>
    <row r="17" spans="1:15" s="8" customFormat="1" ht="11.25" customHeight="1">
      <c r="A17" s="81" t="s">
        <v>71</v>
      </c>
      <c r="B17" s="10">
        <v>2529</v>
      </c>
      <c r="C17" s="10">
        <v>7587</v>
      </c>
      <c r="D17" s="10">
        <v>0</v>
      </c>
      <c r="E17" s="10">
        <v>0</v>
      </c>
      <c r="F17" s="10">
        <v>15438</v>
      </c>
      <c r="G17" s="10">
        <v>46314</v>
      </c>
      <c r="H17" s="10">
        <v>1351523</v>
      </c>
      <c r="I17" s="10">
        <f t="shared" si="0"/>
        <v>17967</v>
      </c>
      <c r="J17" s="10">
        <f t="shared" si="1"/>
        <v>53901</v>
      </c>
      <c r="K17" s="10">
        <f t="shared" si="2"/>
        <v>15438</v>
      </c>
      <c r="L17" s="10">
        <f t="shared" si="3"/>
        <v>1351523</v>
      </c>
      <c r="M17" s="10">
        <f t="shared" si="4"/>
        <v>17967</v>
      </c>
      <c r="N17" s="85" t="str">
        <f t="shared" si="5"/>
        <v>10宮古島市</v>
      </c>
      <c r="O17" s="7"/>
    </row>
    <row r="18" spans="1:15" s="8" customFormat="1" ht="11.25" customHeight="1">
      <c r="A18" s="77" t="s">
        <v>72</v>
      </c>
      <c r="B18" s="5">
        <v>2351</v>
      </c>
      <c r="C18" s="5">
        <v>7053</v>
      </c>
      <c r="D18" s="5">
        <v>0</v>
      </c>
      <c r="E18" s="5">
        <v>0</v>
      </c>
      <c r="F18" s="5">
        <v>12919</v>
      </c>
      <c r="G18" s="5">
        <v>38757</v>
      </c>
      <c r="H18" s="5">
        <v>936354</v>
      </c>
      <c r="I18" s="5">
        <f t="shared" si="0"/>
        <v>15270</v>
      </c>
      <c r="J18" s="5">
        <f t="shared" si="1"/>
        <v>45810</v>
      </c>
      <c r="K18" s="5">
        <f t="shared" si="2"/>
        <v>12919</v>
      </c>
      <c r="L18" s="5">
        <f t="shared" si="3"/>
        <v>936354</v>
      </c>
      <c r="M18" s="5">
        <f t="shared" si="4"/>
        <v>15270</v>
      </c>
      <c r="N18" s="88" t="str">
        <f t="shared" si="5"/>
        <v>11南城市</v>
      </c>
      <c r="O18" s="7"/>
    </row>
    <row r="19" spans="1:15" s="8" customFormat="1" ht="11.25" customHeight="1">
      <c r="A19" s="78" t="s">
        <v>73</v>
      </c>
      <c r="B19" s="9">
        <v>292</v>
      </c>
      <c r="C19" s="9">
        <v>876</v>
      </c>
      <c r="D19" s="9">
        <v>0</v>
      </c>
      <c r="E19" s="9">
        <v>0</v>
      </c>
      <c r="F19" s="9">
        <v>1533</v>
      </c>
      <c r="G19" s="9">
        <v>4599</v>
      </c>
      <c r="H19" s="9">
        <v>102506</v>
      </c>
      <c r="I19" s="9">
        <f t="shared" si="0"/>
        <v>1825</v>
      </c>
      <c r="J19" s="9">
        <f t="shared" si="1"/>
        <v>5475</v>
      </c>
      <c r="K19" s="9">
        <f t="shared" si="2"/>
        <v>1533</v>
      </c>
      <c r="L19" s="9">
        <f t="shared" si="3"/>
        <v>102506</v>
      </c>
      <c r="M19" s="9">
        <f t="shared" si="4"/>
        <v>1825</v>
      </c>
      <c r="N19" s="85" t="str">
        <f t="shared" si="5"/>
        <v>12国頭村</v>
      </c>
      <c r="O19" s="7"/>
    </row>
    <row r="20" spans="1:15" s="8" customFormat="1" ht="11.25" customHeight="1">
      <c r="A20" s="78" t="s">
        <v>74</v>
      </c>
      <c r="B20" s="9">
        <v>158</v>
      </c>
      <c r="C20" s="9">
        <v>474</v>
      </c>
      <c r="D20" s="9">
        <v>0</v>
      </c>
      <c r="E20" s="9">
        <v>0</v>
      </c>
      <c r="F20" s="9">
        <v>789</v>
      </c>
      <c r="G20" s="9">
        <v>2367</v>
      </c>
      <c r="H20" s="9">
        <v>49949</v>
      </c>
      <c r="I20" s="9">
        <f t="shared" si="0"/>
        <v>947</v>
      </c>
      <c r="J20" s="9">
        <f t="shared" si="1"/>
        <v>2841</v>
      </c>
      <c r="K20" s="9">
        <f t="shared" si="2"/>
        <v>789</v>
      </c>
      <c r="L20" s="9">
        <f t="shared" si="3"/>
        <v>49949</v>
      </c>
      <c r="M20" s="9">
        <f t="shared" si="4"/>
        <v>947</v>
      </c>
      <c r="N20" s="85" t="str">
        <f t="shared" si="5"/>
        <v>13大宜味村</v>
      </c>
      <c r="O20" s="7"/>
    </row>
    <row r="21" spans="1:15" s="8" customFormat="1" ht="11.25" customHeight="1">
      <c r="A21" s="78" t="s">
        <v>75</v>
      </c>
      <c r="B21" s="9">
        <v>123</v>
      </c>
      <c r="C21" s="9">
        <v>369</v>
      </c>
      <c r="D21" s="9">
        <v>0</v>
      </c>
      <c r="E21" s="9">
        <v>0</v>
      </c>
      <c r="F21" s="9">
        <v>426</v>
      </c>
      <c r="G21" s="9">
        <v>1278</v>
      </c>
      <c r="H21" s="9">
        <v>71746</v>
      </c>
      <c r="I21" s="9">
        <f t="shared" si="0"/>
        <v>549</v>
      </c>
      <c r="J21" s="9">
        <f t="shared" si="1"/>
        <v>1647</v>
      </c>
      <c r="K21" s="9">
        <f t="shared" si="2"/>
        <v>426</v>
      </c>
      <c r="L21" s="9">
        <f t="shared" si="3"/>
        <v>71746</v>
      </c>
      <c r="M21" s="9">
        <f t="shared" si="4"/>
        <v>549</v>
      </c>
      <c r="N21" s="85" t="str">
        <f t="shared" si="5"/>
        <v>14東村</v>
      </c>
      <c r="O21" s="7"/>
    </row>
    <row r="22" spans="1:15" s="8" customFormat="1" ht="11.25" customHeight="1">
      <c r="A22" s="82" t="s">
        <v>76</v>
      </c>
      <c r="B22" s="23">
        <v>480</v>
      </c>
      <c r="C22" s="23">
        <v>1440</v>
      </c>
      <c r="D22" s="23">
        <v>0</v>
      </c>
      <c r="E22" s="23">
        <v>0</v>
      </c>
      <c r="F22" s="23">
        <v>2352</v>
      </c>
      <c r="G22" s="23">
        <v>7056</v>
      </c>
      <c r="H22" s="23">
        <v>148861</v>
      </c>
      <c r="I22" s="23">
        <f t="shared" si="0"/>
        <v>2832</v>
      </c>
      <c r="J22" s="23">
        <f t="shared" si="1"/>
        <v>8496</v>
      </c>
      <c r="K22" s="23">
        <f t="shared" si="2"/>
        <v>2352</v>
      </c>
      <c r="L22" s="23">
        <f t="shared" si="3"/>
        <v>148861</v>
      </c>
      <c r="M22" s="23">
        <f t="shared" si="4"/>
        <v>2832</v>
      </c>
      <c r="N22" s="89" t="str">
        <f t="shared" si="5"/>
        <v>15今帰仁村</v>
      </c>
      <c r="O22" s="7"/>
    </row>
    <row r="23" spans="1:15" s="8" customFormat="1" ht="11.25" customHeight="1">
      <c r="A23" s="83" t="s">
        <v>77</v>
      </c>
      <c r="B23" s="21">
        <v>852</v>
      </c>
      <c r="C23" s="21">
        <v>2556</v>
      </c>
      <c r="D23" s="21">
        <v>0</v>
      </c>
      <c r="E23" s="21">
        <v>0</v>
      </c>
      <c r="F23" s="21">
        <v>3566</v>
      </c>
      <c r="G23" s="21">
        <v>10698</v>
      </c>
      <c r="H23" s="21">
        <v>220718</v>
      </c>
      <c r="I23" s="21">
        <f t="shared" si="0"/>
        <v>4418</v>
      </c>
      <c r="J23" s="21">
        <f t="shared" si="1"/>
        <v>13254</v>
      </c>
      <c r="K23" s="21">
        <f t="shared" si="2"/>
        <v>3566</v>
      </c>
      <c r="L23" s="21">
        <f t="shared" si="3"/>
        <v>220718</v>
      </c>
      <c r="M23" s="21">
        <f t="shared" si="4"/>
        <v>4418</v>
      </c>
      <c r="N23" s="90" t="str">
        <f t="shared" si="5"/>
        <v>16本部町</v>
      </c>
      <c r="O23" s="7"/>
    </row>
    <row r="24" spans="1:15" s="8" customFormat="1" ht="11.25" customHeight="1">
      <c r="A24" s="78" t="s">
        <v>78</v>
      </c>
      <c r="B24" s="9">
        <v>650</v>
      </c>
      <c r="C24" s="9">
        <v>1950</v>
      </c>
      <c r="D24" s="9">
        <v>0</v>
      </c>
      <c r="E24" s="9">
        <v>0</v>
      </c>
      <c r="F24" s="9">
        <v>3393</v>
      </c>
      <c r="G24" s="9">
        <v>10179</v>
      </c>
      <c r="H24" s="9">
        <v>279441</v>
      </c>
      <c r="I24" s="9">
        <f t="shared" si="0"/>
        <v>4043</v>
      </c>
      <c r="J24" s="9">
        <f t="shared" si="1"/>
        <v>12129</v>
      </c>
      <c r="K24" s="9">
        <f t="shared" si="2"/>
        <v>3393</v>
      </c>
      <c r="L24" s="9">
        <f t="shared" si="3"/>
        <v>279441</v>
      </c>
      <c r="M24" s="9">
        <f t="shared" si="4"/>
        <v>4043</v>
      </c>
      <c r="N24" s="85" t="str">
        <f t="shared" si="5"/>
        <v>17恩納村</v>
      </c>
      <c r="O24" s="7"/>
    </row>
    <row r="25" spans="1:15" s="8" customFormat="1" ht="11.25" customHeight="1">
      <c r="A25" s="78" t="s">
        <v>79</v>
      </c>
      <c r="B25" s="9">
        <v>292</v>
      </c>
      <c r="C25" s="9">
        <v>876</v>
      </c>
      <c r="D25" s="9">
        <v>0</v>
      </c>
      <c r="E25" s="9">
        <v>0</v>
      </c>
      <c r="F25" s="9">
        <v>1836</v>
      </c>
      <c r="G25" s="9">
        <v>5508</v>
      </c>
      <c r="H25" s="9">
        <v>130559</v>
      </c>
      <c r="I25" s="9">
        <f t="shared" si="0"/>
        <v>2128</v>
      </c>
      <c r="J25" s="9">
        <f t="shared" si="1"/>
        <v>6384</v>
      </c>
      <c r="K25" s="9">
        <f t="shared" si="2"/>
        <v>1836</v>
      </c>
      <c r="L25" s="9">
        <f t="shared" si="3"/>
        <v>130559</v>
      </c>
      <c r="M25" s="9">
        <f t="shared" si="4"/>
        <v>2128</v>
      </c>
      <c r="N25" s="85" t="str">
        <f t="shared" si="5"/>
        <v>18宜野座村</v>
      </c>
      <c r="O25" s="7"/>
    </row>
    <row r="26" spans="1:15" s="8" customFormat="1" ht="11.25" customHeight="1">
      <c r="A26" s="78" t="s">
        <v>80</v>
      </c>
      <c r="B26" s="9">
        <v>593</v>
      </c>
      <c r="C26" s="9">
        <v>1601</v>
      </c>
      <c r="D26" s="9">
        <v>0</v>
      </c>
      <c r="E26" s="9">
        <v>0</v>
      </c>
      <c r="F26" s="9">
        <v>3706</v>
      </c>
      <c r="G26" s="9">
        <v>10007</v>
      </c>
      <c r="H26" s="9">
        <v>259927</v>
      </c>
      <c r="I26" s="9">
        <f t="shared" si="0"/>
        <v>4299</v>
      </c>
      <c r="J26" s="9">
        <f t="shared" si="1"/>
        <v>11608</v>
      </c>
      <c r="K26" s="9">
        <f t="shared" si="2"/>
        <v>3706</v>
      </c>
      <c r="L26" s="9">
        <f t="shared" si="3"/>
        <v>259927</v>
      </c>
      <c r="M26" s="9">
        <f t="shared" si="4"/>
        <v>4299</v>
      </c>
      <c r="N26" s="85" t="str">
        <f t="shared" si="5"/>
        <v>19金武町</v>
      </c>
      <c r="O26" s="7"/>
    </row>
    <row r="27" spans="1:15" s="8" customFormat="1" ht="11.25" customHeight="1">
      <c r="A27" s="79" t="s">
        <v>81</v>
      </c>
      <c r="B27" s="20">
        <v>257</v>
      </c>
      <c r="C27" s="20">
        <v>771</v>
      </c>
      <c r="D27" s="20">
        <v>0</v>
      </c>
      <c r="E27" s="20">
        <v>0</v>
      </c>
      <c r="F27" s="20">
        <v>1266</v>
      </c>
      <c r="G27" s="20">
        <v>3798</v>
      </c>
      <c r="H27" s="20">
        <v>99437</v>
      </c>
      <c r="I27" s="20">
        <f t="shared" si="0"/>
        <v>1523</v>
      </c>
      <c r="J27" s="20">
        <f t="shared" si="1"/>
        <v>4569</v>
      </c>
      <c r="K27" s="20">
        <f t="shared" si="2"/>
        <v>1266</v>
      </c>
      <c r="L27" s="20">
        <f t="shared" si="3"/>
        <v>99437</v>
      </c>
      <c r="M27" s="20">
        <f t="shared" si="4"/>
        <v>1523</v>
      </c>
      <c r="N27" s="86" t="str">
        <f t="shared" si="5"/>
        <v>20伊江村</v>
      </c>
      <c r="O27" s="7"/>
    </row>
    <row r="28" spans="1:15" s="8" customFormat="1" ht="11.25" customHeight="1">
      <c r="A28" s="80" t="s">
        <v>82</v>
      </c>
      <c r="B28" s="22">
        <v>1966</v>
      </c>
      <c r="C28" s="22">
        <v>5898</v>
      </c>
      <c r="D28" s="22">
        <v>0</v>
      </c>
      <c r="E28" s="22">
        <v>0</v>
      </c>
      <c r="F28" s="22">
        <v>13004</v>
      </c>
      <c r="G28" s="22">
        <v>39012</v>
      </c>
      <c r="H28" s="22">
        <v>1127602</v>
      </c>
      <c r="I28" s="22">
        <f t="shared" si="0"/>
        <v>14970</v>
      </c>
      <c r="J28" s="22">
        <f t="shared" si="1"/>
        <v>44910</v>
      </c>
      <c r="K28" s="22">
        <f t="shared" si="2"/>
        <v>13004</v>
      </c>
      <c r="L28" s="22">
        <f t="shared" si="3"/>
        <v>1127602</v>
      </c>
      <c r="M28" s="22">
        <f t="shared" si="4"/>
        <v>14970</v>
      </c>
      <c r="N28" s="87" t="str">
        <f t="shared" si="5"/>
        <v>21読谷村</v>
      </c>
      <c r="O28" s="7"/>
    </row>
    <row r="29" spans="1:15" s="8" customFormat="1" ht="11.25" customHeight="1">
      <c r="A29" s="78" t="s">
        <v>83</v>
      </c>
      <c r="B29" s="9">
        <v>649</v>
      </c>
      <c r="C29" s="9">
        <v>1947</v>
      </c>
      <c r="D29" s="9">
        <v>0</v>
      </c>
      <c r="E29" s="9">
        <v>0</v>
      </c>
      <c r="F29" s="9">
        <v>4416</v>
      </c>
      <c r="G29" s="9">
        <v>13248</v>
      </c>
      <c r="H29" s="9">
        <v>525548</v>
      </c>
      <c r="I29" s="9">
        <f t="shared" si="0"/>
        <v>5065</v>
      </c>
      <c r="J29" s="9">
        <f t="shared" si="1"/>
        <v>15195</v>
      </c>
      <c r="K29" s="9">
        <f t="shared" si="2"/>
        <v>4416</v>
      </c>
      <c r="L29" s="9">
        <f t="shared" si="3"/>
        <v>525548</v>
      </c>
      <c r="M29" s="9">
        <f t="shared" si="4"/>
        <v>5065</v>
      </c>
      <c r="N29" s="85" t="str">
        <f t="shared" si="5"/>
        <v>22嘉手納町</v>
      </c>
      <c r="O29" s="7"/>
    </row>
    <row r="30" spans="1:15" s="8" customFormat="1" ht="11.25" customHeight="1">
      <c r="A30" s="78" t="s">
        <v>84</v>
      </c>
      <c r="B30" s="9">
        <v>1319</v>
      </c>
      <c r="C30" s="9">
        <v>3957</v>
      </c>
      <c r="D30" s="9">
        <v>0</v>
      </c>
      <c r="E30" s="9">
        <v>0</v>
      </c>
      <c r="F30" s="9">
        <v>9377</v>
      </c>
      <c r="G30" s="9">
        <v>28131</v>
      </c>
      <c r="H30" s="9">
        <v>1146567</v>
      </c>
      <c r="I30" s="9">
        <f t="shared" si="0"/>
        <v>10696</v>
      </c>
      <c r="J30" s="9">
        <f t="shared" si="1"/>
        <v>32088</v>
      </c>
      <c r="K30" s="9">
        <f t="shared" si="2"/>
        <v>9377</v>
      </c>
      <c r="L30" s="9">
        <f t="shared" si="3"/>
        <v>1146567</v>
      </c>
      <c r="M30" s="9">
        <f t="shared" si="4"/>
        <v>10696</v>
      </c>
      <c r="N30" s="85" t="str">
        <f t="shared" si="5"/>
        <v>23北谷町</v>
      </c>
      <c r="O30" s="7"/>
    </row>
    <row r="31" spans="1:15" s="8" customFormat="1" ht="11.25" customHeight="1">
      <c r="A31" s="78" t="s">
        <v>85</v>
      </c>
      <c r="B31" s="9">
        <v>779</v>
      </c>
      <c r="C31" s="9">
        <v>2337</v>
      </c>
      <c r="D31" s="9">
        <v>0</v>
      </c>
      <c r="E31" s="9">
        <v>0</v>
      </c>
      <c r="F31" s="9">
        <v>5426</v>
      </c>
      <c r="G31" s="9">
        <v>16278</v>
      </c>
      <c r="H31" s="9">
        <v>566124</v>
      </c>
      <c r="I31" s="9">
        <f t="shared" si="0"/>
        <v>6205</v>
      </c>
      <c r="J31" s="9">
        <f t="shared" si="1"/>
        <v>18615</v>
      </c>
      <c r="K31" s="9">
        <f t="shared" si="2"/>
        <v>5426</v>
      </c>
      <c r="L31" s="9">
        <f t="shared" si="3"/>
        <v>566124</v>
      </c>
      <c r="M31" s="9">
        <f t="shared" si="4"/>
        <v>6205</v>
      </c>
      <c r="N31" s="85" t="str">
        <f t="shared" si="5"/>
        <v>24北中城村</v>
      </c>
      <c r="O31" s="7"/>
    </row>
    <row r="32" spans="1:15" s="8" customFormat="1" ht="11.25" customHeight="1">
      <c r="A32" s="82" t="s">
        <v>86</v>
      </c>
      <c r="B32" s="23">
        <v>858</v>
      </c>
      <c r="C32" s="23">
        <v>2574</v>
      </c>
      <c r="D32" s="23">
        <v>0</v>
      </c>
      <c r="E32" s="23">
        <v>0</v>
      </c>
      <c r="F32" s="23">
        <v>6362</v>
      </c>
      <c r="G32" s="23">
        <v>19086</v>
      </c>
      <c r="H32" s="23">
        <v>577492</v>
      </c>
      <c r="I32" s="23">
        <f t="shared" si="0"/>
        <v>7220</v>
      </c>
      <c r="J32" s="23">
        <f t="shared" si="1"/>
        <v>21660</v>
      </c>
      <c r="K32" s="23">
        <f t="shared" si="2"/>
        <v>6362</v>
      </c>
      <c r="L32" s="23">
        <f t="shared" si="3"/>
        <v>577492</v>
      </c>
      <c r="M32" s="23">
        <f t="shared" si="4"/>
        <v>7220</v>
      </c>
      <c r="N32" s="89" t="str">
        <f t="shared" si="5"/>
        <v>25中城村</v>
      </c>
      <c r="O32" s="7"/>
    </row>
    <row r="33" spans="1:15" s="8" customFormat="1" ht="11.25" customHeight="1">
      <c r="A33" s="83" t="s">
        <v>87</v>
      </c>
      <c r="B33" s="21">
        <v>1798</v>
      </c>
      <c r="C33" s="21">
        <v>5394</v>
      </c>
      <c r="D33" s="21">
        <v>0</v>
      </c>
      <c r="E33" s="21">
        <v>0</v>
      </c>
      <c r="F33" s="21">
        <v>11743</v>
      </c>
      <c r="G33" s="21">
        <v>35229</v>
      </c>
      <c r="H33" s="21">
        <v>1040509</v>
      </c>
      <c r="I33" s="21">
        <f t="shared" si="0"/>
        <v>13541</v>
      </c>
      <c r="J33" s="21">
        <f t="shared" si="1"/>
        <v>40623</v>
      </c>
      <c r="K33" s="21">
        <f t="shared" si="2"/>
        <v>11743</v>
      </c>
      <c r="L33" s="21">
        <f t="shared" si="3"/>
        <v>1040509</v>
      </c>
      <c r="M33" s="21">
        <f t="shared" si="4"/>
        <v>13541</v>
      </c>
      <c r="N33" s="90" t="str">
        <f t="shared" si="5"/>
        <v>26西原町</v>
      </c>
      <c r="O33" s="7"/>
    </row>
    <row r="34" spans="1:15" s="8" customFormat="1" ht="11.25" customHeight="1">
      <c r="A34" s="78" t="s">
        <v>88</v>
      </c>
      <c r="B34" s="9">
        <v>943</v>
      </c>
      <c r="C34" s="9">
        <v>2829</v>
      </c>
      <c r="D34" s="9">
        <v>0</v>
      </c>
      <c r="E34" s="9">
        <v>0</v>
      </c>
      <c r="F34" s="9">
        <v>6121</v>
      </c>
      <c r="G34" s="9">
        <v>18363</v>
      </c>
      <c r="H34" s="9">
        <v>527257</v>
      </c>
      <c r="I34" s="9">
        <f t="shared" si="0"/>
        <v>7064</v>
      </c>
      <c r="J34" s="9">
        <f t="shared" si="1"/>
        <v>21192</v>
      </c>
      <c r="K34" s="9">
        <f t="shared" si="2"/>
        <v>6121</v>
      </c>
      <c r="L34" s="9">
        <f t="shared" si="3"/>
        <v>527257</v>
      </c>
      <c r="M34" s="9">
        <f t="shared" si="4"/>
        <v>7064</v>
      </c>
      <c r="N34" s="85" t="str">
        <f t="shared" si="5"/>
        <v>27与那原町</v>
      </c>
      <c r="O34" s="7"/>
    </row>
    <row r="35" spans="1:15" s="8" customFormat="1" ht="11.25" customHeight="1">
      <c r="A35" s="78" t="s">
        <v>89</v>
      </c>
      <c r="B35" s="9">
        <v>1787</v>
      </c>
      <c r="C35" s="9">
        <v>5361</v>
      </c>
      <c r="D35" s="9">
        <v>0</v>
      </c>
      <c r="E35" s="9">
        <v>0</v>
      </c>
      <c r="F35" s="9">
        <v>12534</v>
      </c>
      <c r="G35" s="9">
        <v>37602</v>
      </c>
      <c r="H35" s="9">
        <v>1145461</v>
      </c>
      <c r="I35" s="9">
        <f t="shared" si="0"/>
        <v>14321</v>
      </c>
      <c r="J35" s="9">
        <f t="shared" si="1"/>
        <v>42963</v>
      </c>
      <c r="K35" s="9">
        <f t="shared" si="2"/>
        <v>12534</v>
      </c>
      <c r="L35" s="9">
        <f t="shared" si="3"/>
        <v>1145461</v>
      </c>
      <c r="M35" s="9">
        <f t="shared" si="4"/>
        <v>14321</v>
      </c>
      <c r="N35" s="85" t="str">
        <f t="shared" si="5"/>
        <v>28南風原町</v>
      </c>
      <c r="O35" s="7"/>
    </row>
    <row r="36" spans="1:15" s="8" customFormat="1" ht="11.25" customHeight="1">
      <c r="A36" s="78" t="s">
        <v>90</v>
      </c>
      <c r="B36" s="9">
        <v>29</v>
      </c>
      <c r="C36" s="9">
        <v>87</v>
      </c>
      <c r="D36" s="9">
        <v>0</v>
      </c>
      <c r="E36" s="9">
        <v>0</v>
      </c>
      <c r="F36" s="9">
        <v>258</v>
      </c>
      <c r="G36" s="9">
        <v>774</v>
      </c>
      <c r="H36" s="9">
        <v>23118</v>
      </c>
      <c r="I36" s="9">
        <f t="shared" si="0"/>
        <v>287</v>
      </c>
      <c r="J36" s="9">
        <f t="shared" si="1"/>
        <v>861</v>
      </c>
      <c r="K36" s="9">
        <f t="shared" si="2"/>
        <v>258</v>
      </c>
      <c r="L36" s="9">
        <f t="shared" si="3"/>
        <v>23118</v>
      </c>
      <c r="M36" s="9">
        <f t="shared" si="4"/>
        <v>287</v>
      </c>
      <c r="N36" s="85" t="str">
        <f t="shared" si="5"/>
        <v>29渡嘉敷村</v>
      </c>
      <c r="O36" s="7"/>
    </row>
    <row r="37" spans="1:15" s="8" customFormat="1" ht="11.25" customHeight="1">
      <c r="A37" s="79" t="s">
        <v>91</v>
      </c>
      <c r="B37" s="20">
        <v>57</v>
      </c>
      <c r="C37" s="20">
        <v>171</v>
      </c>
      <c r="D37" s="20">
        <v>0</v>
      </c>
      <c r="E37" s="20">
        <v>0</v>
      </c>
      <c r="F37" s="20">
        <v>259</v>
      </c>
      <c r="G37" s="20">
        <v>777</v>
      </c>
      <c r="H37" s="20">
        <v>24135</v>
      </c>
      <c r="I37" s="20">
        <f t="shared" si="0"/>
        <v>316</v>
      </c>
      <c r="J37" s="20">
        <f t="shared" si="1"/>
        <v>948</v>
      </c>
      <c r="K37" s="20">
        <f t="shared" si="2"/>
        <v>259</v>
      </c>
      <c r="L37" s="20">
        <f t="shared" si="3"/>
        <v>24135</v>
      </c>
      <c r="M37" s="20">
        <f t="shared" si="4"/>
        <v>316</v>
      </c>
      <c r="N37" s="86" t="str">
        <f t="shared" si="5"/>
        <v>30座間味村</v>
      </c>
      <c r="O37" s="7"/>
    </row>
    <row r="38" spans="1:15" s="8" customFormat="1" ht="11.25" customHeight="1">
      <c r="A38" s="80" t="s">
        <v>92</v>
      </c>
      <c r="B38" s="22">
        <v>34</v>
      </c>
      <c r="C38" s="22">
        <v>102</v>
      </c>
      <c r="D38" s="22">
        <v>0</v>
      </c>
      <c r="E38" s="22">
        <v>0</v>
      </c>
      <c r="F38" s="22">
        <v>187</v>
      </c>
      <c r="G38" s="22">
        <v>561</v>
      </c>
      <c r="H38" s="22">
        <v>16793</v>
      </c>
      <c r="I38" s="22">
        <f t="shared" si="0"/>
        <v>221</v>
      </c>
      <c r="J38" s="22">
        <f t="shared" si="1"/>
        <v>663</v>
      </c>
      <c r="K38" s="22">
        <f t="shared" si="2"/>
        <v>187</v>
      </c>
      <c r="L38" s="22">
        <f t="shared" si="3"/>
        <v>16793</v>
      </c>
      <c r="M38" s="22">
        <f t="shared" si="4"/>
        <v>221</v>
      </c>
      <c r="N38" s="87" t="str">
        <f t="shared" si="5"/>
        <v>31粟国村</v>
      </c>
      <c r="O38" s="7"/>
    </row>
    <row r="39" spans="1:15" s="8" customFormat="1" ht="11.25" customHeight="1">
      <c r="A39" s="78" t="s">
        <v>93</v>
      </c>
      <c r="B39" s="9">
        <v>20</v>
      </c>
      <c r="C39" s="9">
        <v>60</v>
      </c>
      <c r="D39" s="9">
        <v>0</v>
      </c>
      <c r="E39" s="9">
        <v>0</v>
      </c>
      <c r="F39" s="9">
        <v>120</v>
      </c>
      <c r="G39" s="9">
        <v>360</v>
      </c>
      <c r="H39" s="9">
        <v>9720</v>
      </c>
      <c r="I39" s="9">
        <f t="shared" si="0"/>
        <v>140</v>
      </c>
      <c r="J39" s="9">
        <f t="shared" si="1"/>
        <v>420</v>
      </c>
      <c r="K39" s="9">
        <f t="shared" si="2"/>
        <v>120</v>
      </c>
      <c r="L39" s="9">
        <f t="shared" si="3"/>
        <v>9720</v>
      </c>
      <c r="M39" s="9">
        <f t="shared" si="4"/>
        <v>140</v>
      </c>
      <c r="N39" s="85" t="str">
        <f t="shared" si="5"/>
        <v>32渡名喜村</v>
      </c>
      <c r="O39" s="7"/>
    </row>
    <row r="40" spans="1:15" s="8" customFormat="1" ht="11.25" customHeight="1">
      <c r="A40" s="78" t="s">
        <v>94</v>
      </c>
      <c r="B40" s="9">
        <v>46</v>
      </c>
      <c r="C40" s="9">
        <v>138</v>
      </c>
      <c r="D40" s="9">
        <v>0</v>
      </c>
      <c r="E40" s="9">
        <v>0</v>
      </c>
      <c r="F40" s="9">
        <v>393</v>
      </c>
      <c r="G40" s="9">
        <v>1179</v>
      </c>
      <c r="H40" s="9">
        <v>41819</v>
      </c>
      <c r="I40" s="9">
        <f t="shared" si="0"/>
        <v>439</v>
      </c>
      <c r="J40" s="9">
        <f t="shared" si="1"/>
        <v>1317</v>
      </c>
      <c r="K40" s="9">
        <f t="shared" si="2"/>
        <v>393</v>
      </c>
      <c r="L40" s="9">
        <f t="shared" si="3"/>
        <v>41819</v>
      </c>
      <c r="M40" s="9">
        <f t="shared" si="4"/>
        <v>439</v>
      </c>
      <c r="N40" s="85" t="str">
        <f t="shared" si="5"/>
        <v>33南大東村</v>
      </c>
      <c r="O40" s="7"/>
    </row>
    <row r="41" spans="1:15" s="8" customFormat="1" ht="11.25" customHeight="1">
      <c r="A41" s="78" t="s">
        <v>95</v>
      </c>
      <c r="B41" s="9">
        <v>26</v>
      </c>
      <c r="C41" s="9">
        <v>78</v>
      </c>
      <c r="D41" s="9">
        <v>0</v>
      </c>
      <c r="E41" s="9">
        <v>0</v>
      </c>
      <c r="F41" s="9">
        <v>266</v>
      </c>
      <c r="G41" s="9">
        <v>798</v>
      </c>
      <c r="H41" s="9">
        <v>29037</v>
      </c>
      <c r="I41" s="9">
        <f t="shared" si="0"/>
        <v>292</v>
      </c>
      <c r="J41" s="9">
        <f t="shared" si="1"/>
        <v>876</v>
      </c>
      <c r="K41" s="9">
        <f t="shared" si="2"/>
        <v>266</v>
      </c>
      <c r="L41" s="9">
        <f t="shared" si="3"/>
        <v>29037</v>
      </c>
      <c r="M41" s="9">
        <f t="shared" si="4"/>
        <v>292</v>
      </c>
      <c r="N41" s="85" t="str">
        <f t="shared" si="5"/>
        <v>34北大東村</v>
      </c>
      <c r="O41" s="7"/>
    </row>
    <row r="42" spans="1:15" s="8" customFormat="1" ht="11.25" customHeight="1">
      <c r="A42" s="82" t="s">
        <v>96</v>
      </c>
      <c r="B42" s="23">
        <v>57</v>
      </c>
      <c r="C42" s="23">
        <v>171</v>
      </c>
      <c r="D42" s="23">
        <v>0</v>
      </c>
      <c r="E42" s="23">
        <v>0</v>
      </c>
      <c r="F42" s="23">
        <v>358</v>
      </c>
      <c r="G42" s="23">
        <v>1074</v>
      </c>
      <c r="H42" s="23">
        <v>28663</v>
      </c>
      <c r="I42" s="23">
        <f t="shared" si="0"/>
        <v>415</v>
      </c>
      <c r="J42" s="23">
        <f t="shared" si="1"/>
        <v>1245</v>
      </c>
      <c r="K42" s="23">
        <f t="shared" si="2"/>
        <v>358</v>
      </c>
      <c r="L42" s="23">
        <f t="shared" si="3"/>
        <v>28663</v>
      </c>
      <c r="M42" s="23">
        <f t="shared" si="4"/>
        <v>415</v>
      </c>
      <c r="N42" s="89" t="str">
        <f t="shared" si="5"/>
        <v>35伊平屋村</v>
      </c>
      <c r="O42" s="7"/>
    </row>
    <row r="43" spans="1:15" s="8" customFormat="1" ht="11.25" customHeight="1">
      <c r="A43" s="83" t="s">
        <v>97</v>
      </c>
      <c r="B43" s="21">
        <v>69</v>
      </c>
      <c r="C43" s="21">
        <v>207</v>
      </c>
      <c r="D43" s="21">
        <v>0</v>
      </c>
      <c r="E43" s="21">
        <v>0</v>
      </c>
      <c r="F43" s="21">
        <v>388</v>
      </c>
      <c r="G43" s="21">
        <v>1164</v>
      </c>
      <c r="H43" s="21">
        <v>29361</v>
      </c>
      <c r="I43" s="21">
        <f t="shared" si="0"/>
        <v>457</v>
      </c>
      <c r="J43" s="21">
        <f t="shared" si="1"/>
        <v>1371</v>
      </c>
      <c r="K43" s="21">
        <f t="shared" si="2"/>
        <v>388</v>
      </c>
      <c r="L43" s="21">
        <f t="shared" si="3"/>
        <v>29361</v>
      </c>
      <c r="M43" s="21">
        <f t="shared" si="4"/>
        <v>457</v>
      </c>
      <c r="N43" s="90" t="str">
        <f t="shared" si="5"/>
        <v>36伊是名村</v>
      </c>
      <c r="O43" s="7"/>
    </row>
    <row r="44" spans="1:15" s="8" customFormat="1" ht="11.25" customHeight="1">
      <c r="A44" s="78" t="s">
        <v>98</v>
      </c>
      <c r="B44" s="9">
        <v>454</v>
      </c>
      <c r="C44" s="9">
        <v>1362</v>
      </c>
      <c r="D44" s="9">
        <v>0</v>
      </c>
      <c r="E44" s="9">
        <v>0</v>
      </c>
      <c r="F44" s="9">
        <v>2304</v>
      </c>
      <c r="G44" s="9">
        <v>6912</v>
      </c>
      <c r="H44" s="9">
        <v>193219</v>
      </c>
      <c r="I44" s="9">
        <f t="shared" si="0"/>
        <v>2758</v>
      </c>
      <c r="J44" s="9">
        <f t="shared" si="1"/>
        <v>8274</v>
      </c>
      <c r="K44" s="9">
        <f t="shared" si="2"/>
        <v>2304</v>
      </c>
      <c r="L44" s="9">
        <f t="shared" si="3"/>
        <v>193219</v>
      </c>
      <c r="M44" s="9">
        <f t="shared" si="4"/>
        <v>2758</v>
      </c>
      <c r="N44" s="85" t="str">
        <f t="shared" si="5"/>
        <v>37久米島町</v>
      </c>
      <c r="O44" s="7"/>
    </row>
    <row r="45" spans="1:15" s="8" customFormat="1" ht="11.25" customHeight="1">
      <c r="A45" s="78" t="s">
        <v>99</v>
      </c>
      <c r="B45" s="9">
        <v>1568</v>
      </c>
      <c r="C45" s="9">
        <v>4704</v>
      </c>
      <c r="D45" s="9">
        <v>0</v>
      </c>
      <c r="E45" s="9">
        <v>0</v>
      </c>
      <c r="F45" s="9">
        <v>8772</v>
      </c>
      <c r="G45" s="9">
        <v>26316</v>
      </c>
      <c r="H45" s="9">
        <v>665587</v>
      </c>
      <c r="I45" s="9">
        <f t="shared" si="0"/>
        <v>10340</v>
      </c>
      <c r="J45" s="9">
        <f t="shared" si="1"/>
        <v>31020</v>
      </c>
      <c r="K45" s="9">
        <f t="shared" si="2"/>
        <v>8772</v>
      </c>
      <c r="L45" s="9">
        <f t="shared" si="3"/>
        <v>665587</v>
      </c>
      <c r="M45" s="9">
        <f t="shared" si="4"/>
        <v>10340</v>
      </c>
      <c r="N45" s="85" t="str">
        <f t="shared" si="5"/>
        <v>38八重瀬町</v>
      </c>
      <c r="O45" s="7"/>
    </row>
    <row r="46" spans="1:15" s="8" customFormat="1" ht="11.25" customHeight="1">
      <c r="A46" s="78" t="s">
        <v>100</v>
      </c>
      <c r="B46" s="9">
        <v>48</v>
      </c>
      <c r="C46" s="9">
        <v>144</v>
      </c>
      <c r="D46" s="9">
        <v>0</v>
      </c>
      <c r="E46" s="9">
        <v>0</v>
      </c>
      <c r="F46" s="9">
        <v>248</v>
      </c>
      <c r="G46" s="9">
        <v>744</v>
      </c>
      <c r="H46" s="9">
        <v>21636</v>
      </c>
      <c r="I46" s="9">
        <f t="shared" si="0"/>
        <v>296</v>
      </c>
      <c r="J46" s="9">
        <f t="shared" si="1"/>
        <v>888</v>
      </c>
      <c r="K46" s="9">
        <f t="shared" si="2"/>
        <v>248</v>
      </c>
      <c r="L46" s="9">
        <f t="shared" si="3"/>
        <v>21636</v>
      </c>
      <c r="M46" s="9">
        <f t="shared" si="4"/>
        <v>296</v>
      </c>
      <c r="N46" s="85" t="str">
        <f t="shared" si="5"/>
        <v>39多良間村</v>
      </c>
      <c r="O46" s="7"/>
    </row>
    <row r="47" spans="1:15" s="8" customFormat="1" ht="11.25" customHeight="1">
      <c r="A47" s="79" t="s">
        <v>101</v>
      </c>
      <c r="B47" s="20">
        <v>247</v>
      </c>
      <c r="C47" s="20">
        <v>741</v>
      </c>
      <c r="D47" s="20">
        <v>0</v>
      </c>
      <c r="E47" s="20">
        <v>0</v>
      </c>
      <c r="F47" s="20">
        <v>1175</v>
      </c>
      <c r="G47" s="20">
        <v>3525</v>
      </c>
      <c r="H47" s="20">
        <v>96465</v>
      </c>
      <c r="I47" s="20">
        <f t="shared" si="0"/>
        <v>1422</v>
      </c>
      <c r="J47" s="20">
        <f t="shared" si="1"/>
        <v>4266</v>
      </c>
      <c r="K47" s="20">
        <f t="shared" si="2"/>
        <v>1175</v>
      </c>
      <c r="L47" s="20">
        <f t="shared" si="3"/>
        <v>96465</v>
      </c>
      <c r="M47" s="20">
        <f t="shared" si="4"/>
        <v>1422</v>
      </c>
      <c r="N47" s="86" t="str">
        <f t="shared" si="5"/>
        <v>40竹富町</v>
      </c>
      <c r="O47" s="7"/>
    </row>
    <row r="48" spans="1:15" s="8" customFormat="1" ht="11.25" customHeight="1" thickBot="1">
      <c r="A48" s="84" t="s">
        <v>102</v>
      </c>
      <c r="B48" s="54">
        <v>86</v>
      </c>
      <c r="C48" s="54">
        <v>258</v>
      </c>
      <c r="D48" s="54">
        <v>0</v>
      </c>
      <c r="E48" s="54">
        <v>0</v>
      </c>
      <c r="F48" s="54">
        <v>474</v>
      </c>
      <c r="G48" s="54">
        <v>1422</v>
      </c>
      <c r="H48" s="54">
        <v>39574</v>
      </c>
      <c r="I48" s="54">
        <f t="shared" si="0"/>
        <v>560</v>
      </c>
      <c r="J48" s="54">
        <f t="shared" si="1"/>
        <v>1680</v>
      </c>
      <c r="K48" s="54">
        <f t="shared" si="2"/>
        <v>474</v>
      </c>
      <c r="L48" s="54">
        <f t="shared" si="3"/>
        <v>39574</v>
      </c>
      <c r="M48" s="54">
        <f t="shared" si="4"/>
        <v>560</v>
      </c>
      <c r="N48" s="91" t="str">
        <f t="shared" si="5"/>
        <v>41与那国町</v>
      </c>
      <c r="O48" s="7"/>
    </row>
    <row r="49" spans="1:15" s="8" customFormat="1" ht="12.75" customHeight="1" thickTop="1">
      <c r="A49" s="55" t="s">
        <v>5</v>
      </c>
      <c r="B49" s="56">
        <f t="shared" ref="B49:L49" si="6">SUM(B8:B18)</f>
        <v>47644</v>
      </c>
      <c r="C49" s="56">
        <f t="shared" si="6"/>
        <v>142932</v>
      </c>
      <c r="D49" s="56">
        <f t="shared" si="6"/>
        <v>0</v>
      </c>
      <c r="E49" s="56">
        <f t="shared" si="6"/>
        <v>0</v>
      </c>
      <c r="F49" s="56">
        <f t="shared" si="6"/>
        <v>362975</v>
      </c>
      <c r="G49" s="56">
        <f t="shared" si="6"/>
        <v>1088925</v>
      </c>
      <c r="H49" s="56">
        <f t="shared" si="6"/>
        <v>35265595</v>
      </c>
      <c r="I49" s="56">
        <f t="shared" si="6"/>
        <v>410619</v>
      </c>
      <c r="J49" s="56">
        <f t="shared" si="6"/>
        <v>1231857</v>
      </c>
      <c r="K49" s="56">
        <f t="shared" si="6"/>
        <v>362975</v>
      </c>
      <c r="L49" s="56">
        <f t="shared" si="6"/>
        <v>35265595</v>
      </c>
      <c r="M49" s="56">
        <f>SUM(M8:M18)</f>
        <v>410619</v>
      </c>
      <c r="N49" s="57" t="s">
        <v>5</v>
      </c>
      <c r="O49" s="7"/>
    </row>
    <row r="50" spans="1:15" s="8" customFormat="1" ht="12.75" customHeight="1">
      <c r="A50" s="16" t="s">
        <v>6</v>
      </c>
      <c r="B50" s="11">
        <f t="shared" ref="B50:M50" si="7">SUM(B19:B48)</f>
        <v>16537</v>
      </c>
      <c r="C50" s="11">
        <f t="shared" si="7"/>
        <v>49433</v>
      </c>
      <c r="D50" s="11">
        <f t="shared" si="7"/>
        <v>0</v>
      </c>
      <c r="E50" s="11">
        <f t="shared" si="7"/>
        <v>0</v>
      </c>
      <c r="F50" s="11">
        <f t="shared" si="7"/>
        <v>103052</v>
      </c>
      <c r="G50" s="11">
        <f t="shared" si="7"/>
        <v>308045</v>
      </c>
      <c r="H50" s="11">
        <f t="shared" si="7"/>
        <v>9238831</v>
      </c>
      <c r="I50" s="11">
        <f t="shared" si="7"/>
        <v>119589</v>
      </c>
      <c r="J50" s="11">
        <f t="shared" si="7"/>
        <v>357478</v>
      </c>
      <c r="K50" s="11">
        <f t="shared" si="7"/>
        <v>103052</v>
      </c>
      <c r="L50" s="11">
        <f t="shared" si="7"/>
        <v>9238831</v>
      </c>
      <c r="M50" s="11">
        <f t="shared" si="7"/>
        <v>119589</v>
      </c>
      <c r="N50" s="18" t="s">
        <v>6</v>
      </c>
      <c r="O50" s="7"/>
    </row>
    <row r="51" spans="1:15" s="8" customFormat="1" ht="12.75" customHeight="1" thickBot="1">
      <c r="A51" s="17" t="s">
        <v>7</v>
      </c>
      <c r="B51" s="12">
        <f t="shared" ref="B51:M51" si="8">SUM(B8:B48)</f>
        <v>64181</v>
      </c>
      <c r="C51" s="12">
        <f t="shared" si="8"/>
        <v>192365</v>
      </c>
      <c r="D51" s="12">
        <f t="shared" si="8"/>
        <v>0</v>
      </c>
      <c r="E51" s="12">
        <f t="shared" si="8"/>
        <v>0</v>
      </c>
      <c r="F51" s="12">
        <f t="shared" si="8"/>
        <v>466027</v>
      </c>
      <c r="G51" s="12">
        <f t="shared" si="8"/>
        <v>1396970</v>
      </c>
      <c r="H51" s="12">
        <f t="shared" si="8"/>
        <v>44504426</v>
      </c>
      <c r="I51" s="12">
        <f t="shared" si="8"/>
        <v>530208</v>
      </c>
      <c r="J51" s="12">
        <f t="shared" si="8"/>
        <v>1589335</v>
      </c>
      <c r="K51" s="12">
        <f t="shared" si="8"/>
        <v>466027</v>
      </c>
      <c r="L51" s="12">
        <f t="shared" si="8"/>
        <v>44504426</v>
      </c>
      <c r="M51" s="12">
        <f t="shared" si="8"/>
        <v>530208</v>
      </c>
      <c r="N51" s="19" t="s">
        <v>7</v>
      </c>
      <c r="O51" s="7"/>
    </row>
    <row r="52" spans="1:15" ht="18" thickTop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4"/>
    </row>
  </sheetData>
  <mergeCells count="18">
    <mergeCell ref="F3:H3"/>
    <mergeCell ref="I3:M3"/>
    <mergeCell ref="B4:B5"/>
    <mergeCell ref="C4:C5"/>
    <mergeCell ref="D4:D5"/>
    <mergeCell ref="E4:E5"/>
    <mergeCell ref="B3:C3"/>
    <mergeCell ref="D3:E3"/>
    <mergeCell ref="F4:F5"/>
    <mergeCell ref="G4:G5"/>
    <mergeCell ref="H4:H5"/>
    <mergeCell ref="M4:M5"/>
    <mergeCell ref="I4:J4"/>
    <mergeCell ref="K4:L4"/>
    <mergeCell ref="I5:I6"/>
    <mergeCell ref="J5:J6"/>
    <mergeCell ref="K5:K6"/>
    <mergeCell ref="L5:L6"/>
  </mergeCells>
  <phoneticPr fontId="1"/>
  <printOptions horizontalCentered="1" verticalCentered="1"/>
  <pageMargins left="0.59055118110236227" right="0.31496062992125984" top="0.59055118110236227" bottom="0.59055118110236227" header="0" footer="0"/>
  <pageSetup paperSize="9" scale="84" orientation="landscape" r:id="rId1"/>
  <headerFooter alignWithMargins="0"/>
  <rowBreaks count="1" manualBreakCount="1">
    <brk id="51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P42"/>
  <sheetViews>
    <sheetView showGridLines="0" showOutlineSymbols="0" zoomScale="65" workbookViewId="0">
      <selection activeCell="B9" sqref="B9"/>
    </sheetView>
  </sheetViews>
  <sheetFormatPr defaultColWidth="8.69921875" defaultRowHeight="17.25"/>
  <cols>
    <col min="1" max="1" width="20.69921875" style="1" customWidth="1"/>
    <col min="2" max="3" width="12.19921875" style="1" customWidth="1"/>
    <col min="4" max="8" width="11.19921875" style="1" customWidth="1"/>
    <col min="9" max="9" width="11.796875" style="1" customWidth="1"/>
    <col min="10" max="10" width="12.69921875" style="1" customWidth="1"/>
    <col min="11" max="11" width="11.796875" style="1" customWidth="1"/>
    <col min="12" max="12" width="12.5" style="1" customWidth="1"/>
    <col min="13" max="13" width="12.8984375" style="1" customWidth="1"/>
    <col min="14" max="14" width="20.59765625" style="1" customWidth="1"/>
    <col min="15" max="15" width="9.765625E-2" style="1" customWidth="1"/>
    <col min="16" max="16384" width="8.69921875" style="1"/>
  </cols>
  <sheetData>
    <row r="1" spans="1:16" ht="29.25" customHeight="1">
      <c r="A1" s="52" t="s">
        <v>57</v>
      </c>
    </row>
    <row r="2" spans="1:16" ht="7.5" customHeight="1"/>
    <row r="3" spans="1:16" s="26" customFormat="1" ht="30.75" customHeight="1" thickBot="1">
      <c r="A3" s="53" t="s">
        <v>60</v>
      </c>
      <c r="M3" s="27" t="s">
        <v>29</v>
      </c>
      <c r="P3" s="28"/>
    </row>
    <row r="4" spans="1:16" s="26" customFormat="1" ht="24.75" customHeight="1" thickTop="1">
      <c r="A4" s="69" t="s">
        <v>37</v>
      </c>
      <c r="B4" s="102" t="s">
        <v>38</v>
      </c>
      <c r="C4" s="104"/>
      <c r="D4" s="102" t="s">
        <v>39</v>
      </c>
      <c r="E4" s="104"/>
      <c r="F4" s="102" t="s">
        <v>0</v>
      </c>
      <c r="G4" s="103"/>
      <c r="H4" s="104"/>
      <c r="I4" s="102" t="s">
        <v>40</v>
      </c>
      <c r="J4" s="103"/>
      <c r="K4" s="103"/>
      <c r="L4" s="103"/>
      <c r="M4" s="104"/>
      <c r="N4" s="70" t="s">
        <v>37</v>
      </c>
      <c r="O4" s="29"/>
    </row>
    <row r="5" spans="1:16" s="26" customFormat="1" ht="24.75" customHeight="1">
      <c r="A5" s="71"/>
      <c r="B5" s="105" t="s">
        <v>30</v>
      </c>
      <c r="C5" s="107" t="s">
        <v>2</v>
      </c>
      <c r="D5" s="105" t="s">
        <v>30</v>
      </c>
      <c r="E5" s="107" t="s">
        <v>3</v>
      </c>
      <c r="F5" s="105" t="s">
        <v>30</v>
      </c>
      <c r="G5" s="107" t="s">
        <v>2</v>
      </c>
      <c r="H5" s="107" t="s">
        <v>3</v>
      </c>
      <c r="I5" s="100" t="s">
        <v>41</v>
      </c>
      <c r="J5" s="101"/>
      <c r="K5" s="100" t="s">
        <v>42</v>
      </c>
      <c r="L5" s="101"/>
      <c r="M5" s="105" t="s">
        <v>30</v>
      </c>
      <c r="N5" s="72"/>
      <c r="O5" s="29"/>
    </row>
    <row r="6" spans="1:16" s="26" customFormat="1" ht="24.75" customHeight="1">
      <c r="A6" s="73"/>
      <c r="B6" s="106"/>
      <c r="C6" s="108"/>
      <c r="D6" s="106"/>
      <c r="E6" s="108"/>
      <c r="F6" s="106"/>
      <c r="G6" s="108"/>
      <c r="H6" s="108"/>
      <c r="I6" s="105" t="s">
        <v>30</v>
      </c>
      <c r="J6" s="107" t="s">
        <v>2</v>
      </c>
      <c r="K6" s="105" t="s">
        <v>30</v>
      </c>
      <c r="L6" s="107" t="s">
        <v>3</v>
      </c>
      <c r="M6" s="106"/>
      <c r="N6" s="72"/>
      <c r="O6" s="29"/>
    </row>
    <row r="7" spans="1:16" s="26" customFormat="1" ht="24.75" customHeight="1">
      <c r="A7" s="73"/>
      <c r="B7" s="74" t="s">
        <v>43</v>
      </c>
      <c r="C7" s="74" t="s">
        <v>44</v>
      </c>
      <c r="D7" s="74" t="s">
        <v>45</v>
      </c>
      <c r="E7" s="74" t="s">
        <v>46</v>
      </c>
      <c r="F7" s="74" t="s">
        <v>47</v>
      </c>
      <c r="G7" s="74" t="s">
        <v>48</v>
      </c>
      <c r="H7" s="74" t="s">
        <v>49</v>
      </c>
      <c r="I7" s="106"/>
      <c r="J7" s="108"/>
      <c r="K7" s="106"/>
      <c r="L7" s="108"/>
      <c r="M7" s="75"/>
      <c r="N7" s="72"/>
      <c r="O7" s="29"/>
    </row>
    <row r="8" spans="1:16" s="26" customFormat="1" ht="24.75" customHeight="1">
      <c r="A8" s="76" t="s">
        <v>50</v>
      </c>
      <c r="B8" s="72"/>
      <c r="C8" s="72"/>
      <c r="D8" s="72"/>
      <c r="E8" s="72"/>
      <c r="F8" s="72"/>
      <c r="G8" s="72"/>
      <c r="H8" s="72"/>
      <c r="I8" s="74" t="s">
        <v>51</v>
      </c>
      <c r="J8" s="74" t="s">
        <v>52</v>
      </c>
      <c r="K8" s="74" t="s">
        <v>53</v>
      </c>
      <c r="L8" s="74" t="s">
        <v>54</v>
      </c>
      <c r="M8" s="74" t="s">
        <v>55</v>
      </c>
      <c r="N8" s="74" t="s">
        <v>50</v>
      </c>
      <c r="O8" s="29"/>
    </row>
    <row r="9" spans="1:16" s="26" customFormat="1" ht="24.75" customHeight="1">
      <c r="A9" s="30" t="s">
        <v>31</v>
      </c>
      <c r="B9" s="31">
        <v>31541</v>
      </c>
      <c r="C9" s="31">
        <v>94623</v>
      </c>
      <c r="D9" s="31">
        <v>0</v>
      </c>
      <c r="E9" s="31">
        <v>0</v>
      </c>
      <c r="F9" s="31">
        <v>298587</v>
      </c>
      <c r="G9" s="31">
        <v>895761</v>
      </c>
      <c r="H9" s="31">
        <v>28026393</v>
      </c>
      <c r="I9" s="31">
        <f>B9+F9</f>
        <v>330128</v>
      </c>
      <c r="J9" s="31">
        <f t="shared" ref="I9:J13" si="0">C9+G9</f>
        <v>990384</v>
      </c>
      <c r="K9" s="31">
        <f>D9+F9</f>
        <v>298587</v>
      </c>
      <c r="L9" s="31">
        <f>E9+H9</f>
        <v>28026393</v>
      </c>
      <c r="M9" s="31">
        <f>B9+D9+F9</f>
        <v>330128</v>
      </c>
      <c r="N9" s="32" t="s">
        <v>31</v>
      </c>
      <c r="O9" s="29"/>
    </row>
    <row r="10" spans="1:16" s="26" customFormat="1" ht="24.75" customHeight="1">
      <c r="A10" s="33" t="s">
        <v>32</v>
      </c>
      <c r="B10" s="34">
        <v>4322</v>
      </c>
      <c r="C10" s="34">
        <v>12966</v>
      </c>
      <c r="D10" s="34">
        <v>0</v>
      </c>
      <c r="E10" s="34">
        <v>0</v>
      </c>
      <c r="F10" s="34">
        <v>12532</v>
      </c>
      <c r="G10" s="34">
        <v>37596</v>
      </c>
      <c r="H10" s="34">
        <v>1456281</v>
      </c>
      <c r="I10" s="34">
        <f t="shared" si="0"/>
        <v>16854</v>
      </c>
      <c r="J10" s="34">
        <f t="shared" si="0"/>
        <v>50562</v>
      </c>
      <c r="K10" s="34">
        <f>D10+F10</f>
        <v>12532</v>
      </c>
      <c r="L10" s="34">
        <f>E10+H10</f>
        <v>1456281</v>
      </c>
      <c r="M10" s="34">
        <f>B10+D10+F10</f>
        <v>16854</v>
      </c>
      <c r="N10" s="35" t="s">
        <v>33</v>
      </c>
      <c r="O10" s="29"/>
    </row>
    <row r="11" spans="1:16" s="26" customFormat="1" ht="24.75" customHeight="1">
      <c r="A11" s="33" t="s">
        <v>34</v>
      </c>
      <c r="B11" s="34">
        <v>518</v>
      </c>
      <c r="C11" s="34">
        <v>1554</v>
      </c>
      <c r="D11" s="34">
        <v>0</v>
      </c>
      <c r="E11" s="34">
        <v>0</v>
      </c>
      <c r="F11" s="34">
        <v>614</v>
      </c>
      <c r="G11" s="34">
        <v>1842</v>
      </c>
      <c r="H11" s="34">
        <v>31183</v>
      </c>
      <c r="I11" s="34">
        <f t="shared" si="0"/>
        <v>1132</v>
      </c>
      <c r="J11" s="34">
        <f t="shared" si="0"/>
        <v>3396</v>
      </c>
      <c r="K11" s="34">
        <f>D11+F11</f>
        <v>614</v>
      </c>
      <c r="L11" s="34">
        <f>E11+H11</f>
        <v>31183</v>
      </c>
      <c r="M11" s="34">
        <f>B11+D11+F11</f>
        <v>1132</v>
      </c>
      <c r="N11" s="35" t="s">
        <v>34</v>
      </c>
      <c r="O11" s="29"/>
    </row>
    <row r="12" spans="1:16" s="26" customFormat="1" ht="24.75" customHeight="1">
      <c r="A12" s="33" t="s">
        <v>56</v>
      </c>
      <c r="B12" s="34">
        <v>10702</v>
      </c>
      <c r="C12" s="34">
        <v>32106</v>
      </c>
      <c r="D12" s="34">
        <v>0</v>
      </c>
      <c r="E12" s="34">
        <v>0</v>
      </c>
      <c r="F12" s="34">
        <v>51242</v>
      </c>
      <c r="G12" s="34">
        <v>153726</v>
      </c>
      <c r="H12" s="36">
        <v>5751738</v>
      </c>
      <c r="I12" s="34">
        <f t="shared" si="0"/>
        <v>61944</v>
      </c>
      <c r="J12" s="34">
        <f t="shared" si="0"/>
        <v>185832</v>
      </c>
      <c r="K12" s="34">
        <f>D12+F12</f>
        <v>51242</v>
      </c>
      <c r="L12" s="34">
        <f>E12+H12</f>
        <v>5751738</v>
      </c>
      <c r="M12" s="34">
        <f>B12+D12+F12</f>
        <v>61944</v>
      </c>
      <c r="N12" s="35" t="s">
        <v>56</v>
      </c>
      <c r="O12" s="29"/>
    </row>
    <row r="13" spans="1:16" s="26" customFormat="1" ht="24.75" customHeight="1">
      <c r="A13" s="37" t="s">
        <v>35</v>
      </c>
      <c r="B13" s="38">
        <v>561</v>
      </c>
      <c r="C13" s="38">
        <v>1683</v>
      </c>
      <c r="D13" s="38">
        <v>0</v>
      </c>
      <c r="E13" s="38">
        <v>0</v>
      </c>
      <c r="F13" s="38">
        <v>0</v>
      </c>
      <c r="G13" s="38">
        <v>0</v>
      </c>
      <c r="H13" s="39">
        <v>0</v>
      </c>
      <c r="I13" s="38">
        <f t="shared" si="0"/>
        <v>561</v>
      </c>
      <c r="J13" s="38">
        <f t="shared" si="0"/>
        <v>1683</v>
      </c>
      <c r="K13" s="38">
        <f>D13+F13</f>
        <v>0</v>
      </c>
      <c r="L13" s="38">
        <f>E13+H13</f>
        <v>0</v>
      </c>
      <c r="M13" s="38">
        <f>B13+D13+F13</f>
        <v>561</v>
      </c>
      <c r="N13" s="40" t="s">
        <v>35</v>
      </c>
      <c r="O13" s="29"/>
    </row>
    <row r="14" spans="1:16" s="26" customFormat="1" ht="24.75" customHeight="1" thickBot="1">
      <c r="A14" s="41" t="s">
        <v>36</v>
      </c>
      <c r="B14" s="42">
        <f>SUM(B9:B13)</f>
        <v>47644</v>
      </c>
      <c r="C14" s="42">
        <f t="shared" ref="C14:M14" si="1">SUM(C9:C13)</f>
        <v>142932</v>
      </c>
      <c r="D14" s="42">
        <f t="shared" si="1"/>
        <v>0</v>
      </c>
      <c r="E14" s="43">
        <f t="shared" si="1"/>
        <v>0</v>
      </c>
      <c r="F14" s="43">
        <f t="shared" si="1"/>
        <v>362975</v>
      </c>
      <c r="G14" s="43">
        <f t="shared" si="1"/>
        <v>1088925</v>
      </c>
      <c r="H14" s="44">
        <f t="shared" si="1"/>
        <v>35265595</v>
      </c>
      <c r="I14" s="42">
        <f t="shared" si="1"/>
        <v>410619</v>
      </c>
      <c r="J14" s="42">
        <f t="shared" si="1"/>
        <v>1231857</v>
      </c>
      <c r="K14" s="42">
        <f t="shared" si="1"/>
        <v>362975</v>
      </c>
      <c r="L14" s="42">
        <f t="shared" si="1"/>
        <v>35265595</v>
      </c>
      <c r="M14" s="42">
        <f t="shared" si="1"/>
        <v>410619</v>
      </c>
      <c r="N14" s="45" t="s">
        <v>36</v>
      </c>
      <c r="O14" s="29"/>
    </row>
    <row r="15" spans="1:16" s="26" customFormat="1" ht="24" customHeight="1" thickTop="1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</row>
    <row r="16" spans="1:16" s="26" customFormat="1" ht="29.25" customHeight="1" thickBot="1">
      <c r="A16" s="53" t="s">
        <v>58</v>
      </c>
      <c r="M16" s="27" t="s">
        <v>29</v>
      </c>
    </row>
    <row r="17" spans="1:15" s="26" customFormat="1" ht="24" customHeight="1" thickTop="1">
      <c r="A17" s="69" t="s">
        <v>37</v>
      </c>
      <c r="B17" s="102" t="s">
        <v>38</v>
      </c>
      <c r="C17" s="104"/>
      <c r="D17" s="102" t="s">
        <v>39</v>
      </c>
      <c r="E17" s="104"/>
      <c r="F17" s="102" t="s">
        <v>0</v>
      </c>
      <c r="G17" s="103"/>
      <c r="H17" s="104"/>
      <c r="I17" s="102" t="s">
        <v>40</v>
      </c>
      <c r="J17" s="103"/>
      <c r="K17" s="103"/>
      <c r="L17" s="103"/>
      <c r="M17" s="104"/>
      <c r="N17" s="70" t="s">
        <v>37</v>
      </c>
      <c r="O17" s="29"/>
    </row>
    <row r="18" spans="1:15" s="26" customFormat="1" ht="24" customHeight="1">
      <c r="A18" s="73"/>
      <c r="B18" s="105" t="s">
        <v>30</v>
      </c>
      <c r="C18" s="107" t="s">
        <v>2</v>
      </c>
      <c r="D18" s="105" t="s">
        <v>30</v>
      </c>
      <c r="E18" s="107" t="s">
        <v>3</v>
      </c>
      <c r="F18" s="105" t="s">
        <v>30</v>
      </c>
      <c r="G18" s="107" t="s">
        <v>2</v>
      </c>
      <c r="H18" s="107" t="s">
        <v>3</v>
      </c>
      <c r="I18" s="100" t="s">
        <v>41</v>
      </c>
      <c r="J18" s="101"/>
      <c r="K18" s="100" t="s">
        <v>42</v>
      </c>
      <c r="L18" s="101"/>
      <c r="M18" s="105" t="s">
        <v>30</v>
      </c>
      <c r="N18" s="72"/>
      <c r="O18" s="29"/>
    </row>
    <row r="19" spans="1:15" s="26" customFormat="1" ht="24" customHeight="1">
      <c r="A19" s="73"/>
      <c r="B19" s="106"/>
      <c r="C19" s="108"/>
      <c r="D19" s="106"/>
      <c r="E19" s="108"/>
      <c r="F19" s="106"/>
      <c r="G19" s="108"/>
      <c r="H19" s="108"/>
      <c r="I19" s="105" t="s">
        <v>30</v>
      </c>
      <c r="J19" s="107" t="s">
        <v>2</v>
      </c>
      <c r="K19" s="105" t="s">
        <v>30</v>
      </c>
      <c r="L19" s="107" t="s">
        <v>3</v>
      </c>
      <c r="M19" s="106"/>
      <c r="N19" s="72"/>
      <c r="O19" s="29"/>
    </row>
    <row r="20" spans="1:15" s="26" customFormat="1" ht="24" customHeight="1">
      <c r="A20" s="73"/>
      <c r="B20" s="74" t="s">
        <v>43</v>
      </c>
      <c r="C20" s="74" t="s">
        <v>44</v>
      </c>
      <c r="D20" s="74" t="s">
        <v>45</v>
      </c>
      <c r="E20" s="74" t="s">
        <v>46</v>
      </c>
      <c r="F20" s="74" t="s">
        <v>47</v>
      </c>
      <c r="G20" s="74" t="s">
        <v>48</v>
      </c>
      <c r="H20" s="74" t="s">
        <v>49</v>
      </c>
      <c r="I20" s="106"/>
      <c r="J20" s="108"/>
      <c r="K20" s="106"/>
      <c r="L20" s="108"/>
      <c r="M20" s="74"/>
      <c r="N20" s="72"/>
      <c r="O20" s="29"/>
    </row>
    <row r="21" spans="1:15" s="26" customFormat="1" ht="24" customHeight="1">
      <c r="A21" s="76" t="s">
        <v>50</v>
      </c>
      <c r="B21" s="72"/>
      <c r="C21" s="72"/>
      <c r="D21" s="72"/>
      <c r="E21" s="72"/>
      <c r="F21" s="72"/>
      <c r="G21" s="72"/>
      <c r="H21" s="72"/>
      <c r="I21" s="74" t="s">
        <v>51</v>
      </c>
      <c r="J21" s="74" t="s">
        <v>52</v>
      </c>
      <c r="K21" s="74" t="s">
        <v>53</v>
      </c>
      <c r="L21" s="74" t="s">
        <v>54</v>
      </c>
      <c r="M21" s="74" t="s">
        <v>55</v>
      </c>
      <c r="N21" s="74" t="s">
        <v>50</v>
      </c>
      <c r="O21" s="29"/>
    </row>
    <row r="22" spans="1:15" s="26" customFormat="1" ht="24" customHeight="1">
      <c r="A22" s="30" t="s">
        <v>31</v>
      </c>
      <c r="B22" s="47">
        <v>10717</v>
      </c>
      <c r="C22" s="47">
        <v>32070</v>
      </c>
      <c r="D22" s="47">
        <v>0</v>
      </c>
      <c r="E22" s="47">
        <v>0</v>
      </c>
      <c r="F22" s="47">
        <v>83321</v>
      </c>
      <c r="G22" s="47">
        <v>249216</v>
      </c>
      <c r="H22" s="47">
        <v>7094836</v>
      </c>
      <c r="I22" s="47">
        <f t="shared" ref="I22:J26" si="2">B22+F22</f>
        <v>94038</v>
      </c>
      <c r="J22" s="47">
        <f t="shared" si="2"/>
        <v>281286</v>
      </c>
      <c r="K22" s="47">
        <f>D22+F22</f>
        <v>83321</v>
      </c>
      <c r="L22" s="47">
        <f>E22+H22</f>
        <v>7094836</v>
      </c>
      <c r="M22" s="47">
        <f>B22+D22+F22</f>
        <v>94038</v>
      </c>
      <c r="N22" s="32" t="s">
        <v>31</v>
      </c>
      <c r="O22" s="29"/>
    </row>
    <row r="23" spans="1:15" s="26" customFormat="1" ht="24" customHeight="1">
      <c r="A23" s="33" t="s">
        <v>32</v>
      </c>
      <c r="B23" s="48">
        <v>1454</v>
      </c>
      <c r="C23" s="48">
        <v>4349</v>
      </c>
      <c r="D23" s="48">
        <v>0</v>
      </c>
      <c r="E23" s="48">
        <v>0</v>
      </c>
      <c r="F23" s="48">
        <v>3736</v>
      </c>
      <c r="G23" s="48">
        <v>11155</v>
      </c>
      <c r="H23" s="48">
        <v>377795</v>
      </c>
      <c r="I23" s="48">
        <f t="shared" si="2"/>
        <v>5190</v>
      </c>
      <c r="J23" s="48">
        <f t="shared" si="2"/>
        <v>15504</v>
      </c>
      <c r="K23" s="48">
        <f>D23+F23</f>
        <v>3736</v>
      </c>
      <c r="L23" s="48">
        <f>E23+H23</f>
        <v>377795</v>
      </c>
      <c r="M23" s="48">
        <f>B23+D23+F23</f>
        <v>5190</v>
      </c>
      <c r="N23" s="35" t="s">
        <v>33</v>
      </c>
      <c r="O23" s="29"/>
    </row>
    <row r="24" spans="1:15" s="26" customFormat="1" ht="24" customHeight="1">
      <c r="A24" s="33" t="s">
        <v>34</v>
      </c>
      <c r="B24" s="48">
        <v>426</v>
      </c>
      <c r="C24" s="48">
        <v>1274</v>
      </c>
      <c r="D24" s="48">
        <v>0</v>
      </c>
      <c r="E24" s="48">
        <v>0</v>
      </c>
      <c r="F24" s="48">
        <v>551</v>
      </c>
      <c r="G24" s="48">
        <v>1648</v>
      </c>
      <c r="H24" s="48">
        <v>18636</v>
      </c>
      <c r="I24" s="48">
        <f t="shared" si="2"/>
        <v>977</v>
      </c>
      <c r="J24" s="48">
        <f t="shared" si="2"/>
        <v>2922</v>
      </c>
      <c r="K24" s="48">
        <f>D24+F24</f>
        <v>551</v>
      </c>
      <c r="L24" s="48">
        <f>E24+H24</f>
        <v>18636</v>
      </c>
      <c r="M24" s="48">
        <f>B24+D24+F24</f>
        <v>977</v>
      </c>
      <c r="N24" s="35" t="s">
        <v>34</v>
      </c>
      <c r="O24" s="29"/>
    </row>
    <row r="25" spans="1:15" s="26" customFormat="1" ht="24" customHeight="1">
      <c r="A25" s="33" t="s">
        <v>56</v>
      </c>
      <c r="B25" s="48">
        <v>3761</v>
      </c>
      <c r="C25" s="48">
        <v>11207</v>
      </c>
      <c r="D25" s="48">
        <v>0</v>
      </c>
      <c r="E25" s="48">
        <v>0</v>
      </c>
      <c r="F25" s="48">
        <v>15444</v>
      </c>
      <c r="G25" s="48">
        <v>46026</v>
      </c>
      <c r="H25" s="48">
        <v>1747564</v>
      </c>
      <c r="I25" s="48">
        <f t="shared" si="2"/>
        <v>19205</v>
      </c>
      <c r="J25" s="48">
        <f t="shared" si="2"/>
        <v>57233</v>
      </c>
      <c r="K25" s="48">
        <f>D25+F25</f>
        <v>15444</v>
      </c>
      <c r="L25" s="48">
        <f>E25+H25</f>
        <v>1747564</v>
      </c>
      <c r="M25" s="48">
        <f>B25+D25+F25</f>
        <v>19205</v>
      </c>
      <c r="N25" s="35" t="s">
        <v>56</v>
      </c>
      <c r="O25" s="29"/>
    </row>
    <row r="26" spans="1:15" s="26" customFormat="1" ht="24" customHeight="1">
      <c r="A26" s="37" t="s">
        <v>35</v>
      </c>
      <c r="B26" s="49">
        <v>179</v>
      </c>
      <c r="C26" s="49">
        <v>533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f t="shared" si="2"/>
        <v>179</v>
      </c>
      <c r="J26" s="49">
        <f t="shared" si="2"/>
        <v>533</v>
      </c>
      <c r="K26" s="49">
        <f>D26+F26</f>
        <v>0</v>
      </c>
      <c r="L26" s="49">
        <f>E26+H26</f>
        <v>0</v>
      </c>
      <c r="M26" s="49">
        <f>B26+D26+F26</f>
        <v>179</v>
      </c>
      <c r="N26" s="40" t="s">
        <v>35</v>
      </c>
      <c r="O26" s="29"/>
    </row>
    <row r="27" spans="1:15" s="26" customFormat="1" ht="24" customHeight="1" thickBot="1">
      <c r="A27" s="41" t="s">
        <v>36</v>
      </c>
      <c r="B27" s="50">
        <f t="shared" ref="B27:M27" si="3">SUM(B22:B26)</f>
        <v>16537</v>
      </c>
      <c r="C27" s="50">
        <f t="shared" si="3"/>
        <v>49433</v>
      </c>
      <c r="D27" s="50">
        <f t="shared" si="3"/>
        <v>0</v>
      </c>
      <c r="E27" s="50">
        <f t="shared" si="3"/>
        <v>0</v>
      </c>
      <c r="F27" s="50">
        <f t="shared" si="3"/>
        <v>103052</v>
      </c>
      <c r="G27" s="50">
        <f t="shared" si="3"/>
        <v>308045</v>
      </c>
      <c r="H27" s="50">
        <f t="shared" si="3"/>
        <v>9238831</v>
      </c>
      <c r="I27" s="50">
        <f t="shared" si="3"/>
        <v>119589</v>
      </c>
      <c r="J27" s="50">
        <f t="shared" si="3"/>
        <v>357478</v>
      </c>
      <c r="K27" s="50">
        <f t="shared" si="3"/>
        <v>103052</v>
      </c>
      <c r="L27" s="50">
        <f t="shared" si="3"/>
        <v>9238831</v>
      </c>
      <c r="M27" s="50">
        <f t="shared" si="3"/>
        <v>119589</v>
      </c>
      <c r="N27" s="45" t="s">
        <v>36</v>
      </c>
      <c r="O27" s="29"/>
    </row>
    <row r="28" spans="1:15" s="26" customFormat="1" ht="24" customHeight="1" thickTop="1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</row>
    <row r="29" spans="1:15" s="26" customFormat="1" ht="29.25" customHeight="1" thickBot="1">
      <c r="A29" s="53" t="s">
        <v>59</v>
      </c>
      <c r="M29" s="27" t="s">
        <v>29</v>
      </c>
    </row>
    <row r="30" spans="1:15" s="26" customFormat="1" ht="24" customHeight="1" thickTop="1">
      <c r="A30" s="69" t="s">
        <v>37</v>
      </c>
      <c r="B30" s="102" t="s">
        <v>38</v>
      </c>
      <c r="C30" s="104"/>
      <c r="D30" s="102" t="s">
        <v>39</v>
      </c>
      <c r="E30" s="104"/>
      <c r="F30" s="102" t="s">
        <v>0</v>
      </c>
      <c r="G30" s="103"/>
      <c r="H30" s="104"/>
      <c r="I30" s="102" t="s">
        <v>40</v>
      </c>
      <c r="J30" s="103"/>
      <c r="K30" s="103"/>
      <c r="L30" s="103"/>
      <c r="M30" s="104"/>
      <c r="N30" s="70" t="s">
        <v>37</v>
      </c>
      <c r="O30" s="29"/>
    </row>
    <row r="31" spans="1:15" s="26" customFormat="1" ht="24" customHeight="1">
      <c r="A31" s="73"/>
      <c r="B31" s="105" t="s">
        <v>30</v>
      </c>
      <c r="C31" s="107" t="s">
        <v>2</v>
      </c>
      <c r="D31" s="105" t="s">
        <v>30</v>
      </c>
      <c r="E31" s="107" t="s">
        <v>3</v>
      </c>
      <c r="F31" s="105" t="s">
        <v>30</v>
      </c>
      <c r="G31" s="107" t="s">
        <v>2</v>
      </c>
      <c r="H31" s="107" t="s">
        <v>3</v>
      </c>
      <c r="I31" s="100" t="s">
        <v>41</v>
      </c>
      <c r="J31" s="101"/>
      <c r="K31" s="100" t="s">
        <v>42</v>
      </c>
      <c r="L31" s="101"/>
      <c r="M31" s="105" t="s">
        <v>30</v>
      </c>
      <c r="N31" s="72"/>
      <c r="O31" s="29"/>
    </row>
    <row r="32" spans="1:15" s="26" customFormat="1" ht="24" customHeight="1">
      <c r="A32" s="73"/>
      <c r="B32" s="106"/>
      <c r="C32" s="108"/>
      <c r="D32" s="106"/>
      <c r="E32" s="108"/>
      <c r="F32" s="106"/>
      <c r="G32" s="108"/>
      <c r="H32" s="108"/>
      <c r="I32" s="105" t="s">
        <v>30</v>
      </c>
      <c r="J32" s="107" t="s">
        <v>2</v>
      </c>
      <c r="K32" s="105" t="s">
        <v>30</v>
      </c>
      <c r="L32" s="107" t="s">
        <v>3</v>
      </c>
      <c r="M32" s="106"/>
      <c r="N32" s="72"/>
      <c r="O32" s="29"/>
    </row>
    <row r="33" spans="1:15" s="26" customFormat="1" ht="24" customHeight="1">
      <c r="A33" s="73"/>
      <c r="B33" s="74" t="s">
        <v>43</v>
      </c>
      <c r="C33" s="74" t="s">
        <v>44</v>
      </c>
      <c r="D33" s="74" t="s">
        <v>45</v>
      </c>
      <c r="E33" s="74" t="s">
        <v>46</v>
      </c>
      <c r="F33" s="74" t="s">
        <v>47</v>
      </c>
      <c r="G33" s="74" t="s">
        <v>48</v>
      </c>
      <c r="H33" s="74" t="s">
        <v>49</v>
      </c>
      <c r="I33" s="106"/>
      <c r="J33" s="108"/>
      <c r="K33" s="106"/>
      <c r="L33" s="108"/>
      <c r="M33" s="74"/>
      <c r="N33" s="72"/>
      <c r="O33" s="29"/>
    </row>
    <row r="34" spans="1:15" s="26" customFormat="1" ht="24" customHeight="1">
      <c r="A34" s="76" t="s">
        <v>50</v>
      </c>
      <c r="B34" s="72"/>
      <c r="C34" s="72"/>
      <c r="D34" s="72"/>
      <c r="E34" s="72"/>
      <c r="F34" s="72"/>
      <c r="G34" s="72"/>
      <c r="H34" s="72"/>
      <c r="I34" s="74" t="s">
        <v>51</v>
      </c>
      <c r="J34" s="74" t="s">
        <v>52</v>
      </c>
      <c r="K34" s="74" t="s">
        <v>53</v>
      </c>
      <c r="L34" s="74" t="s">
        <v>54</v>
      </c>
      <c r="M34" s="74" t="s">
        <v>55</v>
      </c>
      <c r="N34" s="74" t="s">
        <v>50</v>
      </c>
      <c r="O34" s="29"/>
    </row>
    <row r="35" spans="1:15" s="26" customFormat="1" ht="24" customHeight="1">
      <c r="A35" s="30" t="s">
        <v>31</v>
      </c>
      <c r="B35" s="47">
        <f>B9+B22</f>
        <v>42258</v>
      </c>
      <c r="C35" s="47">
        <f t="shared" ref="C35:M35" si="4">C9+C22</f>
        <v>126693</v>
      </c>
      <c r="D35" s="47">
        <f t="shared" si="4"/>
        <v>0</v>
      </c>
      <c r="E35" s="47">
        <f t="shared" si="4"/>
        <v>0</v>
      </c>
      <c r="F35" s="47">
        <f t="shared" si="4"/>
        <v>381908</v>
      </c>
      <c r="G35" s="47">
        <f t="shared" si="4"/>
        <v>1144977</v>
      </c>
      <c r="H35" s="47">
        <f t="shared" si="4"/>
        <v>35121229</v>
      </c>
      <c r="I35" s="47">
        <f t="shared" si="4"/>
        <v>424166</v>
      </c>
      <c r="J35" s="47">
        <f t="shared" si="4"/>
        <v>1271670</v>
      </c>
      <c r="K35" s="47">
        <f t="shared" si="4"/>
        <v>381908</v>
      </c>
      <c r="L35" s="47">
        <f t="shared" si="4"/>
        <v>35121229</v>
      </c>
      <c r="M35" s="47">
        <f t="shared" si="4"/>
        <v>424166</v>
      </c>
      <c r="N35" s="32" t="s">
        <v>31</v>
      </c>
      <c r="O35" s="29"/>
    </row>
    <row r="36" spans="1:15" s="26" customFormat="1" ht="24" customHeight="1">
      <c r="A36" s="33" t="s">
        <v>32</v>
      </c>
      <c r="B36" s="48">
        <f t="shared" ref="B36:M36" si="5">B10+B23</f>
        <v>5776</v>
      </c>
      <c r="C36" s="48">
        <f t="shared" si="5"/>
        <v>17315</v>
      </c>
      <c r="D36" s="48">
        <f t="shared" si="5"/>
        <v>0</v>
      </c>
      <c r="E36" s="48">
        <f t="shared" si="5"/>
        <v>0</v>
      </c>
      <c r="F36" s="48">
        <f t="shared" si="5"/>
        <v>16268</v>
      </c>
      <c r="G36" s="48">
        <f t="shared" si="5"/>
        <v>48751</v>
      </c>
      <c r="H36" s="48">
        <f t="shared" si="5"/>
        <v>1834076</v>
      </c>
      <c r="I36" s="48">
        <f t="shared" si="5"/>
        <v>22044</v>
      </c>
      <c r="J36" s="48">
        <f t="shared" si="5"/>
        <v>66066</v>
      </c>
      <c r="K36" s="48">
        <f t="shared" si="5"/>
        <v>16268</v>
      </c>
      <c r="L36" s="48">
        <f t="shared" si="5"/>
        <v>1834076</v>
      </c>
      <c r="M36" s="48">
        <f t="shared" si="5"/>
        <v>22044</v>
      </c>
      <c r="N36" s="35" t="s">
        <v>33</v>
      </c>
      <c r="O36" s="29"/>
    </row>
    <row r="37" spans="1:15" s="26" customFormat="1" ht="24" customHeight="1">
      <c r="A37" s="33" t="s">
        <v>34</v>
      </c>
      <c r="B37" s="48">
        <f t="shared" ref="B37:M37" si="6">B11+B24</f>
        <v>944</v>
      </c>
      <c r="C37" s="48">
        <f t="shared" si="6"/>
        <v>2828</v>
      </c>
      <c r="D37" s="48">
        <f t="shared" si="6"/>
        <v>0</v>
      </c>
      <c r="E37" s="48">
        <f t="shared" si="6"/>
        <v>0</v>
      </c>
      <c r="F37" s="48">
        <f t="shared" si="6"/>
        <v>1165</v>
      </c>
      <c r="G37" s="48">
        <f t="shared" si="6"/>
        <v>3490</v>
      </c>
      <c r="H37" s="48">
        <f t="shared" si="6"/>
        <v>49819</v>
      </c>
      <c r="I37" s="48">
        <f t="shared" si="6"/>
        <v>2109</v>
      </c>
      <c r="J37" s="48">
        <f t="shared" si="6"/>
        <v>6318</v>
      </c>
      <c r="K37" s="48">
        <f t="shared" si="6"/>
        <v>1165</v>
      </c>
      <c r="L37" s="48">
        <f t="shared" si="6"/>
        <v>49819</v>
      </c>
      <c r="M37" s="48">
        <f t="shared" si="6"/>
        <v>2109</v>
      </c>
      <c r="N37" s="35" t="s">
        <v>34</v>
      </c>
      <c r="O37" s="29"/>
    </row>
    <row r="38" spans="1:15" s="26" customFormat="1" ht="24" customHeight="1">
      <c r="A38" s="33" t="s">
        <v>56</v>
      </c>
      <c r="B38" s="48">
        <f t="shared" ref="B38:M38" si="7">B12+B25</f>
        <v>14463</v>
      </c>
      <c r="C38" s="48">
        <f t="shared" si="7"/>
        <v>43313</v>
      </c>
      <c r="D38" s="48">
        <f t="shared" si="7"/>
        <v>0</v>
      </c>
      <c r="E38" s="48">
        <f t="shared" si="7"/>
        <v>0</v>
      </c>
      <c r="F38" s="48">
        <f t="shared" si="7"/>
        <v>66686</v>
      </c>
      <c r="G38" s="48">
        <f t="shared" si="7"/>
        <v>199752</v>
      </c>
      <c r="H38" s="48">
        <f t="shared" si="7"/>
        <v>7499302</v>
      </c>
      <c r="I38" s="48">
        <f t="shared" si="7"/>
        <v>81149</v>
      </c>
      <c r="J38" s="48">
        <f t="shared" si="7"/>
        <v>243065</v>
      </c>
      <c r="K38" s="48">
        <f t="shared" si="7"/>
        <v>66686</v>
      </c>
      <c r="L38" s="48">
        <f t="shared" si="7"/>
        <v>7499302</v>
      </c>
      <c r="M38" s="48">
        <f t="shared" si="7"/>
        <v>81149</v>
      </c>
      <c r="N38" s="35" t="s">
        <v>56</v>
      </c>
      <c r="O38" s="29"/>
    </row>
    <row r="39" spans="1:15" s="26" customFormat="1" ht="24" customHeight="1">
      <c r="A39" s="37" t="s">
        <v>35</v>
      </c>
      <c r="B39" s="49">
        <f t="shared" ref="B39:M39" si="8">B13+B26</f>
        <v>740</v>
      </c>
      <c r="C39" s="49">
        <f t="shared" si="8"/>
        <v>2216</v>
      </c>
      <c r="D39" s="49">
        <f t="shared" si="8"/>
        <v>0</v>
      </c>
      <c r="E39" s="49">
        <f t="shared" si="8"/>
        <v>0</v>
      </c>
      <c r="F39" s="49">
        <f t="shared" si="8"/>
        <v>0</v>
      </c>
      <c r="G39" s="49">
        <f t="shared" si="8"/>
        <v>0</v>
      </c>
      <c r="H39" s="49">
        <f t="shared" si="8"/>
        <v>0</v>
      </c>
      <c r="I39" s="49">
        <f t="shared" si="8"/>
        <v>740</v>
      </c>
      <c r="J39" s="49">
        <f t="shared" si="8"/>
        <v>2216</v>
      </c>
      <c r="K39" s="49">
        <f t="shared" si="8"/>
        <v>0</v>
      </c>
      <c r="L39" s="49">
        <f t="shared" si="8"/>
        <v>0</v>
      </c>
      <c r="M39" s="49">
        <f t="shared" si="8"/>
        <v>740</v>
      </c>
      <c r="N39" s="40" t="s">
        <v>35</v>
      </c>
      <c r="O39" s="29"/>
    </row>
    <row r="40" spans="1:15" s="26" customFormat="1" ht="24" customHeight="1" thickBot="1">
      <c r="A40" s="41" t="s">
        <v>36</v>
      </c>
      <c r="B40" s="50">
        <f t="shared" ref="B40:M40" si="9">B14+B27</f>
        <v>64181</v>
      </c>
      <c r="C40" s="50">
        <f t="shared" si="9"/>
        <v>192365</v>
      </c>
      <c r="D40" s="50">
        <f t="shared" si="9"/>
        <v>0</v>
      </c>
      <c r="E40" s="50">
        <f t="shared" si="9"/>
        <v>0</v>
      </c>
      <c r="F40" s="50">
        <f t="shared" si="9"/>
        <v>466027</v>
      </c>
      <c r="G40" s="50">
        <f t="shared" si="9"/>
        <v>1396970</v>
      </c>
      <c r="H40" s="50">
        <f t="shared" si="9"/>
        <v>44504426</v>
      </c>
      <c r="I40" s="50">
        <f t="shared" si="9"/>
        <v>530208</v>
      </c>
      <c r="J40" s="50">
        <f t="shared" si="9"/>
        <v>1589335</v>
      </c>
      <c r="K40" s="50">
        <f t="shared" si="9"/>
        <v>466027</v>
      </c>
      <c r="L40" s="50">
        <f t="shared" si="9"/>
        <v>44504426</v>
      </c>
      <c r="M40" s="50">
        <f t="shared" si="9"/>
        <v>530208</v>
      </c>
      <c r="N40" s="45" t="s">
        <v>36</v>
      </c>
      <c r="O40" s="29"/>
    </row>
    <row r="41" spans="1:15" s="26" customFormat="1" ht="4.5" customHeight="1" thickTop="1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</row>
    <row r="42" spans="1:15" s="26" customFormat="1"/>
  </sheetData>
  <mergeCells count="54">
    <mergeCell ref="M31:M32"/>
    <mergeCell ref="I32:I33"/>
    <mergeCell ref="J32:J33"/>
    <mergeCell ref="K32:K33"/>
    <mergeCell ref="L32:L33"/>
    <mergeCell ref="B30:C30"/>
    <mergeCell ref="D30:E30"/>
    <mergeCell ref="F30:H30"/>
    <mergeCell ref="B31:B32"/>
    <mergeCell ref="C31:C32"/>
    <mergeCell ref="D31:D32"/>
    <mergeCell ref="E31:E32"/>
    <mergeCell ref="F31:F32"/>
    <mergeCell ref="G31:G32"/>
    <mergeCell ref="H31:H32"/>
    <mergeCell ref="B17:C17"/>
    <mergeCell ref="D17:E17"/>
    <mergeCell ref="F17:H17"/>
    <mergeCell ref="B18:B19"/>
    <mergeCell ref="C18:C19"/>
    <mergeCell ref="D18:D19"/>
    <mergeCell ref="E18:E19"/>
    <mergeCell ref="F18:F19"/>
    <mergeCell ref="G18:G19"/>
    <mergeCell ref="H18:H19"/>
    <mergeCell ref="B4:C4"/>
    <mergeCell ref="D4:E4"/>
    <mergeCell ref="F4:H4"/>
    <mergeCell ref="B5:B6"/>
    <mergeCell ref="C5:C6"/>
    <mergeCell ref="E5:E6"/>
    <mergeCell ref="D5:D6"/>
    <mergeCell ref="F5:F6"/>
    <mergeCell ref="G5:G6"/>
    <mergeCell ref="H5:H6"/>
    <mergeCell ref="I4:M4"/>
    <mergeCell ref="I5:J5"/>
    <mergeCell ref="K5:L5"/>
    <mergeCell ref="I17:M17"/>
    <mergeCell ref="I6:I7"/>
    <mergeCell ref="J6:J7"/>
    <mergeCell ref="K6:K7"/>
    <mergeCell ref="L6:L7"/>
    <mergeCell ref="M5:M6"/>
    <mergeCell ref="I18:J18"/>
    <mergeCell ref="K18:L18"/>
    <mergeCell ref="I30:M30"/>
    <mergeCell ref="I31:J31"/>
    <mergeCell ref="K31:L31"/>
    <mergeCell ref="M18:M19"/>
    <mergeCell ref="I19:I20"/>
    <mergeCell ref="J19:J20"/>
    <mergeCell ref="K19:K20"/>
    <mergeCell ref="L19:L20"/>
  </mergeCells>
  <phoneticPr fontId="1"/>
  <printOptions verticalCentered="1"/>
  <pageMargins left="0.59055118110236227" right="0.39370078740157483" top="0.59055118110236227" bottom="0.59055118110236227" header="0" footer="0.11811023622047245"/>
  <pageSetup paperSize="9" scale="59" orientation="landscape" r:id="rId1"/>
  <headerFooter alignWithMargins="0"/>
  <rowBreaks count="1" manualBreakCount="1">
    <brk id="47" max="65535" man="1"/>
  </rowBreaks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(2)_イ_市町村別</vt:lpstr>
      <vt:lpstr>(2)_ロ_所得者区分別</vt:lpstr>
      <vt:lpstr>'(2)_イ_市町村別'!Print_Area</vt:lpstr>
      <vt:lpstr>'(2)_ロ_所得者区分別'!Print_Area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北川　征一郎</cp:lastModifiedBy>
  <cp:lastPrinted>2014-01-23T04:47:58Z</cp:lastPrinted>
  <dcterms:created xsi:type="dcterms:W3CDTF">1999-11-16T08:10:00Z</dcterms:created>
  <dcterms:modified xsi:type="dcterms:W3CDTF">2014-03-10T02:23:53Z</dcterms:modified>
</cp:coreProperties>
</file>