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725" windowWidth="19170" windowHeight="4770" activeTab="1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45621"/>
</workbook>
</file>

<file path=xl/calcChain.xml><?xml version="1.0" encoding="utf-8"?>
<calcChain xmlns="http://schemas.openxmlformats.org/spreadsheetml/2006/main">
  <c r="F14" i="2" l="1"/>
  <c r="G14" i="2"/>
  <c r="B14" i="2"/>
  <c r="C14" i="2"/>
  <c r="I9" i="2" l="1"/>
  <c r="I8" i="1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J9" i="2"/>
  <c r="K9" i="2"/>
  <c r="L9" i="2"/>
  <c r="M9" i="2"/>
  <c r="I10" i="2"/>
  <c r="J10" i="2"/>
  <c r="K10" i="2"/>
  <c r="L10" i="2"/>
  <c r="M10" i="2"/>
  <c r="I11" i="2"/>
  <c r="J11" i="2"/>
  <c r="K11" i="2"/>
  <c r="L11" i="2"/>
  <c r="M11" i="2"/>
  <c r="I12" i="2"/>
  <c r="J12" i="2"/>
  <c r="K12" i="2"/>
  <c r="L12" i="2"/>
  <c r="M12" i="2"/>
  <c r="I13" i="2"/>
  <c r="J13" i="2"/>
  <c r="K13" i="2"/>
  <c r="L13" i="2"/>
  <c r="M13" i="2"/>
  <c r="D14" i="2"/>
  <c r="E14" i="2"/>
  <c r="E40" i="2" s="1"/>
  <c r="H14" i="2"/>
  <c r="I22" i="2"/>
  <c r="I35" i="2" s="1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L38" i="2" s="1"/>
  <c r="M25" i="2"/>
  <c r="I26" i="2"/>
  <c r="J26" i="2"/>
  <c r="K26" i="2"/>
  <c r="L26" i="2"/>
  <c r="M26" i="2"/>
  <c r="B27" i="2"/>
  <c r="C27" i="2"/>
  <c r="C40" i="2" s="1"/>
  <c r="D27" i="2"/>
  <c r="E27" i="2"/>
  <c r="F27" i="2"/>
  <c r="F40" i="2" s="1"/>
  <c r="G27" i="2"/>
  <c r="G40" i="2" s="1"/>
  <c r="H27" i="2"/>
  <c r="J27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J36" i="2"/>
  <c r="B37" i="2"/>
  <c r="C37" i="2"/>
  <c r="D37" i="2"/>
  <c r="E37" i="2"/>
  <c r="F37" i="2"/>
  <c r="G37" i="2"/>
  <c r="H37" i="2"/>
  <c r="B38" i="2"/>
  <c r="C38" i="2"/>
  <c r="D38" i="2"/>
  <c r="E38" i="2"/>
  <c r="F38" i="2"/>
  <c r="G38" i="2"/>
  <c r="H38" i="2"/>
  <c r="J38" i="2"/>
  <c r="B39" i="2"/>
  <c r="C39" i="2"/>
  <c r="D39" i="2"/>
  <c r="E39" i="2"/>
  <c r="F39" i="2"/>
  <c r="G39" i="2"/>
  <c r="H39" i="2"/>
  <c r="L39" i="2"/>
  <c r="B40" i="2"/>
  <c r="D40" i="2"/>
  <c r="J8" i="1"/>
  <c r="K8" i="1"/>
  <c r="L8" i="1"/>
  <c r="M8" i="1"/>
  <c r="I9" i="1"/>
  <c r="J9" i="1"/>
  <c r="K9" i="1"/>
  <c r="L9" i="1"/>
  <c r="M9" i="1"/>
  <c r="I10" i="1"/>
  <c r="J10" i="1"/>
  <c r="K10" i="1"/>
  <c r="L10" i="1"/>
  <c r="M10" i="1"/>
  <c r="I11" i="1"/>
  <c r="J11" i="1"/>
  <c r="K11" i="1"/>
  <c r="L11" i="1"/>
  <c r="M11" i="1"/>
  <c r="I12" i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K50" i="1" s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B49" i="1"/>
  <c r="C49" i="1"/>
  <c r="D49" i="1"/>
  <c r="E49" i="1"/>
  <c r="F49" i="1"/>
  <c r="G49" i="1"/>
  <c r="H49" i="1"/>
  <c r="K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K51" i="1"/>
  <c r="L27" i="2" l="1"/>
  <c r="L36" i="2"/>
  <c r="H40" i="2"/>
  <c r="L37" i="2"/>
  <c r="L35" i="2"/>
  <c r="K27" i="2"/>
  <c r="J39" i="2"/>
  <c r="J37" i="2"/>
  <c r="J35" i="2"/>
  <c r="K39" i="2"/>
  <c r="K37" i="2"/>
  <c r="K35" i="2"/>
  <c r="M27" i="2"/>
  <c r="I27" i="2"/>
  <c r="M39" i="2"/>
  <c r="I39" i="2"/>
  <c r="M37" i="2"/>
  <c r="I37" i="2"/>
  <c r="M35" i="2"/>
  <c r="K14" i="2"/>
  <c r="K40" i="2" s="1"/>
  <c r="L14" i="2"/>
  <c r="L40" i="2" s="1"/>
  <c r="K38" i="2"/>
  <c r="M14" i="2"/>
  <c r="M40" i="2" s="1"/>
  <c r="I14" i="2"/>
  <c r="M38" i="2"/>
  <c r="I38" i="2"/>
  <c r="J14" i="2"/>
  <c r="J40" i="2" s="1"/>
  <c r="L50" i="1"/>
  <c r="L49" i="1"/>
  <c r="M50" i="1"/>
  <c r="I50" i="1"/>
  <c r="M49" i="1"/>
  <c r="I49" i="1"/>
  <c r="M51" i="1"/>
  <c r="I51" i="1"/>
  <c r="J50" i="1"/>
  <c r="J49" i="1"/>
  <c r="I40" i="2"/>
  <c r="L51" i="1"/>
  <c r="J51" i="1"/>
  <c r="M36" i="2"/>
  <c r="K36" i="2"/>
  <c r="I36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<sst xmlns="http://schemas.openxmlformats.org/spreadsheetml/2006/main" count="236" uniqueCount="103">
  <si>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</si>
  <si>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</si>
  <si>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</si>
  <si>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</si>
  <si>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</si>
  <si>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</si>
  <si>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</si>
  <si>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</si>
  <si>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</si>
  <si>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</si>
  <si>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</si>
  <si>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</si>
  <si>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</si>
  <si>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</si>
  <si>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</si>
  <si>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</si>
  <si>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</si>
  <si>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</si>
  <si>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</si>
  <si>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</si>
  <si>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</si>
  <si>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</si>
  <si>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</si>
  <si>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</si>
  <si>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</si>
  <si>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</si>
  <si>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</si>
  <si>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</si>
  <si>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</si>
  <si>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</si>
  <si>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納税義務
者　　　数</t>
    <rPh sb="5" eb="6">
      <t>シャ</t>
    </rPh>
    <rPh sb="9" eb="10">
      <t>スウ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</si>
  <si>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</si>
  <si>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</si>
  <si>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</si>
  <si>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</si>
  <si>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</si>
  <si>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</si>
  <si>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</si>
  <si>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</si>
  <si>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</si>
  <si>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</si>
  <si>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</si>
  <si>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</si>
  <si>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</si>
  <si>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</si>
  <si>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</si>
  <si>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</si>
  <si>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</si>
  <si>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</si>
  <si>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(G)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</si>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</sst>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0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5" fillId="0" borderId="1" xfId="0" applyFont="1" applyFill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7" fillId="0" borderId="8" xfId="0" applyFont="1" applyBorder="1" applyAlignment="1">
      <alignment horizontal="center" vertical="center"/>
    </xf>
    <xf numFmtId="3" fontId="7" fillId="0" borderId="9" xfId="0" applyFont="1" applyBorder="1" applyAlignment="1">
      <alignment horizontal="center" vertical="center"/>
    </xf>
    <xf numFmtId="3" fontId="7" fillId="0" borderId="10" xfId="0" applyFont="1" applyBorder="1" applyAlignment="1">
      <alignment horizontal="center"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6" xfId="0" applyFont="1" applyBorder="1" applyAlignment="1">
      <alignment horizontal="center" vertical="center"/>
    </xf>
    <xf numFmtId="3" fontId="2" fillId="0" borderId="1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3" fontId="2" fillId="0" borderId="2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3" fontId="2" fillId="0" borderId="22" xfId="0" applyFont="1" applyBorder="1" applyAlignment="1">
      <alignment horizontal="center" vertical="center"/>
    </xf>
    <xf numFmtId="3" fontId="2" fillId="0" borderId="23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5" fillId="0" borderId="26" xfId="0" applyFont="1" applyBorder="1" applyAlignment="1">
      <alignment vertical="center"/>
    </xf>
    <xf numFmtId="3" fontId="7" fillId="0" borderId="27" xfId="0" applyFont="1" applyBorder="1" applyAlignment="1">
      <alignment horizontal="center" vertical="center"/>
    </xf>
    <xf numFmtId="3" fontId="5" fillId="0" borderId="28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4" fillId="2" borderId="27" xfId="0" applyFont="1" applyFill="1" applyBorder="1" applyAlignment="1">
      <alignment vertical="center"/>
    </xf>
    <xf numFmtId="3" fontId="4" fillId="2" borderId="29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4" fillId="2" borderId="30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31" xfId="0" applyFont="1" applyFill="1" applyBorder="1" applyAlignment="1">
      <alignment horizontal="right" vertical="center"/>
    </xf>
    <xf numFmtId="3" fontId="3" fillId="2" borderId="31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right" vertical="center"/>
    </xf>
    <xf numFmtId="3" fontId="2" fillId="2" borderId="28" xfId="0" applyFont="1" applyFill="1" applyBorder="1" applyAlignment="1">
      <alignment horizontal="left" vertical="center"/>
    </xf>
    <xf numFmtId="3" fontId="9" fillId="2" borderId="33" xfId="0" applyFont="1" applyFill="1" applyBorder="1" applyAlignment="1">
      <alignment vertical="center"/>
    </xf>
    <xf numFmtId="3" fontId="2" fillId="2" borderId="31" xfId="0" applyFont="1" applyFill="1" applyBorder="1" applyAlignment="1">
      <alignment vertical="center"/>
    </xf>
    <xf numFmtId="3" fontId="2" fillId="2" borderId="33" xfId="0" applyFont="1" applyFill="1" applyBorder="1" applyAlignment="1">
      <alignment vertical="center"/>
    </xf>
    <xf numFmtId="3" fontId="2" fillId="2" borderId="31" xfId="0" applyFont="1" applyFill="1" applyBorder="1" applyAlignment="1">
      <alignment horizontal="center" vertical="center"/>
    </xf>
    <xf numFmtId="3" fontId="2" fillId="2" borderId="0" xfId="0" applyNumberFormat="1" applyFont="1" applyFill="1" applyAlignment="1" applyProtection="1">
      <alignment vertical="center"/>
      <protection locked="0"/>
    </xf>
    <xf numFmtId="3" fontId="2" fillId="2" borderId="33" xfId="0" applyFont="1" applyFill="1" applyBorder="1" applyAlignment="1">
      <alignment horizontal="center" vertical="center"/>
    </xf>
    <xf numFmtId="3" fontId="7" fillId="0" borderId="34" xfId="0" applyFont="1" applyBorder="1" applyAlignment="1">
      <alignment vertical="center"/>
    </xf>
    <xf numFmtId="3" fontId="7" fillId="0" borderId="35" xfId="0" applyFont="1" applyBorder="1" applyAlignment="1">
      <alignment vertical="center"/>
    </xf>
    <xf numFmtId="3" fontId="7" fillId="0" borderId="36" xfId="0" applyFont="1" applyBorder="1" applyAlignment="1">
      <alignment vertical="center"/>
    </xf>
    <xf numFmtId="3" fontId="7" fillId="0" borderId="37" xfId="0" applyFont="1" applyBorder="1" applyAlignment="1">
      <alignment vertical="center"/>
    </xf>
    <xf numFmtId="3" fontId="7" fillId="0" borderId="38" xfId="0" applyFont="1" applyBorder="1" applyAlignment="1">
      <alignment vertical="center"/>
    </xf>
    <xf numFmtId="3" fontId="7" fillId="0" borderId="39" xfId="0" applyFont="1" applyBorder="1" applyAlignment="1">
      <alignment vertical="center"/>
    </xf>
    <xf numFmtId="3" fontId="7" fillId="0" borderId="40" xfId="0" applyFont="1" applyBorder="1" applyAlignment="1">
      <alignment vertical="center"/>
    </xf>
    <xf numFmtId="3" fontId="7" fillId="0" borderId="41" xfId="0" applyFont="1" applyBorder="1" applyAlignment="1">
      <alignment vertical="center"/>
    </xf>
    <xf numFmtId="3" fontId="7" fillId="0" borderId="18" xfId="0" applyFont="1" applyBorder="1" applyAlignment="1">
      <alignment vertical="center"/>
    </xf>
    <xf numFmtId="3" fontId="7" fillId="0" borderId="42" xfId="0" applyFont="1" applyBorder="1" applyAlignment="1">
      <alignment vertical="center"/>
    </xf>
    <xf numFmtId="3" fontId="7" fillId="0" borderId="43" xfId="0" applyFont="1" applyBorder="1" applyAlignment="1">
      <alignment vertical="center"/>
    </xf>
    <xf numFmtId="3" fontId="7" fillId="0" borderId="16" xfId="0" applyFont="1" applyBorder="1" applyAlignment="1">
      <alignment vertical="center"/>
    </xf>
    <xf numFmtId="3" fontId="7" fillId="0" borderId="44" xfId="0" applyFont="1" applyBorder="1" applyAlignment="1">
      <alignment vertical="center"/>
    </xf>
    <xf numFmtId="3" fontId="7" fillId="0" borderId="45" xfId="0" applyFont="1" applyBorder="1" applyAlignment="1">
      <alignment vertical="center"/>
    </xf>
    <xf numFmtId="3" fontId="7" fillId="0" borderId="46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 wrapText="1"/>
    </xf>
    <xf numFmtId="3" fontId="3" fillId="2" borderId="51" xfId="0" applyFont="1" applyFill="1" applyBorder="1" applyAlignment="1">
      <alignment horizontal="center" vertical="center"/>
    </xf>
    <xf numFmtId="3" fontId="3" fillId="2" borderId="47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2" fillId="2" borderId="50" xfId="0" applyFont="1" applyFill="1" applyBorder="1" applyAlignment="1">
      <alignment horizontal="center" vertical="center" wrapText="1"/>
    </xf>
    <xf numFmtId="3" fontId="2" fillId="2" borderId="51" xfId="0" applyFont="1" applyFill="1" applyBorder="1" applyAlignment="1">
      <alignment horizontal="center" vertical="center" wrapText="1"/>
    </xf>
    <xf numFmtId="3" fontId="2" fillId="2" borderId="50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52"/>
  <sheetViews>
    <sheetView showOutlineSymbols="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I9" sqref="I9"/>
    </sheetView>
  </sheetViews>
  <sheetFormatPr defaultColWidth="8.69921875" defaultRowHeight="17.25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15" ht="23.25" customHeight="1">
      <c r="A1" s="15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4"/>
    </row>
    <row r="2" spans="1:15" ht="16.5" customHeight="1" thickBot="1">
      <c r="A2" s="25" t="s">
        <v>28</v>
      </c>
      <c r="B2" s="51"/>
      <c r="C2" s="2"/>
      <c r="D2" s="2"/>
      <c r="E2" s="2"/>
      <c r="F2" s="2"/>
      <c r="G2" s="2"/>
      <c r="H2" s="2"/>
      <c r="I2" s="2"/>
      <c r="J2" s="2"/>
      <c r="K2" s="2"/>
      <c r="L2" s="2"/>
      <c r="N2" s="24"/>
    </row>
    <row r="3" spans="1:15" s="14" customFormat="1" ht="12" customHeight="1" thickTop="1">
      <c r="A3" s="58"/>
      <c r="B3" s="94" t="s">
        <v>12</v>
      </c>
      <c r="C3" s="96"/>
      <c r="D3" s="94" t="s">
        <v>13</v>
      </c>
      <c r="E3" s="96"/>
      <c r="F3" s="94" t="s">
        <v>0</v>
      </c>
      <c r="G3" s="95"/>
      <c r="H3" s="96"/>
      <c r="I3" s="94" t="s">
        <v>8</v>
      </c>
      <c r="J3" s="95"/>
      <c r="K3" s="95"/>
      <c r="L3" s="95"/>
      <c r="M3" s="96"/>
      <c r="N3" s="59"/>
      <c r="O3" s="13"/>
    </row>
    <row r="4" spans="1:15" s="14" customFormat="1" ht="12" customHeight="1">
      <c r="A4" s="60"/>
      <c r="B4" s="97" t="s">
        <v>11</v>
      </c>
      <c r="C4" s="97" t="s">
        <v>2</v>
      </c>
      <c r="D4" s="97" t="s">
        <v>11</v>
      </c>
      <c r="E4" s="97" t="s">
        <v>3</v>
      </c>
      <c r="F4" s="97" t="s">
        <v>11</v>
      </c>
      <c r="G4" s="97" t="s">
        <v>2</v>
      </c>
      <c r="H4" s="97" t="s">
        <v>3</v>
      </c>
      <c r="I4" s="98" t="s">
        <v>9</v>
      </c>
      <c r="J4" s="99"/>
      <c r="K4" s="98" t="s">
        <v>10</v>
      </c>
      <c r="L4" s="99"/>
      <c r="M4" s="97" t="s">
        <v>11</v>
      </c>
      <c r="N4" s="61"/>
      <c r="O4" s="13"/>
    </row>
    <row r="5" spans="1:15" s="14" customFormat="1" ht="12" customHeight="1">
      <c r="A5" s="62" t="s">
        <v>1</v>
      </c>
      <c r="B5" s="93"/>
      <c r="C5" s="93"/>
      <c r="D5" s="93"/>
      <c r="E5" s="93"/>
      <c r="F5" s="93"/>
      <c r="G5" s="93"/>
      <c r="H5" s="93"/>
      <c r="I5" s="92" t="s">
        <v>23</v>
      </c>
      <c r="J5" s="92" t="s">
        <v>24</v>
      </c>
      <c r="K5" s="92" t="s">
        <v>25</v>
      </c>
      <c r="L5" s="92" t="s">
        <v>26</v>
      </c>
      <c r="M5" s="93"/>
      <c r="N5" s="63" t="s">
        <v>1</v>
      </c>
      <c r="O5" s="13"/>
    </row>
    <row r="6" spans="1:15" s="14" customFormat="1" ht="12" customHeight="1">
      <c r="A6" s="64" t="s">
        <v>4</v>
      </c>
      <c r="B6" s="65" t="s">
        <v>16</v>
      </c>
      <c r="C6" s="65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93"/>
      <c r="J6" s="93"/>
      <c r="K6" s="93"/>
      <c r="L6" s="93"/>
      <c r="M6" s="66" t="s">
        <v>27</v>
      </c>
      <c r="N6" s="67" t="s">
        <v>4</v>
      </c>
      <c r="O6" s="13"/>
    </row>
    <row r="7" spans="1:15" s="14" customFormat="1" ht="12" customHeight="1">
      <c r="A7" s="60"/>
      <c r="B7" s="68" t="s">
        <v>14</v>
      </c>
      <c r="C7" s="68" t="s">
        <v>15</v>
      </c>
      <c r="D7" s="68" t="s">
        <v>14</v>
      </c>
      <c r="E7" s="68" t="s">
        <v>15</v>
      </c>
      <c r="F7" s="68" t="s">
        <v>14</v>
      </c>
      <c r="G7" s="68" t="s">
        <v>15</v>
      </c>
      <c r="H7" s="68" t="s">
        <v>15</v>
      </c>
      <c r="I7" s="68" t="s">
        <v>14</v>
      </c>
      <c r="J7" s="68" t="s">
        <v>15</v>
      </c>
      <c r="K7" s="68" t="s">
        <v>14</v>
      </c>
      <c r="L7" s="68" t="s">
        <v>15</v>
      </c>
      <c r="M7" s="68" t="s">
        <v>14</v>
      </c>
      <c r="N7" s="61"/>
      <c r="O7" s="13"/>
    </row>
    <row r="8" spans="1:15" s="8" customFormat="1" ht="11.25" customHeight="1">
      <c r="A8" s="77" t="s">
        <v>62</v>
      </c>
      <c r="B8" s="5">
        <v>10254</v>
      </c>
      <c r="C8" s="5">
        <v>35891</v>
      </c>
      <c r="D8" s="6">
        <v>0</v>
      </c>
      <c r="E8" s="5">
        <v>0</v>
      </c>
      <c r="F8" s="5">
        <v>115418</v>
      </c>
      <c r="G8" s="5">
        <v>403965</v>
      </c>
      <c r="H8" s="5">
        <v>12853396</v>
      </c>
      <c r="I8" s="5">
        <f>B8+F8</f>
        <v>125672</v>
      </c>
      <c r="J8" s="5">
        <f>C8+G8</f>
        <v>439856</v>
      </c>
      <c r="K8" s="5">
        <f>D8+F8</f>
        <v>115418</v>
      </c>
      <c r="L8" s="5">
        <f>E8+H8</f>
        <v>12853396</v>
      </c>
      <c r="M8" s="5">
        <f>B8+D8+F8</f>
        <v>125672</v>
      </c>
      <c r="N8" s="88" t="str">
        <f>A8</f>
        <v>01那覇市</v>
      </c>
      <c r="O8" s="7"/>
    </row>
    <row r="9" spans="1:15" s="8" customFormat="1" ht="11.25" customHeight="1">
      <c r="A9" s="78" t="s">
        <v>63</v>
      </c>
      <c r="B9" s="9">
        <v>4255</v>
      </c>
      <c r="C9" s="9">
        <v>14892</v>
      </c>
      <c r="D9" s="9">
        <v>0</v>
      </c>
      <c r="E9" s="9">
        <v>0</v>
      </c>
      <c r="F9" s="9">
        <v>33591</v>
      </c>
      <c r="G9" s="9">
        <v>117569</v>
      </c>
      <c r="H9" s="9">
        <v>3387683</v>
      </c>
      <c r="I9" s="9">
        <f t="shared" ref="I9:I48" si="0">B9+F9</f>
        <v>37846</v>
      </c>
      <c r="J9" s="9">
        <f t="shared" ref="J9:J48" si="1">C9+G9</f>
        <v>132461</v>
      </c>
      <c r="K9" s="9">
        <f t="shared" ref="K9:K48" si="2">D9+F9</f>
        <v>33591</v>
      </c>
      <c r="L9" s="9">
        <f t="shared" ref="L9:L48" si="3">E9+H9</f>
        <v>3387683</v>
      </c>
      <c r="M9" s="9">
        <f t="shared" ref="M9:M48" si="4">B9+D9+F9</f>
        <v>37846</v>
      </c>
      <c r="N9" s="85" t="str">
        <f t="shared" ref="N9:N48" si="5">A9</f>
        <v>02宜野湾市</v>
      </c>
      <c r="O9" s="7"/>
    </row>
    <row r="10" spans="1:15" s="8" customFormat="1" ht="11.25" customHeight="1">
      <c r="A10" s="78" t="s">
        <v>64</v>
      </c>
      <c r="B10" s="9">
        <v>2425</v>
      </c>
      <c r="C10" s="9">
        <v>8488</v>
      </c>
      <c r="D10" s="9">
        <v>0</v>
      </c>
      <c r="E10" s="9">
        <v>0</v>
      </c>
      <c r="F10" s="9">
        <v>15434</v>
      </c>
      <c r="G10" s="9">
        <v>54020</v>
      </c>
      <c r="H10" s="9">
        <v>1377834</v>
      </c>
      <c r="I10" s="9">
        <f t="shared" si="0"/>
        <v>17859</v>
      </c>
      <c r="J10" s="9">
        <f t="shared" si="1"/>
        <v>62508</v>
      </c>
      <c r="K10" s="9">
        <f t="shared" si="2"/>
        <v>15434</v>
      </c>
      <c r="L10" s="9">
        <f t="shared" si="3"/>
        <v>1377834</v>
      </c>
      <c r="M10" s="9">
        <f t="shared" si="4"/>
        <v>17859</v>
      </c>
      <c r="N10" s="85" t="str">
        <f t="shared" si="5"/>
        <v>03石垣市</v>
      </c>
      <c r="O10" s="7"/>
    </row>
    <row r="11" spans="1:15" s="8" customFormat="1" ht="11.25" customHeight="1">
      <c r="A11" s="78" t="s">
        <v>65</v>
      </c>
      <c r="B11" s="9">
        <v>5299</v>
      </c>
      <c r="C11" s="9">
        <v>18546</v>
      </c>
      <c r="D11" s="9">
        <v>0</v>
      </c>
      <c r="E11" s="9">
        <v>0</v>
      </c>
      <c r="F11" s="9">
        <v>41023</v>
      </c>
      <c r="G11" s="9">
        <v>143581</v>
      </c>
      <c r="H11" s="9">
        <v>4057478</v>
      </c>
      <c r="I11" s="9">
        <f t="shared" si="0"/>
        <v>46322</v>
      </c>
      <c r="J11" s="9">
        <f t="shared" si="1"/>
        <v>162127</v>
      </c>
      <c r="K11" s="9">
        <f t="shared" si="2"/>
        <v>41023</v>
      </c>
      <c r="L11" s="9">
        <f t="shared" si="3"/>
        <v>4057478</v>
      </c>
      <c r="M11" s="9">
        <f t="shared" si="4"/>
        <v>46322</v>
      </c>
      <c r="N11" s="85" t="str">
        <f t="shared" si="5"/>
        <v>04浦添市</v>
      </c>
      <c r="O11" s="7"/>
    </row>
    <row r="12" spans="1:15" s="8" customFormat="1" ht="11.25" customHeight="1">
      <c r="A12" s="79" t="s">
        <v>66</v>
      </c>
      <c r="B12" s="20">
        <v>3062</v>
      </c>
      <c r="C12" s="20">
        <v>10717</v>
      </c>
      <c r="D12" s="20">
        <v>0</v>
      </c>
      <c r="E12" s="20">
        <v>0</v>
      </c>
      <c r="F12" s="20">
        <v>19947</v>
      </c>
      <c r="G12" s="20">
        <v>69815</v>
      </c>
      <c r="H12" s="20">
        <v>1583207</v>
      </c>
      <c r="I12" s="20">
        <f t="shared" si="0"/>
        <v>23009</v>
      </c>
      <c r="J12" s="20">
        <f t="shared" si="1"/>
        <v>80532</v>
      </c>
      <c r="K12" s="20">
        <f t="shared" si="2"/>
        <v>19947</v>
      </c>
      <c r="L12" s="20">
        <f t="shared" si="3"/>
        <v>1583207</v>
      </c>
      <c r="M12" s="20">
        <f t="shared" si="4"/>
        <v>23009</v>
      </c>
      <c r="N12" s="86" t="str">
        <f t="shared" si="5"/>
        <v>05名護市</v>
      </c>
      <c r="O12" s="7"/>
    </row>
    <row r="13" spans="1:15" s="8" customFormat="1" ht="11.25" customHeight="1">
      <c r="A13" s="80" t="s">
        <v>67</v>
      </c>
      <c r="B13" s="22">
        <v>3107</v>
      </c>
      <c r="C13" s="22">
        <v>10875</v>
      </c>
      <c r="D13" s="22">
        <v>0</v>
      </c>
      <c r="E13" s="22">
        <v>0</v>
      </c>
      <c r="F13" s="22">
        <v>18401</v>
      </c>
      <c r="G13" s="22">
        <v>64404</v>
      </c>
      <c r="H13" s="22">
        <v>1461672</v>
      </c>
      <c r="I13" s="22">
        <f t="shared" si="0"/>
        <v>21508</v>
      </c>
      <c r="J13" s="22">
        <f t="shared" si="1"/>
        <v>75279</v>
      </c>
      <c r="K13" s="22">
        <f t="shared" si="2"/>
        <v>18401</v>
      </c>
      <c r="L13" s="22">
        <f t="shared" si="3"/>
        <v>1461672</v>
      </c>
      <c r="M13" s="22">
        <f t="shared" si="4"/>
        <v>21508</v>
      </c>
      <c r="N13" s="87" t="str">
        <f t="shared" si="5"/>
        <v>06糸満市</v>
      </c>
      <c r="O13" s="7"/>
    </row>
    <row r="14" spans="1:15" s="8" customFormat="1" ht="11.25" customHeight="1">
      <c r="A14" s="78" t="s">
        <v>68</v>
      </c>
      <c r="B14" s="9">
        <v>6173</v>
      </c>
      <c r="C14" s="9">
        <v>21606</v>
      </c>
      <c r="D14" s="9">
        <v>0</v>
      </c>
      <c r="E14" s="9">
        <v>0</v>
      </c>
      <c r="F14" s="9">
        <v>43578</v>
      </c>
      <c r="G14" s="9">
        <v>152523</v>
      </c>
      <c r="H14" s="9">
        <v>4327597</v>
      </c>
      <c r="I14" s="9">
        <f t="shared" si="0"/>
        <v>49751</v>
      </c>
      <c r="J14" s="9">
        <f t="shared" si="1"/>
        <v>174129</v>
      </c>
      <c r="K14" s="9">
        <f t="shared" si="2"/>
        <v>43578</v>
      </c>
      <c r="L14" s="9">
        <f t="shared" si="3"/>
        <v>4327597</v>
      </c>
      <c r="M14" s="9">
        <f t="shared" si="4"/>
        <v>49751</v>
      </c>
      <c r="N14" s="85" t="str">
        <f t="shared" si="5"/>
        <v>07沖縄市</v>
      </c>
      <c r="O14" s="7"/>
    </row>
    <row r="15" spans="1:15" s="8" customFormat="1" ht="11.25" customHeight="1">
      <c r="A15" s="78" t="s">
        <v>69</v>
      </c>
      <c r="B15" s="9">
        <v>2916</v>
      </c>
      <c r="C15" s="9">
        <v>10206</v>
      </c>
      <c r="D15" s="9">
        <v>0</v>
      </c>
      <c r="E15" s="9">
        <v>0</v>
      </c>
      <c r="F15" s="9">
        <v>21778</v>
      </c>
      <c r="G15" s="9">
        <v>76223</v>
      </c>
      <c r="H15" s="9">
        <v>2025903</v>
      </c>
      <c r="I15" s="9">
        <f t="shared" si="0"/>
        <v>24694</v>
      </c>
      <c r="J15" s="9">
        <f t="shared" si="1"/>
        <v>86429</v>
      </c>
      <c r="K15" s="9">
        <f t="shared" si="2"/>
        <v>21778</v>
      </c>
      <c r="L15" s="9">
        <f t="shared" si="3"/>
        <v>2025903</v>
      </c>
      <c r="M15" s="9">
        <f t="shared" si="4"/>
        <v>24694</v>
      </c>
      <c r="N15" s="85" t="str">
        <f t="shared" si="5"/>
        <v>08豊見城市</v>
      </c>
      <c r="O15" s="7"/>
    </row>
    <row r="16" spans="1:15" s="8" customFormat="1" ht="11.25" customHeight="1">
      <c r="A16" s="78" t="s">
        <v>70</v>
      </c>
      <c r="B16" s="9">
        <v>5960</v>
      </c>
      <c r="C16" s="9">
        <v>20861</v>
      </c>
      <c r="D16" s="9">
        <v>0</v>
      </c>
      <c r="E16" s="9">
        <v>0</v>
      </c>
      <c r="F16" s="9">
        <v>35942</v>
      </c>
      <c r="G16" s="9">
        <v>125797</v>
      </c>
      <c r="H16" s="9">
        <v>2882637</v>
      </c>
      <c r="I16" s="9">
        <f t="shared" si="0"/>
        <v>41902</v>
      </c>
      <c r="J16" s="9">
        <f t="shared" si="1"/>
        <v>146658</v>
      </c>
      <c r="K16" s="9">
        <f t="shared" si="2"/>
        <v>35942</v>
      </c>
      <c r="L16" s="9">
        <f t="shared" si="3"/>
        <v>2882637</v>
      </c>
      <c r="M16" s="9">
        <f t="shared" si="4"/>
        <v>41902</v>
      </c>
      <c r="N16" s="85" t="str">
        <f t="shared" si="5"/>
        <v>09うるま市</v>
      </c>
      <c r="O16" s="7"/>
    </row>
    <row r="17" spans="1:15" s="8" customFormat="1" ht="11.25" customHeight="1">
      <c r="A17" s="81" t="s">
        <v>71</v>
      </c>
      <c r="B17" s="10">
        <v>2612</v>
      </c>
      <c r="C17" s="10">
        <v>9144</v>
      </c>
      <c r="D17" s="10">
        <v>0</v>
      </c>
      <c r="E17" s="10">
        <v>0</v>
      </c>
      <c r="F17" s="10">
        <v>16250</v>
      </c>
      <c r="G17" s="10">
        <v>56875</v>
      </c>
      <c r="H17" s="10">
        <v>1399922</v>
      </c>
      <c r="I17" s="10">
        <f t="shared" si="0"/>
        <v>18862</v>
      </c>
      <c r="J17" s="10">
        <f t="shared" si="1"/>
        <v>66019</v>
      </c>
      <c r="K17" s="10">
        <f t="shared" si="2"/>
        <v>16250</v>
      </c>
      <c r="L17" s="10">
        <f t="shared" si="3"/>
        <v>1399922</v>
      </c>
      <c r="M17" s="10">
        <f t="shared" si="4"/>
        <v>18862</v>
      </c>
      <c r="N17" s="85" t="str">
        <f t="shared" si="5"/>
        <v>10宮古島市</v>
      </c>
      <c r="O17" s="7"/>
    </row>
    <row r="18" spans="1:15" s="8" customFormat="1" ht="11.25" customHeight="1">
      <c r="A18" s="77" t="s">
        <v>72</v>
      </c>
      <c r="B18" s="5">
        <v>2488</v>
      </c>
      <c r="C18" s="5">
        <v>8709</v>
      </c>
      <c r="D18" s="5">
        <v>0</v>
      </c>
      <c r="E18" s="5">
        <v>0</v>
      </c>
      <c r="F18" s="5">
        <v>13331</v>
      </c>
      <c r="G18" s="5">
        <v>46658</v>
      </c>
      <c r="H18" s="5">
        <v>964851</v>
      </c>
      <c r="I18" s="5">
        <f t="shared" si="0"/>
        <v>15819</v>
      </c>
      <c r="J18" s="5">
        <f t="shared" si="1"/>
        <v>55367</v>
      </c>
      <c r="K18" s="5">
        <f t="shared" si="2"/>
        <v>13331</v>
      </c>
      <c r="L18" s="5">
        <f t="shared" si="3"/>
        <v>964851</v>
      </c>
      <c r="M18" s="5">
        <f t="shared" si="4"/>
        <v>15819</v>
      </c>
      <c r="N18" s="88" t="str">
        <f t="shared" si="5"/>
        <v>11南城市</v>
      </c>
      <c r="O18" s="7"/>
    </row>
    <row r="19" spans="1:15" s="8" customFormat="1" ht="11.25" customHeight="1">
      <c r="A19" s="78" t="s">
        <v>73</v>
      </c>
      <c r="B19" s="9">
        <v>280</v>
      </c>
      <c r="C19" s="9">
        <v>981</v>
      </c>
      <c r="D19" s="9">
        <v>0</v>
      </c>
      <c r="E19" s="9">
        <v>0</v>
      </c>
      <c r="F19" s="9">
        <v>1584</v>
      </c>
      <c r="G19" s="9">
        <v>5545</v>
      </c>
      <c r="H19" s="9">
        <v>104023</v>
      </c>
      <c r="I19" s="9">
        <f t="shared" si="0"/>
        <v>1864</v>
      </c>
      <c r="J19" s="9">
        <f t="shared" si="1"/>
        <v>6526</v>
      </c>
      <c r="K19" s="9">
        <f t="shared" si="2"/>
        <v>1584</v>
      </c>
      <c r="L19" s="9">
        <f t="shared" si="3"/>
        <v>104023</v>
      </c>
      <c r="M19" s="9">
        <f t="shared" si="4"/>
        <v>1864</v>
      </c>
      <c r="N19" s="85" t="str">
        <f t="shared" si="5"/>
        <v>12国頭村</v>
      </c>
      <c r="O19" s="7"/>
    </row>
    <row r="20" spans="1:15" s="8" customFormat="1" ht="11.25" customHeight="1">
      <c r="A20" s="78" t="s">
        <v>74</v>
      </c>
      <c r="B20" s="9">
        <v>187</v>
      </c>
      <c r="C20" s="9">
        <v>656</v>
      </c>
      <c r="D20" s="9">
        <v>0</v>
      </c>
      <c r="E20" s="9">
        <v>0</v>
      </c>
      <c r="F20" s="9">
        <v>813</v>
      </c>
      <c r="G20" s="9">
        <v>2846</v>
      </c>
      <c r="H20" s="9">
        <v>50600</v>
      </c>
      <c r="I20" s="9">
        <f t="shared" si="0"/>
        <v>1000</v>
      </c>
      <c r="J20" s="9">
        <f t="shared" si="1"/>
        <v>3502</v>
      </c>
      <c r="K20" s="9">
        <f t="shared" si="2"/>
        <v>813</v>
      </c>
      <c r="L20" s="9">
        <f t="shared" si="3"/>
        <v>50600</v>
      </c>
      <c r="M20" s="9">
        <f t="shared" si="4"/>
        <v>1000</v>
      </c>
      <c r="N20" s="85" t="str">
        <f t="shared" si="5"/>
        <v>13大宜味村</v>
      </c>
      <c r="O20" s="7"/>
    </row>
    <row r="21" spans="1:15" s="8" customFormat="1" ht="11.25" customHeight="1">
      <c r="A21" s="78" t="s">
        <v>75</v>
      </c>
      <c r="B21" s="9">
        <v>128</v>
      </c>
      <c r="C21" s="9">
        <v>449</v>
      </c>
      <c r="D21" s="9">
        <v>0</v>
      </c>
      <c r="E21" s="9">
        <v>0</v>
      </c>
      <c r="F21" s="9">
        <v>473</v>
      </c>
      <c r="G21" s="9">
        <v>1657</v>
      </c>
      <c r="H21" s="9">
        <v>86075</v>
      </c>
      <c r="I21" s="9">
        <f t="shared" si="0"/>
        <v>601</v>
      </c>
      <c r="J21" s="9">
        <f t="shared" si="1"/>
        <v>2106</v>
      </c>
      <c r="K21" s="9">
        <f t="shared" si="2"/>
        <v>473</v>
      </c>
      <c r="L21" s="9">
        <f t="shared" si="3"/>
        <v>86075</v>
      </c>
      <c r="M21" s="9">
        <f t="shared" si="4"/>
        <v>601</v>
      </c>
      <c r="N21" s="85" t="str">
        <f t="shared" si="5"/>
        <v>14東村</v>
      </c>
      <c r="O21" s="7"/>
    </row>
    <row r="22" spans="1:15" s="8" customFormat="1" ht="11.25" customHeight="1">
      <c r="A22" s="82" t="s">
        <v>76</v>
      </c>
      <c r="B22" s="23">
        <v>513</v>
      </c>
      <c r="C22" s="23">
        <v>1796</v>
      </c>
      <c r="D22" s="23">
        <v>0</v>
      </c>
      <c r="E22" s="23">
        <v>0</v>
      </c>
      <c r="F22" s="23">
        <v>2430</v>
      </c>
      <c r="G22" s="23">
        <v>8506</v>
      </c>
      <c r="H22" s="23">
        <v>156058</v>
      </c>
      <c r="I22" s="23">
        <f t="shared" si="0"/>
        <v>2943</v>
      </c>
      <c r="J22" s="23">
        <f t="shared" si="1"/>
        <v>10302</v>
      </c>
      <c r="K22" s="23">
        <f t="shared" si="2"/>
        <v>2430</v>
      </c>
      <c r="L22" s="23">
        <f t="shared" si="3"/>
        <v>156058</v>
      </c>
      <c r="M22" s="23">
        <f t="shared" si="4"/>
        <v>2943</v>
      </c>
      <c r="N22" s="89" t="str">
        <f t="shared" si="5"/>
        <v>15今帰仁村</v>
      </c>
      <c r="O22" s="7"/>
    </row>
    <row r="23" spans="1:15" s="8" customFormat="1" ht="11.25" customHeight="1">
      <c r="A23" s="83" t="s">
        <v>77</v>
      </c>
      <c r="B23" s="21">
        <v>848</v>
      </c>
      <c r="C23" s="21">
        <v>2969</v>
      </c>
      <c r="D23" s="21">
        <v>0</v>
      </c>
      <c r="E23" s="21">
        <v>0</v>
      </c>
      <c r="F23" s="21">
        <v>3756</v>
      </c>
      <c r="G23" s="21">
        <v>13146</v>
      </c>
      <c r="H23" s="21">
        <v>251748</v>
      </c>
      <c r="I23" s="21">
        <f t="shared" si="0"/>
        <v>4604</v>
      </c>
      <c r="J23" s="21">
        <f t="shared" si="1"/>
        <v>16115</v>
      </c>
      <c r="K23" s="21">
        <f t="shared" si="2"/>
        <v>3756</v>
      </c>
      <c r="L23" s="21">
        <f t="shared" si="3"/>
        <v>251748</v>
      </c>
      <c r="M23" s="21">
        <f t="shared" si="4"/>
        <v>4604</v>
      </c>
      <c r="N23" s="90" t="str">
        <f t="shared" si="5"/>
        <v>16本部町</v>
      </c>
      <c r="O23" s="7"/>
    </row>
    <row r="24" spans="1:15" s="8" customFormat="1" ht="11.25" customHeight="1">
      <c r="A24" s="78" t="s">
        <v>78</v>
      </c>
      <c r="B24" s="9">
        <v>651</v>
      </c>
      <c r="C24" s="9">
        <v>2280</v>
      </c>
      <c r="D24" s="9">
        <v>0</v>
      </c>
      <c r="E24" s="9">
        <v>0</v>
      </c>
      <c r="F24" s="9">
        <v>3459</v>
      </c>
      <c r="G24" s="9">
        <v>12108</v>
      </c>
      <c r="H24" s="9">
        <v>293809</v>
      </c>
      <c r="I24" s="9">
        <f t="shared" si="0"/>
        <v>4110</v>
      </c>
      <c r="J24" s="9">
        <f t="shared" si="1"/>
        <v>14388</v>
      </c>
      <c r="K24" s="9">
        <f t="shared" si="2"/>
        <v>3459</v>
      </c>
      <c r="L24" s="9">
        <f t="shared" si="3"/>
        <v>293809</v>
      </c>
      <c r="M24" s="9">
        <f t="shared" si="4"/>
        <v>4110</v>
      </c>
      <c r="N24" s="85" t="str">
        <f t="shared" si="5"/>
        <v>17恩納村</v>
      </c>
      <c r="O24" s="7"/>
    </row>
    <row r="25" spans="1:15" s="8" customFormat="1" ht="11.25" customHeight="1">
      <c r="A25" s="78" t="s">
        <v>79</v>
      </c>
      <c r="B25" s="9">
        <v>325</v>
      </c>
      <c r="C25" s="9">
        <v>1139</v>
      </c>
      <c r="D25" s="9">
        <v>0</v>
      </c>
      <c r="E25" s="9">
        <v>0</v>
      </c>
      <c r="F25" s="9">
        <v>1849</v>
      </c>
      <c r="G25" s="9">
        <v>6473</v>
      </c>
      <c r="H25" s="9">
        <v>132006</v>
      </c>
      <c r="I25" s="9">
        <f t="shared" si="0"/>
        <v>2174</v>
      </c>
      <c r="J25" s="9">
        <f t="shared" si="1"/>
        <v>7612</v>
      </c>
      <c r="K25" s="9">
        <f t="shared" si="2"/>
        <v>1849</v>
      </c>
      <c r="L25" s="9">
        <f t="shared" si="3"/>
        <v>132006</v>
      </c>
      <c r="M25" s="9">
        <f t="shared" si="4"/>
        <v>2174</v>
      </c>
      <c r="N25" s="85" t="str">
        <f t="shared" si="5"/>
        <v>18宜野座村</v>
      </c>
      <c r="O25" s="7"/>
    </row>
    <row r="26" spans="1:15" s="8" customFormat="1" ht="11.25" customHeight="1">
      <c r="A26" s="78" t="s">
        <v>80</v>
      </c>
      <c r="B26" s="9">
        <v>550</v>
      </c>
      <c r="C26" s="9">
        <v>1761</v>
      </c>
      <c r="D26" s="9">
        <v>0</v>
      </c>
      <c r="E26" s="9">
        <v>0</v>
      </c>
      <c r="F26" s="9">
        <v>3814</v>
      </c>
      <c r="G26" s="9">
        <v>12205</v>
      </c>
      <c r="H26" s="9">
        <v>276372</v>
      </c>
      <c r="I26" s="9">
        <f t="shared" si="0"/>
        <v>4364</v>
      </c>
      <c r="J26" s="9">
        <f t="shared" si="1"/>
        <v>13966</v>
      </c>
      <c r="K26" s="9">
        <f t="shared" si="2"/>
        <v>3814</v>
      </c>
      <c r="L26" s="9">
        <f t="shared" si="3"/>
        <v>276372</v>
      </c>
      <c r="M26" s="9">
        <f t="shared" si="4"/>
        <v>4364</v>
      </c>
      <c r="N26" s="85" t="str">
        <f t="shared" si="5"/>
        <v>19金武町</v>
      </c>
      <c r="O26" s="7"/>
    </row>
    <row r="27" spans="1:15" s="8" customFormat="1" ht="11.25" customHeight="1">
      <c r="A27" s="79" t="s">
        <v>81</v>
      </c>
      <c r="B27" s="20">
        <v>305</v>
      </c>
      <c r="C27" s="20">
        <v>1069</v>
      </c>
      <c r="D27" s="20">
        <v>0</v>
      </c>
      <c r="E27" s="20">
        <v>0</v>
      </c>
      <c r="F27" s="20">
        <v>1327</v>
      </c>
      <c r="G27" s="20">
        <v>4646</v>
      </c>
      <c r="H27" s="20">
        <v>106005</v>
      </c>
      <c r="I27" s="20">
        <f t="shared" si="0"/>
        <v>1632</v>
      </c>
      <c r="J27" s="20">
        <f t="shared" si="1"/>
        <v>5715</v>
      </c>
      <c r="K27" s="20">
        <f t="shared" si="2"/>
        <v>1327</v>
      </c>
      <c r="L27" s="20">
        <f t="shared" si="3"/>
        <v>106005</v>
      </c>
      <c r="M27" s="20">
        <f t="shared" si="4"/>
        <v>1632</v>
      </c>
      <c r="N27" s="86" t="str">
        <f t="shared" si="5"/>
        <v>20伊江村</v>
      </c>
      <c r="O27" s="7"/>
    </row>
    <row r="28" spans="1:15" s="8" customFormat="1" ht="11.25" customHeight="1">
      <c r="A28" s="80" t="s">
        <v>82</v>
      </c>
      <c r="B28" s="22">
        <v>1937</v>
      </c>
      <c r="C28" s="22">
        <v>6780</v>
      </c>
      <c r="D28" s="22">
        <v>0</v>
      </c>
      <c r="E28" s="22">
        <v>0</v>
      </c>
      <c r="F28" s="22">
        <v>13583</v>
      </c>
      <c r="G28" s="22">
        <v>47542</v>
      </c>
      <c r="H28" s="22">
        <v>1171870</v>
      </c>
      <c r="I28" s="22">
        <f t="shared" si="0"/>
        <v>15520</v>
      </c>
      <c r="J28" s="22">
        <f t="shared" si="1"/>
        <v>54322</v>
      </c>
      <c r="K28" s="22">
        <f t="shared" si="2"/>
        <v>13583</v>
      </c>
      <c r="L28" s="22">
        <f t="shared" si="3"/>
        <v>1171870</v>
      </c>
      <c r="M28" s="22">
        <f t="shared" si="4"/>
        <v>15520</v>
      </c>
      <c r="N28" s="87" t="str">
        <f t="shared" si="5"/>
        <v>21読谷村</v>
      </c>
      <c r="O28" s="7"/>
    </row>
    <row r="29" spans="1:15" s="8" customFormat="1" ht="11.25" customHeight="1">
      <c r="A29" s="78" t="s">
        <v>83</v>
      </c>
      <c r="B29" s="9">
        <v>635</v>
      </c>
      <c r="C29" s="9">
        <v>2223</v>
      </c>
      <c r="D29" s="9">
        <v>0</v>
      </c>
      <c r="E29" s="9">
        <v>0</v>
      </c>
      <c r="F29" s="9">
        <v>4570</v>
      </c>
      <c r="G29" s="9">
        <v>15995</v>
      </c>
      <c r="H29" s="9">
        <v>545401</v>
      </c>
      <c r="I29" s="9">
        <f t="shared" si="0"/>
        <v>5205</v>
      </c>
      <c r="J29" s="9">
        <f t="shared" si="1"/>
        <v>18218</v>
      </c>
      <c r="K29" s="9">
        <f t="shared" si="2"/>
        <v>4570</v>
      </c>
      <c r="L29" s="9">
        <f t="shared" si="3"/>
        <v>545401</v>
      </c>
      <c r="M29" s="9">
        <f t="shared" si="4"/>
        <v>5205</v>
      </c>
      <c r="N29" s="85" t="str">
        <f t="shared" si="5"/>
        <v>22嘉手納町</v>
      </c>
      <c r="O29" s="7"/>
    </row>
    <row r="30" spans="1:15" s="8" customFormat="1" ht="11.25" customHeight="1">
      <c r="A30" s="78" t="s">
        <v>84</v>
      </c>
      <c r="B30" s="9">
        <v>1321</v>
      </c>
      <c r="C30" s="9">
        <v>4624</v>
      </c>
      <c r="D30" s="9">
        <v>0</v>
      </c>
      <c r="E30" s="9">
        <v>0</v>
      </c>
      <c r="F30" s="9">
        <v>9563</v>
      </c>
      <c r="G30" s="9">
        <v>33471</v>
      </c>
      <c r="H30" s="9">
        <v>1201080</v>
      </c>
      <c r="I30" s="9">
        <f t="shared" si="0"/>
        <v>10884</v>
      </c>
      <c r="J30" s="9">
        <f t="shared" si="1"/>
        <v>38095</v>
      </c>
      <c r="K30" s="9">
        <f t="shared" si="2"/>
        <v>9563</v>
      </c>
      <c r="L30" s="9">
        <f t="shared" si="3"/>
        <v>1201080</v>
      </c>
      <c r="M30" s="9">
        <f t="shared" si="4"/>
        <v>10884</v>
      </c>
      <c r="N30" s="85" t="str">
        <f t="shared" si="5"/>
        <v>23北谷町</v>
      </c>
      <c r="O30" s="7"/>
    </row>
    <row r="31" spans="1:15" s="8" customFormat="1" ht="11.25" customHeight="1">
      <c r="A31" s="78" t="s">
        <v>85</v>
      </c>
      <c r="B31" s="9">
        <v>813</v>
      </c>
      <c r="C31" s="9">
        <v>2846</v>
      </c>
      <c r="D31" s="9">
        <v>0</v>
      </c>
      <c r="E31" s="9">
        <v>0</v>
      </c>
      <c r="F31" s="9">
        <v>5539</v>
      </c>
      <c r="G31" s="9">
        <v>19387</v>
      </c>
      <c r="H31" s="9">
        <v>582595</v>
      </c>
      <c r="I31" s="9">
        <f t="shared" si="0"/>
        <v>6352</v>
      </c>
      <c r="J31" s="9">
        <f t="shared" si="1"/>
        <v>22233</v>
      </c>
      <c r="K31" s="9">
        <f t="shared" si="2"/>
        <v>5539</v>
      </c>
      <c r="L31" s="9">
        <f t="shared" si="3"/>
        <v>582595</v>
      </c>
      <c r="M31" s="9">
        <f t="shared" si="4"/>
        <v>6352</v>
      </c>
      <c r="N31" s="85" t="str">
        <f t="shared" si="5"/>
        <v>24北中城村</v>
      </c>
      <c r="O31" s="7"/>
    </row>
    <row r="32" spans="1:15" s="8" customFormat="1" ht="11.25" customHeight="1">
      <c r="A32" s="82" t="s">
        <v>86</v>
      </c>
      <c r="B32" s="23">
        <v>927</v>
      </c>
      <c r="C32" s="23">
        <v>3246</v>
      </c>
      <c r="D32" s="23">
        <v>0</v>
      </c>
      <c r="E32" s="23">
        <v>0</v>
      </c>
      <c r="F32" s="23">
        <v>6669</v>
      </c>
      <c r="G32" s="23">
        <v>23342</v>
      </c>
      <c r="H32" s="23">
        <v>623865</v>
      </c>
      <c r="I32" s="23">
        <f t="shared" si="0"/>
        <v>7596</v>
      </c>
      <c r="J32" s="23">
        <f t="shared" si="1"/>
        <v>26588</v>
      </c>
      <c r="K32" s="23">
        <f t="shared" si="2"/>
        <v>6669</v>
      </c>
      <c r="L32" s="23">
        <f t="shared" si="3"/>
        <v>623865</v>
      </c>
      <c r="M32" s="23">
        <f t="shared" si="4"/>
        <v>7596</v>
      </c>
      <c r="N32" s="89" t="str">
        <f t="shared" si="5"/>
        <v>25中城村</v>
      </c>
      <c r="O32" s="7"/>
    </row>
    <row r="33" spans="1:15" s="8" customFormat="1" ht="11.25" customHeight="1">
      <c r="A33" s="83" t="s">
        <v>87</v>
      </c>
      <c r="B33" s="21">
        <v>1803</v>
      </c>
      <c r="C33" s="21">
        <v>6311</v>
      </c>
      <c r="D33" s="21">
        <v>0</v>
      </c>
      <c r="E33" s="21">
        <v>0</v>
      </c>
      <c r="F33" s="21">
        <v>12033</v>
      </c>
      <c r="G33" s="21">
        <v>42116</v>
      </c>
      <c r="H33" s="21">
        <v>1064649</v>
      </c>
      <c r="I33" s="21">
        <f t="shared" si="0"/>
        <v>13836</v>
      </c>
      <c r="J33" s="21">
        <f t="shared" si="1"/>
        <v>48427</v>
      </c>
      <c r="K33" s="21">
        <f t="shared" si="2"/>
        <v>12033</v>
      </c>
      <c r="L33" s="21">
        <f t="shared" si="3"/>
        <v>1064649</v>
      </c>
      <c r="M33" s="21">
        <f t="shared" si="4"/>
        <v>13836</v>
      </c>
      <c r="N33" s="90" t="str">
        <f t="shared" si="5"/>
        <v>26西原町</v>
      </c>
      <c r="O33" s="7"/>
    </row>
    <row r="34" spans="1:15" s="8" customFormat="1" ht="11.25" customHeight="1">
      <c r="A34" s="78" t="s">
        <v>88</v>
      </c>
      <c r="B34" s="9">
        <v>1001</v>
      </c>
      <c r="C34" s="9">
        <v>3504</v>
      </c>
      <c r="D34" s="9">
        <v>0</v>
      </c>
      <c r="E34" s="9">
        <v>0</v>
      </c>
      <c r="F34" s="9">
        <v>6424</v>
      </c>
      <c r="G34" s="9">
        <v>22485</v>
      </c>
      <c r="H34" s="9">
        <v>542526</v>
      </c>
      <c r="I34" s="9">
        <f t="shared" si="0"/>
        <v>7425</v>
      </c>
      <c r="J34" s="9">
        <f t="shared" si="1"/>
        <v>25989</v>
      </c>
      <c r="K34" s="9">
        <f t="shared" si="2"/>
        <v>6424</v>
      </c>
      <c r="L34" s="9">
        <f t="shared" si="3"/>
        <v>542526</v>
      </c>
      <c r="M34" s="9">
        <f t="shared" si="4"/>
        <v>7425</v>
      </c>
      <c r="N34" s="85" t="str">
        <f t="shared" si="5"/>
        <v>27与那原町</v>
      </c>
      <c r="O34" s="7"/>
    </row>
    <row r="35" spans="1:15" s="8" customFormat="1" ht="11.25" customHeight="1">
      <c r="A35" s="78" t="s">
        <v>89</v>
      </c>
      <c r="B35" s="9">
        <v>1784</v>
      </c>
      <c r="C35" s="9">
        <v>6244</v>
      </c>
      <c r="D35" s="9">
        <v>0</v>
      </c>
      <c r="E35" s="9">
        <v>0</v>
      </c>
      <c r="F35" s="9">
        <v>13066</v>
      </c>
      <c r="G35" s="9">
        <v>45731</v>
      </c>
      <c r="H35" s="9">
        <v>1189962</v>
      </c>
      <c r="I35" s="9">
        <f t="shared" si="0"/>
        <v>14850</v>
      </c>
      <c r="J35" s="9">
        <f t="shared" si="1"/>
        <v>51975</v>
      </c>
      <c r="K35" s="9">
        <f t="shared" si="2"/>
        <v>13066</v>
      </c>
      <c r="L35" s="9">
        <f t="shared" si="3"/>
        <v>1189962</v>
      </c>
      <c r="M35" s="9">
        <f t="shared" si="4"/>
        <v>14850</v>
      </c>
      <c r="N35" s="85" t="str">
        <f t="shared" si="5"/>
        <v>28南風原町</v>
      </c>
      <c r="O35" s="7"/>
    </row>
    <row r="36" spans="1:15" s="8" customFormat="1" ht="11.25" customHeight="1">
      <c r="A36" s="78" t="s">
        <v>90</v>
      </c>
      <c r="B36" s="9">
        <v>38</v>
      </c>
      <c r="C36" s="9">
        <v>134</v>
      </c>
      <c r="D36" s="9">
        <v>0</v>
      </c>
      <c r="E36" s="9">
        <v>0</v>
      </c>
      <c r="F36" s="9">
        <v>269</v>
      </c>
      <c r="G36" s="9">
        <v>942</v>
      </c>
      <c r="H36" s="9">
        <v>22225</v>
      </c>
      <c r="I36" s="9">
        <f t="shared" si="0"/>
        <v>307</v>
      </c>
      <c r="J36" s="9">
        <f t="shared" si="1"/>
        <v>1076</v>
      </c>
      <c r="K36" s="9">
        <f t="shared" si="2"/>
        <v>269</v>
      </c>
      <c r="L36" s="9">
        <f t="shared" si="3"/>
        <v>22225</v>
      </c>
      <c r="M36" s="9">
        <f t="shared" si="4"/>
        <v>307</v>
      </c>
      <c r="N36" s="85" t="str">
        <f t="shared" si="5"/>
        <v>29渡嘉敷村</v>
      </c>
      <c r="O36" s="7"/>
    </row>
    <row r="37" spans="1:15" s="8" customFormat="1" ht="11.25" customHeight="1">
      <c r="A37" s="79" t="s">
        <v>91</v>
      </c>
      <c r="B37" s="20">
        <v>66</v>
      </c>
      <c r="C37" s="20">
        <v>231</v>
      </c>
      <c r="D37" s="20">
        <v>0</v>
      </c>
      <c r="E37" s="20">
        <v>0</v>
      </c>
      <c r="F37" s="20">
        <v>278</v>
      </c>
      <c r="G37" s="20">
        <v>974</v>
      </c>
      <c r="H37" s="20">
        <v>25053</v>
      </c>
      <c r="I37" s="20">
        <f t="shared" si="0"/>
        <v>344</v>
      </c>
      <c r="J37" s="20">
        <f t="shared" si="1"/>
        <v>1205</v>
      </c>
      <c r="K37" s="20">
        <f t="shared" si="2"/>
        <v>278</v>
      </c>
      <c r="L37" s="20">
        <f t="shared" si="3"/>
        <v>25053</v>
      </c>
      <c r="M37" s="20">
        <f t="shared" si="4"/>
        <v>344</v>
      </c>
      <c r="N37" s="86" t="str">
        <f t="shared" si="5"/>
        <v>30座間味村</v>
      </c>
      <c r="O37" s="7"/>
    </row>
    <row r="38" spans="1:15" s="8" customFormat="1" ht="11.25" customHeight="1">
      <c r="A38" s="80" t="s">
        <v>92</v>
      </c>
      <c r="B38" s="22">
        <v>35</v>
      </c>
      <c r="C38" s="22">
        <v>124</v>
      </c>
      <c r="D38" s="22">
        <v>0</v>
      </c>
      <c r="E38" s="22">
        <v>0</v>
      </c>
      <c r="F38" s="22">
        <v>189</v>
      </c>
      <c r="G38" s="22">
        <v>662</v>
      </c>
      <c r="H38" s="22">
        <v>16630</v>
      </c>
      <c r="I38" s="22">
        <f t="shared" si="0"/>
        <v>224</v>
      </c>
      <c r="J38" s="22">
        <f t="shared" si="1"/>
        <v>786</v>
      </c>
      <c r="K38" s="22">
        <f t="shared" si="2"/>
        <v>189</v>
      </c>
      <c r="L38" s="22">
        <f t="shared" si="3"/>
        <v>16630</v>
      </c>
      <c r="M38" s="22">
        <f t="shared" si="4"/>
        <v>224</v>
      </c>
      <c r="N38" s="87" t="str">
        <f t="shared" si="5"/>
        <v>31粟国村</v>
      </c>
      <c r="O38" s="7"/>
    </row>
    <row r="39" spans="1:15" s="8" customFormat="1" ht="11.25" customHeight="1">
      <c r="A39" s="78" t="s">
        <v>93</v>
      </c>
      <c r="B39" s="9">
        <v>22</v>
      </c>
      <c r="C39" s="9">
        <v>78</v>
      </c>
      <c r="D39" s="9">
        <v>0</v>
      </c>
      <c r="E39" s="9">
        <v>0</v>
      </c>
      <c r="F39" s="9">
        <v>127</v>
      </c>
      <c r="G39" s="9">
        <v>445</v>
      </c>
      <c r="H39" s="9">
        <v>9573</v>
      </c>
      <c r="I39" s="9">
        <f t="shared" si="0"/>
        <v>149</v>
      </c>
      <c r="J39" s="9">
        <f t="shared" si="1"/>
        <v>523</v>
      </c>
      <c r="K39" s="9">
        <f t="shared" si="2"/>
        <v>127</v>
      </c>
      <c r="L39" s="9">
        <f t="shared" si="3"/>
        <v>9573</v>
      </c>
      <c r="M39" s="9">
        <f t="shared" si="4"/>
        <v>149</v>
      </c>
      <c r="N39" s="85" t="str">
        <f t="shared" si="5"/>
        <v>32渡名喜村</v>
      </c>
      <c r="O39" s="7"/>
    </row>
    <row r="40" spans="1:15" s="8" customFormat="1" ht="11.25" customHeight="1">
      <c r="A40" s="78" t="s">
        <v>94</v>
      </c>
      <c r="B40" s="9">
        <v>33</v>
      </c>
      <c r="C40" s="9">
        <v>116</v>
      </c>
      <c r="D40" s="9">
        <v>0</v>
      </c>
      <c r="E40" s="9">
        <v>0</v>
      </c>
      <c r="F40" s="9">
        <v>399</v>
      </c>
      <c r="G40" s="9">
        <v>1397</v>
      </c>
      <c r="H40" s="9">
        <v>47587</v>
      </c>
      <c r="I40" s="9">
        <f t="shared" si="0"/>
        <v>432</v>
      </c>
      <c r="J40" s="9">
        <f t="shared" si="1"/>
        <v>1513</v>
      </c>
      <c r="K40" s="9">
        <f t="shared" si="2"/>
        <v>399</v>
      </c>
      <c r="L40" s="9">
        <f t="shared" si="3"/>
        <v>47587</v>
      </c>
      <c r="M40" s="9">
        <f t="shared" si="4"/>
        <v>432</v>
      </c>
      <c r="N40" s="85" t="str">
        <f t="shared" si="5"/>
        <v>33南大東村</v>
      </c>
      <c r="O40" s="7"/>
    </row>
    <row r="41" spans="1:15" s="8" customFormat="1" ht="11.25" customHeight="1">
      <c r="A41" s="78" t="s">
        <v>95</v>
      </c>
      <c r="B41" s="9">
        <v>25</v>
      </c>
      <c r="C41" s="9">
        <v>89</v>
      </c>
      <c r="D41" s="9">
        <v>0</v>
      </c>
      <c r="E41" s="9">
        <v>0</v>
      </c>
      <c r="F41" s="9">
        <v>284</v>
      </c>
      <c r="G41" s="9">
        <v>995</v>
      </c>
      <c r="H41" s="9">
        <v>35779</v>
      </c>
      <c r="I41" s="9">
        <f t="shared" si="0"/>
        <v>309</v>
      </c>
      <c r="J41" s="9">
        <f t="shared" si="1"/>
        <v>1084</v>
      </c>
      <c r="K41" s="9">
        <f t="shared" si="2"/>
        <v>284</v>
      </c>
      <c r="L41" s="9">
        <f t="shared" si="3"/>
        <v>35779</v>
      </c>
      <c r="M41" s="9">
        <f t="shared" si="4"/>
        <v>309</v>
      </c>
      <c r="N41" s="85" t="str">
        <f t="shared" si="5"/>
        <v>34北大東村</v>
      </c>
      <c r="O41" s="7"/>
    </row>
    <row r="42" spans="1:15" s="8" customFormat="1" ht="11.25" customHeight="1">
      <c r="A42" s="82" t="s">
        <v>96</v>
      </c>
      <c r="B42" s="23">
        <v>69</v>
      </c>
      <c r="C42" s="23">
        <v>243</v>
      </c>
      <c r="D42" s="23">
        <v>0</v>
      </c>
      <c r="E42" s="23">
        <v>0</v>
      </c>
      <c r="F42" s="23">
        <v>359</v>
      </c>
      <c r="G42" s="23">
        <v>1257</v>
      </c>
      <c r="H42" s="23">
        <v>28398</v>
      </c>
      <c r="I42" s="23">
        <f t="shared" si="0"/>
        <v>428</v>
      </c>
      <c r="J42" s="23">
        <f t="shared" si="1"/>
        <v>1500</v>
      </c>
      <c r="K42" s="23">
        <f t="shared" si="2"/>
        <v>359</v>
      </c>
      <c r="L42" s="23">
        <f t="shared" si="3"/>
        <v>28398</v>
      </c>
      <c r="M42" s="23">
        <f t="shared" si="4"/>
        <v>428</v>
      </c>
      <c r="N42" s="89" t="str">
        <f t="shared" si="5"/>
        <v>35伊平屋村</v>
      </c>
      <c r="O42" s="7"/>
    </row>
    <row r="43" spans="1:15" s="8" customFormat="1" ht="11.25" customHeight="1">
      <c r="A43" s="83" t="s">
        <v>97</v>
      </c>
      <c r="B43" s="21">
        <v>68</v>
      </c>
      <c r="C43" s="21">
        <v>239</v>
      </c>
      <c r="D43" s="21">
        <v>0</v>
      </c>
      <c r="E43" s="21">
        <v>0</v>
      </c>
      <c r="F43" s="21">
        <v>422</v>
      </c>
      <c r="G43" s="21">
        <v>1478</v>
      </c>
      <c r="H43" s="21">
        <v>31916</v>
      </c>
      <c r="I43" s="21">
        <f t="shared" si="0"/>
        <v>490</v>
      </c>
      <c r="J43" s="21">
        <f t="shared" si="1"/>
        <v>1717</v>
      </c>
      <c r="K43" s="21">
        <f t="shared" si="2"/>
        <v>422</v>
      </c>
      <c r="L43" s="21">
        <f t="shared" si="3"/>
        <v>31916</v>
      </c>
      <c r="M43" s="21">
        <f t="shared" si="4"/>
        <v>490</v>
      </c>
      <c r="N43" s="90" t="str">
        <f t="shared" si="5"/>
        <v>36伊是名村</v>
      </c>
      <c r="O43" s="7"/>
    </row>
    <row r="44" spans="1:15" s="8" customFormat="1" ht="11.25" customHeight="1">
      <c r="A44" s="78" t="s">
        <v>98</v>
      </c>
      <c r="B44" s="9">
        <v>467</v>
      </c>
      <c r="C44" s="9">
        <v>1635</v>
      </c>
      <c r="D44" s="9">
        <v>0</v>
      </c>
      <c r="E44" s="9">
        <v>0</v>
      </c>
      <c r="F44" s="9">
        <v>2420</v>
      </c>
      <c r="G44" s="9">
        <v>8470</v>
      </c>
      <c r="H44" s="9">
        <v>194594</v>
      </c>
      <c r="I44" s="9">
        <f t="shared" si="0"/>
        <v>2887</v>
      </c>
      <c r="J44" s="9">
        <f t="shared" si="1"/>
        <v>10105</v>
      </c>
      <c r="K44" s="9">
        <f t="shared" si="2"/>
        <v>2420</v>
      </c>
      <c r="L44" s="9">
        <f t="shared" si="3"/>
        <v>194594</v>
      </c>
      <c r="M44" s="9">
        <f t="shared" si="4"/>
        <v>2887</v>
      </c>
      <c r="N44" s="85" t="str">
        <f t="shared" si="5"/>
        <v>37久米島町</v>
      </c>
      <c r="O44" s="7"/>
    </row>
    <row r="45" spans="1:15" s="8" customFormat="1" ht="11.25" customHeight="1">
      <c r="A45" s="78" t="s">
        <v>99</v>
      </c>
      <c r="B45" s="9">
        <v>1542</v>
      </c>
      <c r="C45" s="9">
        <v>5399</v>
      </c>
      <c r="D45" s="9">
        <v>0</v>
      </c>
      <c r="E45" s="9">
        <v>0</v>
      </c>
      <c r="F45" s="9">
        <v>9384</v>
      </c>
      <c r="G45" s="9">
        <v>32844</v>
      </c>
      <c r="H45" s="9">
        <v>708544</v>
      </c>
      <c r="I45" s="9">
        <f t="shared" si="0"/>
        <v>10926</v>
      </c>
      <c r="J45" s="9">
        <f t="shared" si="1"/>
        <v>38243</v>
      </c>
      <c r="K45" s="9">
        <f t="shared" si="2"/>
        <v>9384</v>
      </c>
      <c r="L45" s="9">
        <f t="shared" si="3"/>
        <v>708544</v>
      </c>
      <c r="M45" s="9">
        <f t="shared" si="4"/>
        <v>10926</v>
      </c>
      <c r="N45" s="85" t="str">
        <f t="shared" si="5"/>
        <v>38八重瀬町</v>
      </c>
      <c r="O45" s="7"/>
    </row>
    <row r="46" spans="1:15" s="8" customFormat="1" ht="11.25" customHeight="1">
      <c r="A46" s="78" t="s">
        <v>100</v>
      </c>
      <c r="B46" s="9">
        <v>39</v>
      </c>
      <c r="C46" s="9">
        <v>137</v>
      </c>
      <c r="D46" s="9">
        <v>0</v>
      </c>
      <c r="E46" s="9">
        <v>0</v>
      </c>
      <c r="F46" s="9">
        <v>255</v>
      </c>
      <c r="G46" s="9">
        <v>893</v>
      </c>
      <c r="H46" s="9">
        <v>21057</v>
      </c>
      <c r="I46" s="9">
        <f t="shared" si="0"/>
        <v>294</v>
      </c>
      <c r="J46" s="9">
        <f t="shared" si="1"/>
        <v>1030</v>
      </c>
      <c r="K46" s="9">
        <f t="shared" si="2"/>
        <v>255</v>
      </c>
      <c r="L46" s="9">
        <f t="shared" si="3"/>
        <v>21057</v>
      </c>
      <c r="M46" s="9">
        <f t="shared" si="4"/>
        <v>294</v>
      </c>
      <c r="N46" s="85" t="str">
        <f t="shared" si="5"/>
        <v>39多良間村</v>
      </c>
      <c r="O46" s="7"/>
    </row>
    <row r="47" spans="1:15" s="8" customFormat="1" ht="11.25" customHeight="1">
      <c r="A47" s="79" t="s">
        <v>101</v>
      </c>
      <c r="B47" s="20">
        <v>262</v>
      </c>
      <c r="C47" s="20">
        <v>918</v>
      </c>
      <c r="D47" s="20">
        <v>0</v>
      </c>
      <c r="E47" s="20">
        <v>0</v>
      </c>
      <c r="F47" s="20">
        <v>1268</v>
      </c>
      <c r="G47" s="20">
        <v>4439</v>
      </c>
      <c r="H47" s="20">
        <v>107702</v>
      </c>
      <c r="I47" s="20">
        <f t="shared" si="0"/>
        <v>1530</v>
      </c>
      <c r="J47" s="20">
        <f t="shared" si="1"/>
        <v>5357</v>
      </c>
      <c r="K47" s="20">
        <f t="shared" si="2"/>
        <v>1268</v>
      </c>
      <c r="L47" s="20">
        <f t="shared" si="3"/>
        <v>107702</v>
      </c>
      <c r="M47" s="20">
        <f t="shared" si="4"/>
        <v>1530</v>
      </c>
      <c r="N47" s="86" t="str">
        <f t="shared" si="5"/>
        <v>40竹富町</v>
      </c>
      <c r="O47" s="7"/>
    </row>
    <row r="48" spans="1:15" s="8" customFormat="1" ht="11.25" customHeight="1" thickBot="1">
      <c r="A48" s="84" t="s">
        <v>102</v>
      </c>
      <c r="B48" s="54">
        <v>109</v>
      </c>
      <c r="C48" s="54">
        <v>383</v>
      </c>
      <c r="D48" s="54">
        <v>0</v>
      </c>
      <c r="E48" s="54">
        <v>0</v>
      </c>
      <c r="F48" s="54">
        <v>474</v>
      </c>
      <c r="G48" s="54">
        <v>1660</v>
      </c>
      <c r="H48" s="54">
        <v>40315</v>
      </c>
      <c r="I48" s="54">
        <f t="shared" si="0"/>
        <v>583</v>
      </c>
      <c r="J48" s="54">
        <f t="shared" si="1"/>
        <v>2043</v>
      </c>
      <c r="K48" s="54">
        <f t="shared" si="2"/>
        <v>474</v>
      </c>
      <c r="L48" s="54">
        <f t="shared" si="3"/>
        <v>40315</v>
      </c>
      <c r="M48" s="54">
        <f t="shared" si="4"/>
        <v>583</v>
      </c>
      <c r="N48" s="91" t="str">
        <f t="shared" si="5"/>
        <v>41与那国町</v>
      </c>
      <c r="O48" s="7"/>
    </row>
    <row r="49" spans="1:15" s="8" customFormat="1" ht="12.75" customHeight="1" thickTop="1">
      <c r="A49" s="55" t="s">
        <v>5</v>
      </c>
      <c r="B49" s="56">
        <f t="shared" ref="B49:L49" si="6">SUM(B8:B18)</f>
        <v>48551</v>
      </c>
      <c r="C49" s="56">
        <f t="shared" si="6"/>
        <v>169935</v>
      </c>
      <c r="D49" s="56">
        <f t="shared" si="6"/>
        <v>0</v>
      </c>
      <c r="E49" s="56">
        <f t="shared" si="6"/>
        <v>0</v>
      </c>
      <c r="F49" s="56">
        <f t="shared" si="6"/>
        <v>374693</v>
      </c>
      <c r="G49" s="56">
        <f t="shared" si="6"/>
        <v>1311430</v>
      </c>
      <c r="H49" s="56">
        <f t="shared" si="6"/>
        <v>36322180</v>
      </c>
      <c r="I49" s="56">
        <f t="shared" si="6"/>
        <v>423244</v>
      </c>
      <c r="J49" s="56">
        <f t="shared" si="6"/>
        <v>1481365</v>
      </c>
      <c r="K49" s="56">
        <f t="shared" si="6"/>
        <v>374693</v>
      </c>
      <c r="L49" s="56">
        <f t="shared" si="6"/>
        <v>36322180</v>
      </c>
      <c r="M49" s="56">
        <f>SUM(M8:M18)</f>
        <v>423244</v>
      </c>
      <c r="N49" s="57" t="s">
        <v>5</v>
      </c>
      <c r="O49" s="7"/>
    </row>
    <row r="50" spans="1:15" s="8" customFormat="1" ht="12.75" customHeight="1">
      <c r="A50" s="16" t="s">
        <v>6</v>
      </c>
      <c r="B50" s="11">
        <f t="shared" ref="B50:M50" si="7">SUM(B19:B48)</f>
        <v>16783</v>
      </c>
      <c r="C50" s="11">
        <f t="shared" si="7"/>
        <v>58604</v>
      </c>
      <c r="D50" s="11">
        <f t="shared" si="7"/>
        <v>0</v>
      </c>
      <c r="E50" s="11">
        <f t="shared" si="7"/>
        <v>0</v>
      </c>
      <c r="F50" s="11">
        <f t="shared" si="7"/>
        <v>107080</v>
      </c>
      <c r="G50" s="11">
        <f t="shared" si="7"/>
        <v>373657</v>
      </c>
      <c r="H50" s="11">
        <f t="shared" si="7"/>
        <v>9668017</v>
      </c>
      <c r="I50" s="11">
        <f t="shared" si="7"/>
        <v>123863</v>
      </c>
      <c r="J50" s="11">
        <f t="shared" si="7"/>
        <v>432261</v>
      </c>
      <c r="K50" s="11">
        <f t="shared" si="7"/>
        <v>107080</v>
      </c>
      <c r="L50" s="11">
        <f t="shared" si="7"/>
        <v>9668017</v>
      </c>
      <c r="M50" s="11">
        <f t="shared" si="7"/>
        <v>123863</v>
      </c>
      <c r="N50" s="18" t="s">
        <v>6</v>
      </c>
      <c r="O50" s="7"/>
    </row>
    <row r="51" spans="1:15" s="8" customFormat="1" ht="12.75" customHeight="1" thickBot="1">
      <c r="A51" s="17" t="s">
        <v>7</v>
      </c>
      <c r="B51" s="12">
        <f t="shared" ref="B51:M51" si="8">SUM(B8:B48)</f>
        <v>65334</v>
      </c>
      <c r="C51" s="12">
        <f t="shared" si="8"/>
        <v>228539</v>
      </c>
      <c r="D51" s="12">
        <f t="shared" si="8"/>
        <v>0</v>
      </c>
      <c r="E51" s="12">
        <f t="shared" si="8"/>
        <v>0</v>
      </c>
      <c r="F51" s="12">
        <f t="shared" si="8"/>
        <v>481773</v>
      </c>
      <c r="G51" s="12">
        <f t="shared" si="8"/>
        <v>1685087</v>
      </c>
      <c r="H51" s="12">
        <f t="shared" si="8"/>
        <v>45990197</v>
      </c>
      <c r="I51" s="12">
        <f t="shared" si="8"/>
        <v>547107</v>
      </c>
      <c r="J51" s="12">
        <f t="shared" si="8"/>
        <v>1913626</v>
      </c>
      <c r="K51" s="12">
        <f t="shared" si="8"/>
        <v>481773</v>
      </c>
      <c r="L51" s="12">
        <f t="shared" si="8"/>
        <v>45990197</v>
      </c>
      <c r="M51" s="12">
        <f t="shared" si="8"/>
        <v>547107</v>
      </c>
      <c r="N51" s="19" t="s">
        <v>7</v>
      </c>
      <c r="O51" s="7"/>
    </row>
    <row r="52" spans="1:15" ht="18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B4:B5"/>
    <mergeCell ref="C4:C5"/>
    <mergeCell ref="D4:D5"/>
    <mergeCell ref="E4:E5"/>
    <mergeCell ref="B3:C3"/>
    <mergeCell ref="D3:E3"/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/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2"/>
  <sheetViews>
    <sheetView showGridLines="0" tabSelected="1" showOutlineSymbols="0" topLeftCell="A10" zoomScale="65" workbookViewId="0">
      <selection activeCell="D45" sqref="D45"/>
    </sheetView>
  </sheetViews>
  <sheetFormatPr defaultColWidth="8.69921875" defaultRowHeight="17.25"/>
  <cols>
    <col min="1" max="1" width="20.69921875" style="1" customWidth="1"/>
    <col min="2" max="3" width="12.19921875" style="1" customWidth="1"/>
    <col min="4" max="8" width="11.19921875" style="1" customWidth="1"/>
    <col min="9" max="9" width="11.796875" style="1" customWidth="1"/>
    <col min="10" max="10" width="12.69921875" style="1" customWidth="1"/>
    <col min="11" max="11" width="11.796875" style="1" customWidth="1"/>
    <col min="12" max="12" width="12.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>
      <c r="A1" s="52" t="s">
        <v>57</v>
      </c>
    </row>
    <row r="2" spans="1:16" ht="7.5" customHeight="1"/>
    <row r="3" spans="1:16" s="26" customFormat="1" ht="30.75" customHeight="1" thickBot="1">
      <c r="A3" s="53" t="s">
        <v>60</v>
      </c>
      <c r="M3" s="27" t="s">
        <v>29</v>
      </c>
      <c r="P3" s="28"/>
    </row>
    <row r="4" spans="1:16" s="26" customFormat="1" ht="24.75" customHeight="1" thickTop="1">
      <c r="A4" s="69" t="s">
        <v>37</v>
      </c>
      <c r="B4" s="100" t="s">
        <v>38</v>
      </c>
      <c r="C4" s="101"/>
      <c r="D4" s="100" t="s">
        <v>39</v>
      </c>
      <c r="E4" s="101"/>
      <c r="F4" s="100" t="s">
        <v>0</v>
      </c>
      <c r="G4" s="102"/>
      <c r="H4" s="101"/>
      <c r="I4" s="100" t="s">
        <v>40</v>
      </c>
      <c r="J4" s="102"/>
      <c r="K4" s="102"/>
      <c r="L4" s="102"/>
      <c r="M4" s="101"/>
      <c r="N4" s="70" t="s">
        <v>37</v>
      </c>
      <c r="O4" s="29"/>
    </row>
    <row r="5" spans="1:16" s="26" customFormat="1" ht="24.75" customHeight="1">
      <c r="A5" s="71"/>
      <c r="B5" s="103" t="s">
        <v>30</v>
      </c>
      <c r="C5" s="105" t="s">
        <v>2</v>
      </c>
      <c r="D5" s="103" t="s">
        <v>30</v>
      </c>
      <c r="E5" s="105" t="s">
        <v>3</v>
      </c>
      <c r="F5" s="103" t="s">
        <v>30</v>
      </c>
      <c r="G5" s="105" t="s">
        <v>2</v>
      </c>
      <c r="H5" s="105" t="s">
        <v>3</v>
      </c>
      <c r="I5" s="107" t="s">
        <v>41</v>
      </c>
      <c r="J5" s="108"/>
      <c r="K5" s="107" t="s">
        <v>42</v>
      </c>
      <c r="L5" s="108"/>
      <c r="M5" s="103" t="s">
        <v>30</v>
      </c>
      <c r="N5" s="72"/>
      <c r="O5" s="29"/>
    </row>
    <row r="6" spans="1:16" s="26" customFormat="1" ht="24.75" customHeight="1">
      <c r="A6" s="73"/>
      <c r="B6" s="104"/>
      <c r="C6" s="106"/>
      <c r="D6" s="104"/>
      <c r="E6" s="106"/>
      <c r="F6" s="104"/>
      <c r="G6" s="106"/>
      <c r="H6" s="106"/>
      <c r="I6" s="103" t="s">
        <v>30</v>
      </c>
      <c r="J6" s="105" t="s">
        <v>2</v>
      </c>
      <c r="K6" s="103" t="s">
        <v>30</v>
      </c>
      <c r="L6" s="105" t="s">
        <v>3</v>
      </c>
      <c r="M6" s="104"/>
      <c r="N6" s="72"/>
      <c r="O6" s="29"/>
    </row>
    <row r="7" spans="1:16" s="26" customFormat="1" ht="24.75" customHeight="1">
      <c r="A7" s="73"/>
      <c r="B7" s="74" t="s">
        <v>43</v>
      </c>
      <c r="C7" s="74" t="s">
        <v>44</v>
      </c>
      <c r="D7" s="74" t="s">
        <v>45</v>
      </c>
      <c r="E7" s="74" t="s">
        <v>46</v>
      </c>
      <c r="F7" s="74" t="s">
        <v>47</v>
      </c>
      <c r="G7" s="74" t="s">
        <v>48</v>
      </c>
      <c r="H7" s="74" t="s">
        <v>49</v>
      </c>
      <c r="I7" s="104"/>
      <c r="J7" s="106"/>
      <c r="K7" s="104"/>
      <c r="L7" s="106"/>
      <c r="M7" s="75"/>
      <c r="N7" s="72"/>
      <c r="O7" s="29"/>
    </row>
    <row r="8" spans="1:16" s="26" customFormat="1" ht="24.75" customHeight="1">
      <c r="A8" s="76" t="s">
        <v>50</v>
      </c>
      <c r="B8" s="72"/>
      <c r="C8" s="72"/>
      <c r="D8" s="72"/>
      <c r="E8" s="72"/>
      <c r="F8" s="72"/>
      <c r="G8" s="72"/>
      <c r="H8" s="72"/>
      <c r="I8" s="74" t="s">
        <v>51</v>
      </c>
      <c r="J8" s="74" t="s">
        <v>52</v>
      </c>
      <c r="K8" s="74" t="s">
        <v>53</v>
      </c>
      <c r="L8" s="74" t="s">
        <v>54</v>
      </c>
      <c r="M8" s="74" t="s">
        <v>55</v>
      </c>
      <c r="N8" s="74" t="s">
        <v>50</v>
      </c>
      <c r="O8" s="29"/>
    </row>
    <row r="9" spans="1:16" s="26" customFormat="1" ht="24.75" customHeight="1">
      <c r="A9" s="30" t="s">
        <v>31</v>
      </c>
      <c r="B9" s="31">
        <v>31961</v>
      </c>
      <c r="C9" s="31">
        <v>111864</v>
      </c>
      <c r="D9" s="31">
        <v>0</v>
      </c>
      <c r="E9" s="31">
        <v>0</v>
      </c>
      <c r="F9" s="31">
        <v>307913</v>
      </c>
      <c r="G9" s="31">
        <v>1077697</v>
      </c>
      <c r="H9" s="31">
        <v>28581907</v>
      </c>
      <c r="I9" s="31">
        <f>B9+F9</f>
        <v>339874</v>
      </c>
      <c r="J9" s="31">
        <f t="shared" ref="I9:J13" si="0">C9+G9</f>
        <v>1189561</v>
      </c>
      <c r="K9" s="31">
        <f>D9+F9</f>
        <v>307913</v>
      </c>
      <c r="L9" s="31">
        <f>E9+H9</f>
        <v>28581907</v>
      </c>
      <c r="M9" s="31">
        <f>B9+D9+F9</f>
        <v>339874</v>
      </c>
      <c r="N9" s="32" t="s">
        <v>31</v>
      </c>
      <c r="O9" s="29"/>
    </row>
    <row r="10" spans="1:16" s="26" customFormat="1" ht="24.75" customHeight="1">
      <c r="A10" s="33" t="s">
        <v>32</v>
      </c>
      <c r="B10" s="34">
        <v>4354</v>
      </c>
      <c r="C10" s="34">
        <v>15240</v>
      </c>
      <c r="D10" s="34">
        <v>0</v>
      </c>
      <c r="E10" s="34">
        <v>0</v>
      </c>
      <c r="F10" s="34">
        <v>12999</v>
      </c>
      <c r="G10" s="34">
        <v>45499</v>
      </c>
      <c r="H10" s="34">
        <v>1584276</v>
      </c>
      <c r="I10" s="34">
        <f t="shared" si="0"/>
        <v>17353</v>
      </c>
      <c r="J10" s="34">
        <f t="shared" si="0"/>
        <v>60739</v>
      </c>
      <c r="K10" s="34">
        <f>D10+F10</f>
        <v>12999</v>
      </c>
      <c r="L10" s="34">
        <f>E10+H10</f>
        <v>1584276</v>
      </c>
      <c r="M10" s="34">
        <f>B10+D10+F10</f>
        <v>17353</v>
      </c>
      <c r="N10" s="35" t="s">
        <v>33</v>
      </c>
      <c r="O10" s="29"/>
    </row>
    <row r="11" spans="1:16" s="26" customFormat="1" ht="24.75" customHeight="1">
      <c r="A11" s="33" t="s">
        <v>34</v>
      </c>
      <c r="B11" s="34">
        <v>653</v>
      </c>
      <c r="C11" s="34">
        <v>2287</v>
      </c>
      <c r="D11" s="34">
        <v>0</v>
      </c>
      <c r="E11" s="34">
        <v>0</v>
      </c>
      <c r="F11" s="34">
        <v>921</v>
      </c>
      <c r="G11" s="34">
        <v>3224</v>
      </c>
      <c r="H11" s="34">
        <v>41213</v>
      </c>
      <c r="I11" s="34">
        <f t="shared" si="0"/>
        <v>1574</v>
      </c>
      <c r="J11" s="34">
        <f t="shared" si="0"/>
        <v>5511</v>
      </c>
      <c r="K11" s="34">
        <f>D11+F11</f>
        <v>921</v>
      </c>
      <c r="L11" s="34">
        <f>E11+H11</f>
        <v>41213</v>
      </c>
      <c r="M11" s="34">
        <f>B11+D11+F11</f>
        <v>1574</v>
      </c>
      <c r="N11" s="35" t="s">
        <v>34</v>
      </c>
      <c r="O11" s="29"/>
    </row>
    <row r="12" spans="1:16" s="26" customFormat="1" ht="24.75" customHeight="1">
      <c r="A12" s="33" t="s">
        <v>56</v>
      </c>
      <c r="B12" s="34">
        <v>11128</v>
      </c>
      <c r="C12" s="34">
        <v>38950</v>
      </c>
      <c r="D12" s="34">
        <v>0</v>
      </c>
      <c r="E12" s="34">
        <v>0</v>
      </c>
      <c r="F12" s="34">
        <v>52860</v>
      </c>
      <c r="G12" s="34">
        <v>185010</v>
      </c>
      <c r="H12" s="36">
        <v>6114784</v>
      </c>
      <c r="I12" s="34">
        <f t="shared" si="0"/>
        <v>63988</v>
      </c>
      <c r="J12" s="34">
        <f t="shared" si="0"/>
        <v>223960</v>
      </c>
      <c r="K12" s="34">
        <f>D12+F12</f>
        <v>52860</v>
      </c>
      <c r="L12" s="34">
        <f>E12+H12</f>
        <v>6114784</v>
      </c>
      <c r="M12" s="34">
        <f>B12+D12+F12</f>
        <v>63988</v>
      </c>
      <c r="N12" s="35" t="s">
        <v>56</v>
      </c>
      <c r="O12" s="29"/>
    </row>
    <row r="13" spans="1:16" s="26" customFormat="1" ht="24.75" customHeight="1">
      <c r="A13" s="37" t="s">
        <v>35</v>
      </c>
      <c r="B13" s="38">
        <v>455</v>
      </c>
      <c r="C13" s="38">
        <v>1594</v>
      </c>
      <c r="D13" s="38">
        <v>0</v>
      </c>
      <c r="E13" s="38">
        <v>0</v>
      </c>
      <c r="F13" s="38">
        <v>0</v>
      </c>
      <c r="G13" s="38">
        <v>0</v>
      </c>
      <c r="H13" s="39">
        <v>0</v>
      </c>
      <c r="I13" s="38">
        <f t="shared" si="0"/>
        <v>455</v>
      </c>
      <c r="J13" s="38">
        <f t="shared" si="0"/>
        <v>1594</v>
      </c>
      <c r="K13" s="38">
        <f>D13+F13</f>
        <v>0</v>
      </c>
      <c r="L13" s="38">
        <f>E13+H13</f>
        <v>0</v>
      </c>
      <c r="M13" s="38">
        <f>B13+D13+F13</f>
        <v>455</v>
      </c>
      <c r="N13" s="40" t="s">
        <v>35</v>
      </c>
      <c r="O13" s="29"/>
    </row>
    <row r="14" spans="1:16" s="26" customFormat="1" ht="24.75" customHeight="1" thickBot="1">
      <c r="A14" s="41" t="s">
        <v>36</v>
      </c>
      <c r="B14" s="42">
        <f>SUM(B9:B13)</f>
        <v>48551</v>
      </c>
      <c r="C14" s="42">
        <f t="shared" ref="C14:M14" si="1">SUM(C9:C13)</f>
        <v>169935</v>
      </c>
      <c r="D14" s="42">
        <f t="shared" si="1"/>
        <v>0</v>
      </c>
      <c r="E14" s="43">
        <f t="shared" si="1"/>
        <v>0</v>
      </c>
      <c r="F14" s="43">
        <f t="shared" si="1"/>
        <v>374693</v>
      </c>
      <c r="G14" s="43">
        <f t="shared" si="1"/>
        <v>1311430</v>
      </c>
      <c r="H14" s="44">
        <f t="shared" si="1"/>
        <v>36322180</v>
      </c>
      <c r="I14" s="42">
        <f t="shared" si="1"/>
        <v>423244</v>
      </c>
      <c r="J14" s="42">
        <f t="shared" si="1"/>
        <v>1481365</v>
      </c>
      <c r="K14" s="42">
        <f t="shared" si="1"/>
        <v>374693</v>
      </c>
      <c r="L14" s="42">
        <f t="shared" si="1"/>
        <v>36322180</v>
      </c>
      <c r="M14" s="42">
        <f t="shared" si="1"/>
        <v>423244</v>
      </c>
      <c r="N14" s="45" t="s">
        <v>36</v>
      </c>
      <c r="O14" s="29"/>
    </row>
    <row r="15" spans="1:16" s="26" customFormat="1" ht="24" customHeight="1" thickTop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6" s="26" customFormat="1" ht="29.25" customHeight="1" thickBot="1">
      <c r="A16" s="53" t="s">
        <v>58</v>
      </c>
      <c r="M16" s="27" t="s">
        <v>29</v>
      </c>
    </row>
    <row r="17" spans="1:15" s="26" customFormat="1" ht="24" customHeight="1" thickTop="1">
      <c r="A17" s="69" t="s">
        <v>37</v>
      </c>
      <c r="B17" s="100" t="s">
        <v>38</v>
      </c>
      <c r="C17" s="101"/>
      <c r="D17" s="100" t="s">
        <v>39</v>
      </c>
      <c r="E17" s="101"/>
      <c r="F17" s="100" t="s">
        <v>0</v>
      </c>
      <c r="G17" s="102"/>
      <c r="H17" s="101"/>
      <c r="I17" s="100" t="s">
        <v>40</v>
      </c>
      <c r="J17" s="102"/>
      <c r="K17" s="102"/>
      <c r="L17" s="102"/>
      <c r="M17" s="101"/>
      <c r="N17" s="70" t="s">
        <v>37</v>
      </c>
      <c r="O17" s="29"/>
    </row>
    <row r="18" spans="1:15" s="26" customFormat="1" ht="24" customHeight="1">
      <c r="A18" s="73"/>
      <c r="B18" s="103" t="s">
        <v>30</v>
      </c>
      <c r="C18" s="105" t="s">
        <v>2</v>
      </c>
      <c r="D18" s="103" t="s">
        <v>30</v>
      </c>
      <c r="E18" s="105" t="s">
        <v>3</v>
      </c>
      <c r="F18" s="103" t="s">
        <v>30</v>
      </c>
      <c r="G18" s="105" t="s">
        <v>2</v>
      </c>
      <c r="H18" s="105" t="s">
        <v>3</v>
      </c>
      <c r="I18" s="107" t="s">
        <v>41</v>
      </c>
      <c r="J18" s="108"/>
      <c r="K18" s="107" t="s">
        <v>42</v>
      </c>
      <c r="L18" s="108"/>
      <c r="M18" s="103" t="s">
        <v>30</v>
      </c>
      <c r="N18" s="72"/>
      <c r="O18" s="29"/>
    </row>
    <row r="19" spans="1:15" s="26" customFormat="1" ht="24" customHeight="1">
      <c r="A19" s="73"/>
      <c r="B19" s="104"/>
      <c r="C19" s="106"/>
      <c r="D19" s="104"/>
      <c r="E19" s="106"/>
      <c r="F19" s="104"/>
      <c r="G19" s="106"/>
      <c r="H19" s="106"/>
      <c r="I19" s="103" t="s">
        <v>30</v>
      </c>
      <c r="J19" s="105" t="s">
        <v>2</v>
      </c>
      <c r="K19" s="103" t="s">
        <v>30</v>
      </c>
      <c r="L19" s="105" t="s">
        <v>3</v>
      </c>
      <c r="M19" s="104"/>
      <c r="N19" s="72"/>
      <c r="O19" s="29"/>
    </row>
    <row r="20" spans="1:15" s="26" customFormat="1" ht="24" customHeight="1">
      <c r="A20" s="73"/>
      <c r="B20" s="74" t="s">
        <v>43</v>
      </c>
      <c r="C20" s="74" t="s">
        <v>44</v>
      </c>
      <c r="D20" s="74" t="s">
        <v>45</v>
      </c>
      <c r="E20" s="74" t="s">
        <v>46</v>
      </c>
      <c r="F20" s="74" t="s">
        <v>47</v>
      </c>
      <c r="G20" s="74" t="s">
        <v>48</v>
      </c>
      <c r="H20" s="74" t="s">
        <v>49</v>
      </c>
      <c r="I20" s="104"/>
      <c r="J20" s="106"/>
      <c r="K20" s="104"/>
      <c r="L20" s="106"/>
      <c r="M20" s="74"/>
      <c r="N20" s="72"/>
      <c r="O20" s="29"/>
    </row>
    <row r="21" spans="1:15" s="26" customFormat="1" ht="24" customHeight="1">
      <c r="A21" s="76" t="s">
        <v>50</v>
      </c>
      <c r="B21" s="72"/>
      <c r="C21" s="72"/>
      <c r="D21" s="72"/>
      <c r="E21" s="72"/>
      <c r="F21" s="72"/>
      <c r="G21" s="72"/>
      <c r="H21" s="72"/>
      <c r="I21" s="74" t="s">
        <v>51</v>
      </c>
      <c r="J21" s="74" t="s">
        <v>52</v>
      </c>
      <c r="K21" s="74" t="s">
        <v>53</v>
      </c>
      <c r="L21" s="74" t="s">
        <v>54</v>
      </c>
      <c r="M21" s="74" t="s">
        <v>55</v>
      </c>
      <c r="N21" s="74" t="s">
        <v>50</v>
      </c>
      <c r="O21" s="29"/>
    </row>
    <row r="22" spans="1:15" s="26" customFormat="1" ht="24" customHeight="1">
      <c r="A22" s="30" t="s">
        <v>31</v>
      </c>
      <c r="B22" s="47">
        <v>10907</v>
      </c>
      <c r="C22" s="47">
        <v>38101</v>
      </c>
      <c r="D22" s="47">
        <v>0</v>
      </c>
      <c r="E22" s="47">
        <v>0</v>
      </c>
      <c r="F22" s="47">
        <v>86241</v>
      </c>
      <c r="G22" s="47">
        <v>301082</v>
      </c>
      <c r="H22" s="47">
        <v>7303001</v>
      </c>
      <c r="I22" s="47">
        <f t="shared" ref="I22:J26" si="2">B22+F22</f>
        <v>97148</v>
      </c>
      <c r="J22" s="47">
        <f t="shared" si="2"/>
        <v>339183</v>
      </c>
      <c r="K22" s="47">
        <f>D22+F22</f>
        <v>86241</v>
      </c>
      <c r="L22" s="47">
        <f>E22+H22</f>
        <v>7303001</v>
      </c>
      <c r="M22" s="47">
        <f>B22+D22+F22</f>
        <v>97148</v>
      </c>
      <c r="N22" s="32" t="s">
        <v>31</v>
      </c>
      <c r="O22" s="29"/>
    </row>
    <row r="23" spans="1:15" s="26" customFormat="1" ht="24" customHeight="1">
      <c r="A23" s="33" t="s">
        <v>32</v>
      </c>
      <c r="B23" s="48">
        <v>1443</v>
      </c>
      <c r="C23" s="48">
        <v>5043</v>
      </c>
      <c r="D23" s="48">
        <v>0</v>
      </c>
      <c r="E23" s="48">
        <v>0</v>
      </c>
      <c r="F23" s="48">
        <v>4009</v>
      </c>
      <c r="G23" s="48">
        <v>13986</v>
      </c>
      <c r="H23" s="48">
        <v>416646</v>
      </c>
      <c r="I23" s="48">
        <f t="shared" si="2"/>
        <v>5452</v>
      </c>
      <c r="J23" s="48">
        <f t="shared" si="2"/>
        <v>19029</v>
      </c>
      <c r="K23" s="48">
        <f>D23+F23</f>
        <v>4009</v>
      </c>
      <c r="L23" s="48">
        <f>E23+H23</f>
        <v>416646</v>
      </c>
      <c r="M23" s="48">
        <f>B23+D23+F23</f>
        <v>5452</v>
      </c>
      <c r="N23" s="35" t="s">
        <v>33</v>
      </c>
      <c r="O23" s="29"/>
    </row>
    <row r="24" spans="1:15" s="26" customFormat="1" ht="24" customHeight="1">
      <c r="A24" s="33" t="s">
        <v>34</v>
      </c>
      <c r="B24" s="48">
        <v>448</v>
      </c>
      <c r="C24" s="48">
        <v>1573</v>
      </c>
      <c r="D24" s="48">
        <v>0</v>
      </c>
      <c r="E24" s="48">
        <v>0</v>
      </c>
      <c r="F24" s="48">
        <v>655</v>
      </c>
      <c r="G24" s="48">
        <v>2290</v>
      </c>
      <c r="H24" s="48">
        <v>24920</v>
      </c>
      <c r="I24" s="48">
        <f t="shared" si="2"/>
        <v>1103</v>
      </c>
      <c r="J24" s="48">
        <f t="shared" si="2"/>
        <v>3863</v>
      </c>
      <c r="K24" s="48">
        <f>D24+F24</f>
        <v>655</v>
      </c>
      <c r="L24" s="48">
        <f>E24+H24</f>
        <v>24920</v>
      </c>
      <c r="M24" s="48">
        <f>B24+D24+F24</f>
        <v>1103</v>
      </c>
      <c r="N24" s="35" t="s">
        <v>34</v>
      </c>
      <c r="O24" s="29"/>
    </row>
    <row r="25" spans="1:15" s="26" customFormat="1" ht="24" customHeight="1">
      <c r="A25" s="33" t="s">
        <v>56</v>
      </c>
      <c r="B25" s="48">
        <v>3844</v>
      </c>
      <c r="C25" s="48">
        <v>13394</v>
      </c>
      <c r="D25" s="48">
        <v>0</v>
      </c>
      <c r="E25" s="48">
        <v>0</v>
      </c>
      <c r="F25" s="48">
        <v>16175</v>
      </c>
      <c r="G25" s="48">
        <v>56299</v>
      </c>
      <c r="H25" s="48">
        <v>1923450</v>
      </c>
      <c r="I25" s="48">
        <f t="shared" si="2"/>
        <v>20019</v>
      </c>
      <c r="J25" s="48">
        <f t="shared" si="2"/>
        <v>69693</v>
      </c>
      <c r="K25" s="48">
        <f>D25+F25</f>
        <v>16175</v>
      </c>
      <c r="L25" s="48">
        <f>E25+H25</f>
        <v>1923450</v>
      </c>
      <c r="M25" s="48">
        <f>B25+D25+F25</f>
        <v>20019</v>
      </c>
      <c r="N25" s="35" t="s">
        <v>56</v>
      </c>
      <c r="O25" s="29"/>
    </row>
    <row r="26" spans="1:15" s="26" customFormat="1" ht="24" customHeight="1">
      <c r="A26" s="37" t="s">
        <v>35</v>
      </c>
      <c r="B26" s="49">
        <v>141</v>
      </c>
      <c r="C26" s="49">
        <v>493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f t="shared" si="2"/>
        <v>141</v>
      </c>
      <c r="J26" s="49">
        <f t="shared" si="2"/>
        <v>493</v>
      </c>
      <c r="K26" s="49">
        <f>D26+F26</f>
        <v>0</v>
      </c>
      <c r="L26" s="49">
        <f>E26+H26</f>
        <v>0</v>
      </c>
      <c r="M26" s="49">
        <f>B26+D26+F26</f>
        <v>141</v>
      </c>
      <c r="N26" s="40" t="s">
        <v>35</v>
      </c>
      <c r="O26" s="29"/>
    </row>
    <row r="27" spans="1:15" s="26" customFormat="1" ht="24" customHeight="1" thickBot="1">
      <c r="A27" s="41" t="s">
        <v>36</v>
      </c>
      <c r="B27" s="50">
        <f t="shared" ref="B27:M27" si="3">SUM(B22:B26)</f>
        <v>16783</v>
      </c>
      <c r="C27" s="50">
        <f t="shared" si="3"/>
        <v>58604</v>
      </c>
      <c r="D27" s="50">
        <f t="shared" si="3"/>
        <v>0</v>
      </c>
      <c r="E27" s="50">
        <f t="shared" si="3"/>
        <v>0</v>
      </c>
      <c r="F27" s="50">
        <f t="shared" si="3"/>
        <v>107080</v>
      </c>
      <c r="G27" s="50">
        <f t="shared" si="3"/>
        <v>373657</v>
      </c>
      <c r="H27" s="50">
        <f t="shared" si="3"/>
        <v>9668017</v>
      </c>
      <c r="I27" s="50">
        <f t="shared" si="3"/>
        <v>123863</v>
      </c>
      <c r="J27" s="50">
        <f t="shared" si="3"/>
        <v>432261</v>
      </c>
      <c r="K27" s="50">
        <f t="shared" si="3"/>
        <v>107080</v>
      </c>
      <c r="L27" s="50">
        <f t="shared" si="3"/>
        <v>9668017</v>
      </c>
      <c r="M27" s="50">
        <f t="shared" si="3"/>
        <v>123863</v>
      </c>
      <c r="N27" s="45" t="s">
        <v>36</v>
      </c>
      <c r="O27" s="29"/>
    </row>
    <row r="28" spans="1:15" s="26" customFormat="1" ht="24" customHeight="1" thickTop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5" s="26" customFormat="1" ht="29.25" customHeight="1" thickBot="1">
      <c r="A29" s="53" t="s">
        <v>59</v>
      </c>
      <c r="M29" s="27" t="s">
        <v>29</v>
      </c>
    </row>
    <row r="30" spans="1:15" s="26" customFormat="1" ht="24" customHeight="1" thickTop="1">
      <c r="A30" s="69" t="s">
        <v>37</v>
      </c>
      <c r="B30" s="100" t="s">
        <v>38</v>
      </c>
      <c r="C30" s="101"/>
      <c r="D30" s="100" t="s">
        <v>39</v>
      </c>
      <c r="E30" s="101"/>
      <c r="F30" s="100" t="s">
        <v>0</v>
      </c>
      <c r="G30" s="102"/>
      <c r="H30" s="101"/>
      <c r="I30" s="100" t="s">
        <v>40</v>
      </c>
      <c r="J30" s="102"/>
      <c r="K30" s="102"/>
      <c r="L30" s="102"/>
      <c r="M30" s="101"/>
      <c r="N30" s="70" t="s">
        <v>37</v>
      </c>
      <c r="O30" s="29"/>
    </row>
    <row r="31" spans="1:15" s="26" customFormat="1" ht="24" customHeight="1">
      <c r="A31" s="73"/>
      <c r="B31" s="103" t="s">
        <v>30</v>
      </c>
      <c r="C31" s="105" t="s">
        <v>2</v>
      </c>
      <c r="D31" s="103" t="s">
        <v>30</v>
      </c>
      <c r="E31" s="105" t="s">
        <v>3</v>
      </c>
      <c r="F31" s="103" t="s">
        <v>30</v>
      </c>
      <c r="G31" s="105" t="s">
        <v>2</v>
      </c>
      <c r="H31" s="105" t="s">
        <v>3</v>
      </c>
      <c r="I31" s="107" t="s">
        <v>41</v>
      </c>
      <c r="J31" s="108"/>
      <c r="K31" s="107" t="s">
        <v>42</v>
      </c>
      <c r="L31" s="108"/>
      <c r="M31" s="103" t="s">
        <v>30</v>
      </c>
      <c r="N31" s="72"/>
      <c r="O31" s="29"/>
    </row>
    <row r="32" spans="1:15" s="26" customFormat="1" ht="24" customHeight="1">
      <c r="A32" s="73"/>
      <c r="B32" s="104"/>
      <c r="C32" s="106"/>
      <c r="D32" s="104"/>
      <c r="E32" s="106"/>
      <c r="F32" s="104"/>
      <c r="G32" s="106"/>
      <c r="H32" s="106"/>
      <c r="I32" s="103" t="s">
        <v>30</v>
      </c>
      <c r="J32" s="105" t="s">
        <v>2</v>
      </c>
      <c r="K32" s="103" t="s">
        <v>30</v>
      </c>
      <c r="L32" s="105" t="s">
        <v>3</v>
      </c>
      <c r="M32" s="104"/>
      <c r="N32" s="72"/>
      <c r="O32" s="29"/>
    </row>
    <row r="33" spans="1:15" s="26" customFormat="1" ht="24" customHeight="1">
      <c r="A33" s="73"/>
      <c r="B33" s="74" t="s">
        <v>43</v>
      </c>
      <c r="C33" s="74" t="s">
        <v>44</v>
      </c>
      <c r="D33" s="74" t="s">
        <v>45</v>
      </c>
      <c r="E33" s="74" t="s">
        <v>46</v>
      </c>
      <c r="F33" s="74" t="s">
        <v>47</v>
      </c>
      <c r="G33" s="74" t="s">
        <v>48</v>
      </c>
      <c r="H33" s="74" t="s">
        <v>49</v>
      </c>
      <c r="I33" s="104"/>
      <c r="J33" s="106"/>
      <c r="K33" s="104"/>
      <c r="L33" s="106"/>
      <c r="M33" s="74"/>
      <c r="N33" s="72"/>
      <c r="O33" s="29"/>
    </row>
    <row r="34" spans="1:15" s="26" customFormat="1" ht="24" customHeight="1">
      <c r="A34" s="76" t="s">
        <v>50</v>
      </c>
      <c r="B34" s="72"/>
      <c r="C34" s="72"/>
      <c r="D34" s="72"/>
      <c r="E34" s="72"/>
      <c r="F34" s="72"/>
      <c r="G34" s="72"/>
      <c r="H34" s="72"/>
      <c r="I34" s="74" t="s">
        <v>51</v>
      </c>
      <c r="J34" s="74" t="s">
        <v>52</v>
      </c>
      <c r="K34" s="74" t="s">
        <v>53</v>
      </c>
      <c r="L34" s="74" t="s">
        <v>54</v>
      </c>
      <c r="M34" s="74" t="s">
        <v>55</v>
      </c>
      <c r="N34" s="74" t="s">
        <v>50</v>
      </c>
      <c r="O34" s="29"/>
    </row>
    <row r="35" spans="1:15" s="26" customFormat="1" ht="24" customHeight="1">
      <c r="A35" s="30" t="s">
        <v>31</v>
      </c>
      <c r="B35" s="47">
        <f>B9+B22</f>
        <v>42868</v>
      </c>
      <c r="C35" s="47">
        <f t="shared" ref="C35:M35" si="4">C9+C22</f>
        <v>149965</v>
      </c>
      <c r="D35" s="47">
        <f t="shared" si="4"/>
        <v>0</v>
      </c>
      <c r="E35" s="47">
        <f t="shared" si="4"/>
        <v>0</v>
      </c>
      <c r="F35" s="47">
        <f t="shared" si="4"/>
        <v>394154</v>
      </c>
      <c r="G35" s="47">
        <f t="shared" si="4"/>
        <v>1378779</v>
      </c>
      <c r="H35" s="47">
        <f t="shared" si="4"/>
        <v>35884908</v>
      </c>
      <c r="I35" s="47">
        <f t="shared" si="4"/>
        <v>437022</v>
      </c>
      <c r="J35" s="47">
        <f t="shared" si="4"/>
        <v>1528744</v>
      </c>
      <c r="K35" s="47">
        <f t="shared" si="4"/>
        <v>394154</v>
      </c>
      <c r="L35" s="47">
        <f t="shared" si="4"/>
        <v>35884908</v>
      </c>
      <c r="M35" s="47">
        <f t="shared" si="4"/>
        <v>437022</v>
      </c>
      <c r="N35" s="32" t="s">
        <v>31</v>
      </c>
      <c r="O35" s="29"/>
    </row>
    <row r="36" spans="1:15" s="26" customFormat="1" ht="24" customHeight="1">
      <c r="A36" s="33" t="s">
        <v>32</v>
      </c>
      <c r="B36" s="48">
        <f t="shared" ref="B36:M36" si="5">B10+B23</f>
        <v>5797</v>
      </c>
      <c r="C36" s="48">
        <f t="shared" si="5"/>
        <v>20283</v>
      </c>
      <c r="D36" s="48">
        <f t="shared" si="5"/>
        <v>0</v>
      </c>
      <c r="E36" s="48">
        <f t="shared" si="5"/>
        <v>0</v>
      </c>
      <c r="F36" s="48">
        <f t="shared" si="5"/>
        <v>17008</v>
      </c>
      <c r="G36" s="48">
        <f t="shared" si="5"/>
        <v>59485</v>
      </c>
      <c r="H36" s="48">
        <f t="shared" si="5"/>
        <v>2000922</v>
      </c>
      <c r="I36" s="48">
        <f t="shared" si="5"/>
        <v>22805</v>
      </c>
      <c r="J36" s="48">
        <f t="shared" si="5"/>
        <v>79768</v>
      </c>
      <c r="K36" s="48">
        <f t="shared" si="5"/>
        <v>17008</v>
      </c>
      <c r="L36" s="48">
        <f t="shared" si="5"/>
        <v>2000922</v>
      </c>
      <c r="M36" s="48">
        <f t="shared" si="5"/>
        <v>22805</v>
      </c>
      <c r="N36" s="35" t="s">
        <v>33</v>
      </c>
      <c r="O36" s="29"/>
    </row>
    <row r="37" spans="1:15" s="26" customFormat="1" ht="24" customHeight="1">
      <c r="A37" s="33" t="s">
        <v>34</v>
      </c>
      <c r="B37" s="48">
        <f t="shared" ref="B37:M37" si="6">B11+B24</f>
        <v>1101</v>
      </c>
      <c r="C37" s="48">
        <f t="shared" si="6"/>
        <v>3860</v>
      </c>
      <c r="D37" s="48">
        <f t="shared" si="6"/>
        <v>0</v>
      </c>
      <c r="E37" s="48">
        <f t="shared" si="6"/>
        <v>0</v>
      </c>
      <c r="F37" s="48">
        <f t="shared" si="6"/>
        <v>1576</v>
      </c>
      <c r="G37" s="48">
        <f t="shared" si="6"/>
        <v>5514</v>
      </c>
      <c r="H37" s="48">
        <f t="shared" si="6"/>
        <v>66133</v>
      </c>
      <c r="I37" s="48">
        <f t="shared" si="6"/>
        <v>2677</v>
      </c>
      <c r="J37" s="48">
        <f t="shared" si="6"/>
        <v>9374</v>
      </c>
      <c r="K37" s="48">
        <f t="shared" si="6"/>
        <v>1576</v>
      </c>
      <c r="L37" s="48">
        <f t="shared" si="6"/>
        <v>66133</v>
      </c>
      <c r="M37" s="48">
        <f t="shared" si="6"/>
        <v>2677</v>
      </c>
      <c r="N37" s="35" t="s">
        <v>34</v>
      </c>
      <c r="O37" s="29"/>
    </row>
    <row r="38" spans="1:15" s="26" customFormat="1" ht="24" customHeight="1">
      <c r="A38" s="33" t="s">
        <v>56</v>
      </c>
      <c r="B38" s="48">
        <f t="shared" ref="B38:M38" si="7">B12+B25</f>
        <v>14972</v>
      </c>
      <c r="C38" s="48">
        <f t="shared" si="7"/>
        <v>52344</v>
      </c>
      <c r="D38" s="48">
        <f t="shared" si="7"/>
        <v>0</v>
      </c>
      <c r="E38" s="48">
        <f t="shared" si="7"/>
        <v>0</v>
      </c>
      <c r="F38" s="48">
        <f t="shared" si="7"/>
        <v>69035</v>
      </c>
      <c r="G38" s="48">
        <f t="shared" si="7"/>
        <v>241309</v>
      </c>
      <c r="H38" s="48">
        <f t="shared" si="7"/>
        <v>8038234</v>
      </c>
      <c r="I38" s="48">
        <f t="shared" si="7"/>
        <v>84007</v>
      </c>
      <c r="J38" s="48">
        <f t="shared" si="7"/>
        <v>293653</v>
      </c>
      <c r="K38" s="48">
        <f t="shared" si="7"/>
        <v>69035</v>
      </c>
      <c r="L38" s="48">
        <f t="shared" si="7"/>
        <v>8038234</v>
      </c>
      <c r="M38" s="48">
        <f t="shared" si="7"/>
        <v>84007</v>
      </c>
      <c r="N38" s="35" t="s">
        <v>56</v>
      </c>
      <c r="O38" s="29"/>
    </row>
    <row r="39" spans="1:15" s="26" customFormat="1" ht="24" customHeight="1">
      <c r="A39" s="37" t="s">
        <v>35</v>
      </c>
      <c r="B39" s="49">
        <f t="shared" ref="B39:M39" si="8">B13+B26</f>
        <v>596</v>
      </c>
      <c r="C39" s="49">
        <f t="shared" si="8"/>
        <v>2087</v>
      </c>
      <c r="D39" s="49">
        <f t="shared" si="8"/>
        <v>0</v>
      </c>
      <c r="E39" s="49">
        <f t="shared" si="8"/>
        <v>0</v>
      </c>
      <c r="F39" s="49">
        <f t="shared" si="8"/>
        <v>0</v>
      </c>
      <c r="G39" s="49">
        <f t="shared" si="8"/>
        <v>0</v>
      </c>
      <c r="H39" s="49">
        <f t="shared" si="8"/>
        <v>0</v>
      </c>
      <c r="I39" s="49">
        <f t="shared" si="8"/>
        <v>596</v>
      </c>
      <c r="J39" s="49">
        <f t="shared" si="8"/>
        <v>2087</v>
      </c>
      <c r="K39" s="49">
        <f t="shared" si="8"/>
        <v>0</v>
      </c>
      <c r="L39" s="49">
        <f t="shared" si="8"/>
        <v>0</v>
      </c>
      <c r="M39" s="49">
        <f t="shared" si="8"/>
        <v>596</v>
      </c>
      <c r="N39" s="40" t="s">
        <v>35</v>
      </c>
      <c r="O39" s="29"/>
    </row>
    <row r="40" spans="1:15" s="26" customFormat="1" ht="24" customHeight="1" thickBot="1">
      <c r="A40" s="41" t="s">
        <v>36</v>
      </c>
      <c r="B40" s="50">
        <f t="shared" ref="B40:M40" si="9">B14+B27</f>
        <v>65334</v>
      </c>
      <c r="C40" s="50">
        <f t="shared" si="9"/>
        <v>228539</v>
      </c>
      <c r="D40" s="50">
        <f t="shared" si="9"/>
        <v>0</v>
      </c>
      <c r="E40" s="50">
        <f t="shared" si="9"/>
        <v>0</v>
      </c>
      <c r="F40" s="50">
        <f t="shared" si="9"/>
        <v>481773</v>
      </c>
      <c r="G40" s="50">
        <f t="shared" si="9"/>
        <v>1685087</v>
      </c>
      <c r="H40" s="50">
        <f t="shared" si="9"/>
        <v>45990197</v>
      </c>
      <c r="I40" s="50">
        <f t="shared" si="9"/>
        <v>547107</v>
      </c>
      <c r="J40" s="50">
        <f t="shared" si="9"/>
        <v>1913626</v>
      </c>
      <c r="K40" s="50">
        <f t="shared" si="9"/>
        <v>481773</v>
      </c>
      <c r="L40" s="50">
        <f t="shared" si="9"/>
        <v>45990197</v>
      </c>
      <c r="M40" s="50">
        <f t="shared" si="9"/>
        <v>547107</v>
      </c>
      <c r="N40" s="45" t="s">
        <v>36</v>
      </c>
      <c r="O40" s="29"/>
    </row>
    <row r="41" spans="1:15" s="26" customFormat="1" ht="4.5" customHeight="1" thickTop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5" s="26" customFormat="1"/>
  </sheetData>
  <mergeCells count="54">
    <mergeCell ref="I18:J18"/>
    <mergeCell ref="K18:L18"/>
    <mergeCell ref="I30:M30"/>
    <mergeCell ref="I31:J31"/>
    <mergeCell ref="K31:L31"/>
    <mergeCell ref="M18:M19"/>
    <mergeCell ref="I19:I20"/>
    <mergeCell ref="J19:J20"/>
    <mergeCell ref="K19:K20"/>
    <mergeCell ref="L19:L20"/>
    <mergeCell ref="M31:M32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M5:M6"/>
    <mergeCell ref="B4:C4"/>
    <mergeCell ref="D4:E4"/>
    <mergeCell ref="F4:H4"/>
    <mergeCell ref="B5:B6"/>
    <mergeCell ref="C5:C6"/>
    <mergeCell ref="E5:E6"/>
    <mergeCell ref="D5:D6"/>
    <mergeCell ref="F5:F6"/>
    <mergeCell ref="G5:G6"/>
    <mergeCell ref="H5:H6"/>
    <mergeCell ref="B17:C17"/>
    <mergeCell ref="D17:E17"/>
    <mergeCell ref="F17:H17"/>
    <mergeCell ref="B18:B19"/>
    <mergeCell ref="C18:C19"/>
    <mergeCell ref="D18:D19"/>
    <mergeCell ref="E18:E19"/>
    <mergeCell ref="F18:F19"/>
    <mergeCell ref="G18:G19"/>
    <mergeCell ref="H18:H19"/>
    <mergeCell ref="B30:C30"/>
    <mergeCell ref="D30:E30"/>
    <mergeCell ref="F30:H30"/>
    <mergeCell ref="B31:B32"/>
    <mergeCell ref="C31:C32"/>
    <mergeCell ref="D31:D32"/>
    <mergeCell ref="E31:E32"/>
    <mergeCell ref="F31:F32"/>
    <mergeCell ref="G31:G32"/>
    <mergeCell ref="H31:H32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/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2015-02-26T04:31:35Z</cp:lastPrinted>
  <dcterms:created xsi:type="dcterms:W3CDTF">1999-11-16T08:10:00Z</dcterms:created>
  <dcterms:modified xsi:type="dcterms:W3CDTF">2015-02-26T04:31:38Z</dcterms:modified>
</cp:coreProperties>
</file>