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 activeTab="1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45621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<sst xmlns="http://schemas.openxmlformats.org/spreadsheetml/2006/main" count="96" uniqueCount="65">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</sst>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41" activePane="bottomRight" state="frozen"/>
      <selection activeCell="B8" sqref="B8"/>
      <selection pane="topRight" activeCell="B8" sqref="B8"/>
      <selection pane="bottomLeft" activeCell="B8" sqref="B8"/>
      <selection pane="bottomRight" activeCell="E56" sqref="E56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15" t="s">
        <v>23</v>
      </c>
    </row>
    <row r="2" spans="1:8" ht="15" customHeight="1" thickBot="1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>
      <c r="A3" s="16"/>
      <c r="B3" s="76"/>
      <c r="C3" s="30" t="s">
        <v>8</v>
      </c>
      <c r="D3" s="31"/>
      <c r="E3" s="17"/>
      <c r="F3" s="30" t="s">
        <v>11</v>
      </c>
      <c r="G3" s="77"/>
      <c r="H3" s="65"/>
    </row>
    <row r="4" spans="1:8" s="3" customFormat="1" ht="11.1" customHeight="1">
      <c r="A4" s="18"/>
      <c r="B4" s="78" t="s">
        <v>7</v>
      </c>
      <c r="C4" s="32" t="s">
        <v>8</v>
      </c>
      <c r="D4" s="33" t="s">
        <v>9</v>
      </c>
      <c r="E4" s="19" t="s">
        <v>10</v>
      </c>
      <c r="F4" s="52" t="s">
        <v>12</v>
      </c>
      <c r="G4" s="79" t="s">
        <v>13</v>
      </c>
      <c r="H4" s="20"/>
    </row>
    <row r="5" spans="1:8" s="3" customFormat="1" ht="11.1" customHeight="1">
      <c r="A5" s="21" t="s">
        <v>6</v>
      </c>
      <c r="B5" s="78"/>
      <c r="C5" s="34"/>
      <c r="D5" s="35"/>
      <c r="E5" s="19" t="s">
        <v>14</v>
      </c>
      <c r="F5" s="53"/>
      <c r="G5" s="80"/>
      <c r="H5" s="66" t="s">
        <v>0</v>
      </c>
    </row>
    <row r="6" spans="1:8" s="3" customFormat="1" ht="11.1" customHeight="1">
      <c r="A6" s="22"/>
      <c r="B6" s="81"/>
      <c r="C6" s="36"/>
      <c r="D6" s="37"/>
      <c r="E6" s="23" t="s">
        <v>15</v>
      </c>
      <c r="F6" s="54" t="s">
        <v>16</v>
      </c>
      <c r="G6" s="82" t="s">
        <v>17</v>
      </c>
      <c r="H6" s="67"/>
    </row>
    <row r="7" spans="1:8" s="4" customFormat="1" ht="11.1" customHeight="1" thickBot="1">
      <c r="A7" s="21"/>
      <c r="B7" s="83" t="s">
        <v>1</v>
      </c>
      <c r="C7" s="55" t="s">
        <v>1</v>
      </c>
      <c r="D7" s="56" t="s">
        <v>1</v>
      </c>
      <c r="E7" s="24" t="s">
        <v>2</v>
      </c>
      <c r="F7" s="54" t="s">
        <v>2</v>
      </c>
      <c r="G7" s="82" t="s">
        <v>2</v>
      </c>
      <c r="H7" s="66"/>
    </row>
    <row r="8" spans="1:8" s="5" customFormat="1" ht="11.25" customHeight="1">
      <c r="A8" s="64" t="s">
        <v>24</v>
      </c>
      <c r="B8" s="84">
        <v>11407</v>
      </c>
      <c r="C8" s="58">
        <v>85759</v>
      </c>
      <c r="D8" s="59">
        <v>4889</v>
      </c>
      <c r="E8" s="57">
        <v>9784603</v>
      </c>
      <c r="F8" s="58">
        <v>9484446</v>
      </c>
      <c r="G8" s="85">
        <v>300157</v>
      </c>
      <c r="H8" s="68" t="str">
        <f>A8</f>
        <v>01那覇市</v>
      </c>
    </row>
    <row r="9" spans="1:8" s="5" customFormat="1" ht="11.25" customHeight="1">
      <c r="A9" s="25" t="s">
        <v>25</v>
      </c>
      <c r="B9" s="86">
        <v>5766</v>
      </c>
      <c r="C9" s="38">
        <v>25326</v>
      </c>
      <c r="D9" s="39">
        <v>1816</v>
      </c>
      <c r="E9" s="7">
        <v>2474299</v>
      </c>
      <c r="F9" s="38">
        <v>2385658</v>
      </c>
      <c r="G9" s="87">
        <v>88641</v>
      </c>
      <c r="H9" s="69" t="str">
        <f t="shared" ref="H9:H48" si="0">A9</f>
        <v>02宜野湾市</v>
      </c>
    </row>
    <row r="10" spans="1:8" s="5" customFormat="1" ht="11.25" customHeight="1">
      <c r="A10" s="25" t="s">
        <v>26</v>
      </c>
      <c r="B10" s="86">
        <v>1312</v>
      </c>
      <c r="C10" s="38">
        <v>12172</v>
      </c>
      <c r="D10" s="39">
        <v>960</v>
      </c>
      <c r="E10" s="7">
        <v>1142858</v>
      </c>
      <c r="F10" s="38">
        <v>1100256</v>
      </c>
      <c r="G10" s="87">
        <v>42602</v>
      </c>
      <c r="H10" s="69" t="str">
        <f t="shared" si="0"/>
        <v>03石垣市</v>
      </c>
    </row>
    <row r="11" spans="1:8" s="5" customFormat="1" ht="11.25" customHeight="1">
      <c r="A11" s="25" t="s">
        <v>27</v>
      </c>
      <c r="B11" s="86">
        <v>6652</v>
      </c>
      <c r="C11" s="38">
        <v>31506</v>
      </c>
      <c r="D11" s="39">
        <v>2128</v>
      </c>
      <c r="E11" s="7">
        <v>3190331</v>
      </c>
      <c r="F11" s="38">
        <v>3080060</v>
      </c>
      <c r="G11" s="87">
        <v>110271</v>
      </c>
      <c r="H11" s="69" t="str">
        <f t="shared" si="0"/>
        <v>04浦添市</v>
      </c>
    </row>
    <row r="12" spans="1:8" s="5" customFormat="1" ht="11.25" customHeight="1">
      <c r="A12" s="26" t="s">
        <v>28</v>
      </c>
      <c r="B12" s="88">
        <v>2103</v>
      </c>
      <c r="C12" s="40">
        <v>15915</v>
      </c>
      <c r="D12" s="41">
        <v>1276</v>
      </c>
      <c r="E12" s="8">
        <v>1339815</v>
      </c>
      <c r="F12" s="40">
        <v>1284112</v>
      </c>
      <c r="G12" s="89">
        <v>55703</v>
      </c>
      <c r="H12" s="70" t="str">
        <f t="shared" si="0"/>
        <v>05名護市</v>
      </c>
    </row>
    <row r="13" spans="1:8" s="5" customFormat="1" ht="11.25" customHeight="1">
      <c r="A13" s="27" t="s">
        <v>29</v>
      </c>
      <c r="B13" s="90">
        <v>3676</v>
      </c>
      <c r="C13" s="42">
        <v>15434</v>
      </c>
      <c r="D13" s="43">
        <v>1462</v>
      </c>
      <c r="E13" s="9">
        <v>1262890</v>
      </c>
      <c r="F13" s="42">
        <v>1208871</v>
      </c>
      <c r="G13" s="91">
        <v>54019</v>
      </c>
      <c r="H13" s="71" t="str">
        <f t="shared" si="0"/>
        <v>06糸満市</v>
      </c>
    </row>
    <row r="14" spans="1:8" s="5" customFormat="1" ht="11.25" customHeight="1">
      <c r="A14" s="25" t="s">
        <v>30</v>
      </c>
      <c r="B14" s="92">
        <v>6051</v>
      </c>
      <c r="C14" s="44">
        <v>33016</v>
      </c>
      <c r="D14" s="45">
        <v>2630</v>
      </c>
      <c r="E14" s="10">
        <v>3009371</v>
      </c>
      <c r="F14" s="44">
        <v>2893843</v>
      </c>
      <c r="G14" s="87">
        <v>115528</v>
      </c>
      <c r="H14" s="69" t="str">
        <f t="shared" si="0"/>
        <v>07沖縄市</v>
      </c>
    </row>
    <row r="15" spans="1:8" s="5" customFormat="1" ht="11.25" customHeight="1">
      <c r="A15" s="25" t="s">
        <v>31</v>
      </c>
      <c r="B15" s="92">
        <v>4961</v>
      </c>
      <c r="C15" s="44">
        <v>17818</v>
      </c>
      <c r="D15" s="45">
        <v>1214</v>
      </c>
      <c r="E15" s="10">
        <v>1757576</v>
      </c>
      <c r="F15" s="44">
        <v>1695213</v>
      </c>
      <c r="G15" s="87">
        <v>62363</v>
      </c>
      <c r="H15" s="69" t="str">
        <f t="shared" si="0"/>
        <v>08豊見城市</v>
      </c>
    </row>
    <row r="16" spans="1:8" s="5" customFormat="1" ht="11.25" customHeight="1">
      <c r="A16" s="25" t="s">
        <v>32</v>
      </c>
      <c r="B16" s="93">
        <v>4959</v>
      </c>
      <c r="C16" s="44">
        <v>28071</v>
      </c>
      <c r="D16" s="45">
        <v>2541</v>
      </c>
      <c r="E16" s="10">
        <v>2280487</v>
      </c>
      <c r="F16" s="44">
        <v>2182256</v>
      </c>
      <c r="G16" s="87">
        <v>98231</v>
      </c>
      <c r="H16" s="69" t="str">
        <f t="shared" si="0"/>
        <v>09うるま市</v>
      </c>
    </row>
    <row r="17" spans="1:8" s="5" customFormat="1" ht="11.25" customHeight="1">
      <c r="A17" s="28" t="s">
        <v>33</v>
      </c>
      <c r="B17" s="94">
        <v>1185</v>
      </c>
      <c r="C17" s="46">
        <v>12409</v>
      </c>
      <c r="D17" s="47">
        <v>1067</v>
      </c>
      <c r="E17" s="11">
        <v>1146200</v>
      </c>
      <c r="F17" s="46">
        <v>1102768</v>
      </c>
      <c r="G17" s="95">
        <v>43432</v>
      </c>
      <c r="H17" s="72" t="str">
        <f t="shared" si="0"/>
        <v>10宮古島市</v>
      </c>
    </row>
    <row r="18" spans="1:8" s="5" customFormat="1" ht="11.25" customHeight="1">
      <c r="A18" s="29" t="s">
        <v>34</v>
      </c>
      <c r="B18" s="96">
        <v>3069</v>
      </c>
      <c r="C18" s="48">
        <v>10259</v>
      </c>
      <c r="D18" s="49">
        <v>913</v>
      </c>
      <c r="E18" s="12">
        <v>824801</v>
      </c>
      <c r="F18" s="48">
        <v>788894</v>
      </c>
      <c r="G18" s="97">
        <v>35907</v>
      </c>
      <c r="H18" s="73" t="str">
        <f t="shared" si="0"/>
        <v>11南城市</v>
      </c>
    </row>
    <row r="19" spans="1:8" s="5" customFormat="1" ht="11.25" customHeight="1">
      <c r="A19" s="25" t="s">
        <v>35</v>
      </c>
      <c r="B19" s="92">
        <v>285</v>
      </c>
      <c r="C19" s="44">
        <v>1163</v>
      </c>
      <c r="D19" s="45">
        <v>81</v>
      </c>
      <c r="E19" s="10">
        <v>85156</v>
      </c>
      <c r="F19" s="44">
        <v>81085</v>
      </c>
      <c r="G19" s="87">
        <v>4071</v>
      </c>
      <c r="H19" s="69" t="str">
        <f t="shared" si="0"/>
        <v>12国頭村</v>
      </c>
    </row>
    <row r="20" spans="1:8" s="5" customFormat="1" ht="11.25" customHeight="1">
      <c r="A20" s="25" t="s">
        <v>36</v>
      </c>
      <c r="B20" s="92">
        <v>213</v>
      </c>
      <c r="C20" s="44">
        <v>625</v>
      </c>
      <c r="D20" s="45">
        <v>66</v>
      </c>
      <c r="E20" s="10">
        <v>41805</v>
      </c>
      <c r="F20" s="44">
        <v>39617</v>
      </c>
      <c r="G20" s="87">
        <v>2188</v>
      </c>
      <c r="H20" s="69" t="str">
        <f t="shared" si="0"/>
        <v>13大宜味村</v>
      </c>
    </row>
    <row r="21" spans="1:8" s="5" customFormat="1" ht="11.25" customHeight="1">
      <c r="A21" s="25" t="s">
        <v>37</v>
      </c>
      <c r="B21" s="92">
        <v>143</v>
      </c>
      <c r="C21" s="44">
        <v>358</v>
      </c>
      <c r="D21" s="45">
        <v>39</v>
      </c>
      <c r="E21" s="10">
        <v>59365</v>
      </c>
      <c r="F21" s="44">
        <v>58112</v>
      </c>
      <c r="G21" s="87">
        <v>1253</v>
      </c>
      <c r="H21" s="69" t="str">
        <f t="shared" si="0"/>
        <v>14東村</v>
      </c>
    </row>
    <row r="22" spans="1:8" s="5" customFormat="1" ht="11.25" customHeight="1">
      <c r="A22" s="28" t="s">
        <v>38</v>
      </c>
      <c r="B22" s="98">
        <v>573</v>
      </c>
      <c r="C22" s="46">
        <v>1832</v>
      </c>
      <c r="D22" s="47">
        <v>176</v>
      </c>
      <c r="E22" s="11">
        <v>121343</v>
      </c>
      <c r="F22" s="46">
        <v>114931</v>
      </c>
      <c r="G22" s="95">
        <v>6412</v>
      </c>
      <c r="H22" s="72" t="str">
        <f t="shared" si="0"/>
        <v>15今帰仁村</v>
      </c>
    </row>
    <row r="23" spans="1:8" s="5" customFormat="1" ht="11.25" customHeight="1">
      <c r="A23" s="29" t="s">
        <v>39</v>
      </c>
      <c r="B23" s="96">
        <v>712</v>
      </c>
      <c r="C23" s="48">
        <v>3125</v>
      </c>
      <c r="D23" s="49">
        <v>369</v>
      </c>
      <c r="E23" s="12">
        <v>194839</v>
      </c>
      <c r="F23" s="48">
        <v>183901</v>
      </c>
      <c r="G23" s="97">
        <v>10938</v>
      </c>
      <c r="H23" s="73" t="str">
        <f t="shared" si="0"/>
        <v>16本部町</v>
      </c>
    </row>
    <row r="24" spans="1:8" s="5" customFormat="1" ht="11.25" customHeight="1">
      <c r="A24" s="25" t="s">
        <v>40</v>
      </c>
      <c r="B24" s="92">
        <v>770</v>
      </c>
      <c r="C24" s="44">
        <v>2482</v>
      </c>
      <c r="D24" s="45">
        <v>194</v>
      </c>
      <c r="E24" s="10">
        <v>218291</v>
      </c>
      <c r="F24" s="44">
        <v>209604</v>
      </c>
      <c r="G24" s="87">
        <v>8687</v>
      </c>
      <c r="H24" s="69" t="str">
        <f t="shared" si="0"/>
        <v>17恩納村</v>
      </c>
    </row>
    <row r="25" spans="1:8" s="5" customFormat="1" ht="11.25" customHeight="1">
      <c r="A25" s="25" t="s">
        <v>41</v>
      </c>
      <c r="B25" s="92">
        <v>476</v>
      </c>
      <c r="C25" s="44">
        <v>1360</v>
      </c>
      <c r="D25" s="45">
        <v>125</v>
      </c>
      <c r="E25" s="10">
        <v>101486</v>
      </c>
      <c r="F25" s="44">
        <v>96726</v>
      </c>
      <c r="G25" s="87">
        <v>4760</v>
      </c>
      <c r="H25" s="69" t="str">
        <f t="shared" si="0"/>
        <v>18宜野座村</v>
      </c>
    </row>
    <row r="26" spans="1:8" s="5" customFormat="1" ht="11.25" customHeight="1">
      <c r="A26" s="25" t="s">
        <v>42</v>
      </c>
      <c r="B26" s="92">
        <v>758</v>
      </c>
      <c r="C26" s="44">
        <v>2338</v>
      </c>
      <c r="D26" s="45">
        <v>167</v>
      </c>
      <c r="E26" s="10">
        <v>199482</v>
      </c>
      <c r="F26" s="44">
        <v>191299</v>
      </c>
      <c r="G26" s="87">
        <v>8183</v>
      </c>
      <c r="H26" s="69" t="str">
        <f t="shared" si="0"/>
        <v>19金武町</v>
      </c>
    </row>
    <row r="27" spans="1:8" s="5" customFormat="1" ht="11.25" customHeight="1">
      <c r="A27" s="26" t="s">
        <v>43</v>
      </c>
      <c r="B27" s="88">
        <v>108</v>
      </c>
      <c r="C27" s="40">
        <v>774</v>
      </c>
      <c r="D27" s="41">
        <v>64</v>
      </c>
      <c r="E27" s="8">
        <v>68944</v>
      </c>
      <c r="F27" s="40">
        <v>66235</v>
      </c>
      <c r="G27" s="89">
        <v>2709</v>
      </c>
      <c r="H27" s="70" t="str">
        <f t="shared" si="0"/>
        <v>20伊江村</v>
      </c>
    </row>
    <row r="28" spans="1:8" s="5" customFormat="1" ht="11.25" customHeight="1">
      <c r="A28" s="27" t="s">
        <v>44</v>
      </c>
      <c r="B28" s="90">
        <v>2763</v>
      </c>
      <c r="C28" s="42">
        <v>10387</v>
      </c>
      <c r="D28" s="43">
        <v>902</v>
      </c>
      <c r="E28" s="9">
        <v>842082</v>
      </c>
      <c r="F28" s="42">
        <v>805727</v>
      </c>
      <c r="G28" s="91">
        <v>36355</v>
      </c>
      <c r="H28" s="71" t="str">
        <f t="shared" si="0"/>
        <v>21読谷村</v>
      </c>
    </row>
    <row r="29" spans="1:8" s="5" customFormat="1" ht="11.25" customHeight="1">
      <c r="A29" s="25" t="s">
        <v>45</v>
      </c>
      <c r="B29" s="92">
        <v>1306</v>
      </c>
      <c r="C29" s="44">
        <v>3104</v>
      </c>
      <c r="D29" s="45">
        <v>291</v>
      </c>
      <c r="E29" s="10">
        <v>251335</v>
      </c>
      <c r="F29" s="44">
        <v>240471</v>
      </c>
      <c r="G29" s="87">
        <v>10864</v>
      </c>
      <c r="H29" s="69" t="str">
        <f t="shared" si="0"/>
        <v>22嘉手納町</v>
      </c>
    </row>
    <row r="30" spans="1:8" s="5" customFormat="1" ht="11.25" customHeight="1">
      <c r="A30" s="25" t="s">
        <v>46</v>
      </c>
      <c r="B30" s="92">
        <v>2436</v>
      </c>
      <c r="C30" s="44">
        <v>6820</v>
      </c>
      <c r="D30" s="45">
        <v>587</v>
      </c>
      <c r="E30" s="10">
        <v>684428</v>
      </c>
      <c r="F30" s="44">
        <v>660558</v>
      </c>
      <c r="G30" s="87">
        <v>23870</v>
      </c>
      <c r="H30" s="69" t="str">
        <f t="shared" si="0"/>
        <v>23北谷町</v>
      </c>
    </row>
    <row r="31" spans="1:8" s="5" customFormat="1" ht="11.25" customHeight="1">
      <c r="A31" s="25" t="s">
        <v>47</v>
      </c>
      <c r="B31" s="92">
        <v>1840</v>
      </c>
      <c r="C31" s="44">
        <v>4002</v>
      </c>
      <c r="D31" s="45">
        <v>301</v>
      </c>
      <c r="E31" s="10">
        <v>393538</v>
      </c>
      <c r="F31" s="44">
        <v>379531</v>
      </c>
      <c r="G31" s="87">
        <v>14007</v>
      </c>
      <c r="H31" s="69" t="str">
        <f t="shared" si="0"/>
        <v>24北中城村</v>
      </c>
    </row>
    <row r="32" spans="1:8" s="5" customFormat="1" ht="11.25" customHeight="1">
      <c r="A32" s="28" t="s">
        <v>48</v>
      </c>
      <c r="B32" s="98">
        <v>2179</v>
      </c>
      <c r="C32" s="46">
        <v>5521</v>
      </c>
      <c r="D32" s="47">
        <v>389</v>
      </c>
      <c r="E32" s="11">
        <v>525986</v>
      </c>
      <c r="F32" s="46">
        <v>506662</v>
      </c>
      <c r="G32" s="95">
        <v>19324</v>
      </c>
      <c r="H32" s="72" t="str">
        <f t="shared" si="0"/>
        <v>25中城村</v>
      </c>
    </row>
    <row r="33" spans="1:8" s="5" customFormat="1" ht="11.25" customHeight="1">
      <c r="A33" s="29" t="s">
        <v>49</v>
      </c>
      <c r="B33" s="99">
        <v>3441</v>
      </c>
      <c r="C33" s="48">
        <v>9508</v>
      </c>
      <c r="D33" s="49">
        <v>772</v>
      </c>
      <c r="E33" s="12">
        <v>877613</v>
      </c>
      <c r="F33" s="48">
        <v>844335</v>
      </c>
      <c r="G33" s="97">
        <v>33278</v>
      </c>
      <c r="H33" s="73" t="str">
        <f t="shared" si="0"/>
        <v>26西原町</v>
      </c>
    </row>
    <row r="34" spans="1:8" s="5" customFormat="1" ht="11.25" customHeight="1">
      <c r="A34" s="25" t="s">
        <v>50</v>
      </c>
      <c r="B34" s="92">
        <v>2061</v>
      </c>
      <c r="C34" s="44">
        <v>5110</v>
      </c>
      <c r="D34" s="45">
        <v>389</v>
      </c>
      <c r="E34" s="10">
        <v>469783</v>
      </c>
      <c r="F34" s="44">
        <v>451898</v>
      </c>
      <c r="G34" s="87">
        <v>17885</v>
      </c>
      <c r="H34" s="69" t="str">
        <f t="shared" si="0"/>
        <v>27与那原町</v>
      </c>
    </row>
    <row r="35" spans="1:8" s="5" customFormat="1" ht="11.25" customHeight="1">
      <c r="A35" s="25" t="s">
        <v>51</v>
      </c>
      <c r="B35" s="92">
        <v>3596</v>
      </c>
      <c r="C35" s="44">
        <v>10580</v>
      </c>
      <c r="D35" s="45">
        <v>720</v>
      </c>
      <c r="E35" s="10">
        <v>989355</v>
      </c>
      <c r="F35" s="44">
        <v>952325</v>
      </c>
      <c r="G35" s="87">
        <v>37030</v>
      </c>
      <c r="H35" s="69" t="str">
        <f t="shared" si="0"/>
        <v>28南風原町</v>
      </c>
    </row>
    <row r="36" spans="1:8" s="5" customFormat="1" ht="11.25" customHeight="1">
      <c r="A36" s="25" t="s">
        <v>52</v>
      </c>
      <c r="B36" s="92">
        <v>23</v>
      </c>
      <c r="C36" s="44">
        <v>191</v>
      </c>
      <c r="D36" s="45">
        <v>13</v>
      </c>
      <c r="E36" s="10">
        <v>19328</v>
      </c>
      <c r="F36" s="44">
        <v>18659</v>
      </c>
      <c r="G36" s="87">
        <v>669</v>
      </c>
      <c r="H36" s="69" t="str">
        <f t="shared" si="0"/>
        <v>29渡嘉敷村</v>
      </c>
    </row>
    <row r="37" spans="1:8" s="5" customFormat="1" ht="11.25" customHeight="1">
      <c r="A37" s="26" t="s">
        <v>53</v>
      </c>
      <c r="B37" s="88">
        <v>37</v>
      </c>
      <c r="C37" s="40">
        <v>167</v>
      </c>
      <c r="D37" s="41">
        <v>6</v>
      </c>
      <c r="E37" s="8">
        <v>18804</v>
      </c>
      <c r="F37" s="40">
        <v>18219</v>
      </c>
      <c r="G37" s="89">
        <v>585</v>
      </c>
      <c r="H37" s="70" t="str">
        <f t="shared" si="0"/>
        <v>30座間味村</v>
      </c>
    </row>
    <row r="38" spans="1:8" s="5" customFormat="1" ht="11.25" customHeight="1">
      <c r="A38" s="27" t="s">
        <v>54</v>
      </c>
      <c r="B38" s="90">
        <v>21</v>
      </c>
      <c r="C38" s="42">
        <v>166</v>
      </c>
      <c r="D38" s="43">
        <v>23</v>
      </c>
      <c r="E38" s="9">
        <v>15145</v>
      </c>
      <c r="F38" s="42">
        <v>14564</v>
      </c>
      <c r="G38" s="91">
        <v>581</v>
      </c>
      <c r="H38" s="71" t="str">
        <f t="shared" si="0"/>
        <v>31粟国村</v>
      </c>
    </row>
    <row r="39" spans="1:8" s="5" customFormat="1" ht="11.25" customHeight="1">
      <c r="A39" s="25" t="s">
        <v>55</v>
      </c>
      <c r="B39" s="92">
        <v>14</v>
      </c>
      <c r="C39" s="44">
        <v>76</v>
      </c>
      <c r="D39" s="45">
        <v>5</v>
      </c>
      <c r="E39" s="10">
        <v>8362</v>
      </c>
      <c r="F39" s="44">
        <v>8096</v>
      </c>
      <c r="G39" s="87">
        <v>266</v>
      </c>
      <c r="H39" s="69" t="str">
        <f t="shared" si="0"/>
        <v>32渡名喜村</v>
      </c>
    </row>
    <row r="40" spans="1:8" s="5" customFormat="1" ht="11.25" customHeight="1">
      <c r="A40" s="25" t="s">
        <v>56</v>
      </c>
      <c r="B40" s="92">
        <v>38</v>
      </c>
      <c r="C40" s="44">
        <v>337</v>
      </c>
      <c r="D40" s="45">
        <v>11</v>
      </c>
      <c r="E40" s="10">
        <v>43547</v>
      </c>
      <c r="F40" s="44">
        <v>42367</v>
      </c>
      <c r="G40" s="87">
        <v>1180</v>
      </c>
      <c r="H40" s="69" t="str">
        <f t="shared" si="0"/>
        <v>33南大東村</v>
      </c>
    </row>
    <row r="41" spans="1:8" s="5" customFormat="1" ht="11.25" customHeight="1">
      <c r="A41" s="25" t="s">
        <v>57</v>
      </c>
      <c r="B41" s="92">
        <v>18</v>
      </c>
      <c r="C41" s="44">
        <v>219</v>
      </c>
      <c r="D41" s="45">
        <v>5</v>
      </c>
      <c r="E41" s="10">
        <v>31747</v>
      </c>
      <c r="F41" s="44">
        <v>30980</v>
      </c>
      <c r="G41" s="87">
        <v>767</v>
      </c>
      <c r="H41" s="69" t="str">
        <f t="shared" si="0"/>
        <v>34北大東村</v>
      </c>
    </row>
    <row r="42" spans="1:8" s="5" customFormat="1" ht="11.25" customHeight="1">
      <c r="A42" s="28" t="s">
        <v>58</v>
      </c>
      <c r="B42" s="98">
        <v>38</v>
      </c>
      <c r="C42" s="46">
        <v>279</v>
      </c>
      <c r="D42" s="47">
        <v>28</v>
      </c>
      <c r="E42" s="11">
        <v>24918</v>
      </c>
      <c r="F42" s="46">
        <v>23941</v>
      </c>
      <c r="G42" s="95">
        <v>977</v>
      </c>
      <c r="H42" s="72" t="str">
        <f t="shared" si="0"/>
        <v>35伊平屋村</v>
      </c>
    </row>
    <row r="43" spans="1:8" s="5" customFormat="1" ht="11.25" customHeight="1">
      <c r="A43" s="29" t="s">
        <v>59</v>
      </c>
      <c r="B43" s="96">
        <v>42</v>
      </c>
      <c r="C43" s="48">
        <v>310</v>
      </c>
      <c r="D43" s="49">
        <v>18</v>
      </c>
      <c r="E43" s="12">
        <v>27745</v>
      </c>
      <c r="F43" s="48">
        <v>26660</v>
      </c>
      <c r="G43" s="97">
        <v>1085</v>
      </c>
      <c r="H43" s="73" t="str">
        <f t="shared" si="0"/>
        <v>36伊是名村</v>
      </c>
    </row>
    <row r="44" spans="1:8" s="5" customFormat="1" ht="11.25" customHeight="1">
      <c r="A44" s="25" t="s">
        <v>60</v>
      </c>
      <c r="B44" s="92">
        <v>240</v>
      </c>
      <c r="C44" s="44">
        <v>1794</v>
      </c>
      <c r="D44" s="45">
        <v>156</v>
      </c>
      <c r="E44" s="10">
        <v>165652</v>
      </c>
      <c r="F44" s="44">
        <v>159373</v>
      </c>
      <c r="G44" s="87">
        <v>6279</v>
      </c>
      <c r="H44" s="69" t="str">
        <f t="shared" si="0"/>
        <v>37久米島町</v>
      </c>
    </row>
    <row r="45" spans="1:8" s="5" customFormat="1" ht="11.25" customHeight="1">
      <c r="A45" s="25" t="s">
        <v>61</v>
      </c>
      <c r="B45" s="92">
        <v>2558</v>
      </c>
      <c r="C45" s="44">
        <v>7655</v>
      </c>
      <c r="D45" s="45">
        <v>630</v>
      </c>
      <c r="E45" s="10">
        <v>597085</v>
      </c>
      <c r="F45" s="44">
        <v>570292</v>
      </c>
      <c r="G45" s="87">
        <v>26793</v>
      </c>
      <c r="H45" s="69" t="str">
        <f t="shared" si="0"/>
        <v>38八重瀬町</v>
      </c>
    </row>
    <row r="46" spans="1:8" s="5" customFormat="1" ht="11.25" customHeight="1">
      <c r="A46" s="25" t="s">
        <v>62</v>
      </c>
      <c r="B46" s="92">
        <v>37</v>
      </c>
      <c r="C46" s="44">
        <v>215</v>
      </c>
      <c r="D46" s="45">
        <v>23</v>
      </c>
      <c r="E46" s="10">
        <v>19407</v>
      </c>
      <c r="F46" s="44">
        <v>18654</v>
      </c>
      <c r="G46" s="87">
        <v>753</v>
      </c>
      <c r="H46" s="69" t="str">
        <f t="shared" si="0"/>
        <v>39多良間村</v>
      </c>
    </row>
    <row r="47" spans="1:8" s="5" customFormat="1" ht="11.25" customHeight="1">
      <c r="A47" s="26" t="s">
        <v>63</v>
      </c>
      <c r="B47" s="88">
        <v>108</v>
      </c>
      <c r="C47" s="40">
        <v>864</v>
      </c>
      <c r="D47" s="41">
        <v>48</v>
      </c>
      <c r="E47" s="8">
        <v>84224</v>
      </c>
      <c r="F47" s="40">
        <v>81200</v>
      </c>
      <c r="G47" s="89">
        <v>3024</v>
      </c>
      <c r="H47" s="70" t="str">
        <f t="shared" si="0"/>
        <v>40竹富町</v>
      </c>
    </row>
    <row r="48" spans="1:8" s="5" customFormat="1" ht="11.25" customHeight="1" thickBot="1">
      <c r="A48" s="60" t="s">
        <v>64</v>
      </c>
      <c r="B48" s="100">
        <v>65</v>
      </c>
      <c r="C48" s="62">
        <v>378</v>
      </c>
      <c r="D48" s="63">
        <v>25</v>
      </c>
      <c r="E48" s="61">
        <v>37435</v>
      </c>
      <c r="F48" s="62">
        <v>36112</v>
      </c>
      <c r="G48" s="101">
        <v>1323</v>
      </c>
      <c r="H48" s="74" t="str">
        <f t="shared" si="0"/>
        <v>41与那国町</v>
      </c>
    </row>
    <row r="49" spans="1:8" s="5" customFormat="1" ht="11.25" customHeight="1">
      <c r="A49" s="104" t="s">
        <v>3</v>
      </c>
      <c r="B49" s="105">
        <f t="shared" ref="B49:G49" si="1">SUM(B8:B18)</f>
        <v>51141</v>
      </c>
      <c r="C49" s="106">
        <f t="shared" si="1"/>
        <v>287685</v>
      </c>
      <c r="D49" s="107">
        <f t="shared" si="1"/>
        <v>20896</v>
      </c>
      <c r="E49" s="108">
        <f t="shared" si="1"/>
        <v>28213231</v>
      </c>
      <c r="F49" s="106">
        <f t="shared" si="1"/>
        <v>27206377</v>
      </c>
      <c r="G49" s="109">
        <f t="shared" si="1"/>
        <v>1006854</v>
      </c>
      <c r="H49" s="110" t="s">
        <v>3</v>
      </c>
    </row>
    <row r="50" spans="1:8" s="5" customFormat="1" ht="11.25" customHeight="1">
      <c r="A50" s="111" t="s">
        <v>4</v>
      </c>
      <c r="B50" s="112">
        <f t="shared" ref="B50:G50" si="2">SUM(B19:B48)</f>
        <v>26899</v>
      </c>
      <c r="C50" s="113">
        <f t="shared" si="2"/>
        <v>81740</v>
      </c>
      <c r="D50" s="114">
        <f t="shared" si="2"/>
        <v>6623</v>
      </c>
      <c r="E50" s="115">
        <f t="shared" si="2"/>
        <v>7218230</v>
      </c>
      <c r="F50" s="113">
        <f t="shared" si="2"/>
        <v>6932134</v>
      </c>
      <c r="G50" s="116">
        <f t="shared" si="2"/>
        <v>286096</v>
      </c>
      <c r="H50" s="117" t="s">
        <v>4</v>
      </c>
    </row>
    <row r="51" spans="1:8" s="5" customFormat="1" ht="11.25" customHeight="1" thickBot="1">
      <c r="A51" s="6" t="s">
        <v>5</v>
      </c>
      <c r="B51" s="102">
        <f t="shared" ref="B51:G51" si="3">SUM(B8:B48)</f>
        <v>78040</v>
      </c>
      <c r="C51" s="50">
        <f t="shared" si="3"/>
        <v>369425</v>
      </c>
      <c r="D51" s="51">
        <f t="shared" si="3"/>
        <v>27519</v>
      </c>
      <c r="E51" s="13">
        <f t="shared" si="3"/>
        <v>35431461</v>
      </c>
      <c r="F51" s="50">
        <f t="shared" si="3"/>
        <v>34138511</v>
      </c>
      <c r="G51" s="103">
        <f t="shared" si="3"/>
        <v>1292950</v>
      </c>
      <c r="H51" s="75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35" activePane="bottomRight" state="frozen"/>
      <selection activeCell="B8" sqref="B8"/>
      <selection pane="topRight" activeCell="B8" sqref="B8"/>
      <selection pane="bottomLeft" activeCell="B8" sqref="B8"/>
      <selection pane="bottomRight" activeCell="C53" sqref="C53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15"/>
    </row>
    <row r="2" spans="1:8" ht="15" customHeight="1" thickBot="1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>
      <c r="A3" s="16"/>
      <c r="B3" s="76"/>
      <c r="C3" s="30" t="s">
        <v>8</v>
      </c>
      <c r="D3" s="31"/>
      <c r="E3" s="17"/>
      <c r="F3" s="30" t="s">
        <v>11</v>
      </c>
      <c r="G3" s="77"/>
      <c r="H3" s="65"/>
    </row>
    <row r="4" spans="1:8" s="3" customFormat="1" ht="11.1" customHeight="1">
      <c r="A4" s="18"/>
      <c r="B4" s="78" t="s">
        <v>7</v>
      </c>
      <c r="C4" s="32" t="s">
        <v>8</v>
      </c>
      <c r="D4" s="33" t="s">
        <v>9</v>
      </c>
      <c r="E4" s="19" t="s">
        <v>10</v>
      </c>
      <c r="F4" s="52" t="s">
        <v>12</v>
      </c>
      <c r="G4" s="79" t="s">
        <v>13</v>
      </c>
      <c r="H4" s="20"/>
    </row>
    <row r="5" spans="1:8" s="3" customFormat="1" ht="11.1" customHeight="1">
      <c r="A5" s="21" t="s">
        <v>18</v>
      </c>
      <c r="B5" s="78"/>
      <c r="C5" s="34"/>
      <c r="D5" s="35"/>
      <c r="E5" s="19" t="s">
        <v>19</v>
      </c>
      <c r="F5" s="53"/>
      <c r="G5" s="80"/>
      <c r="H5" s="66" t="s">
        <v>0</v>
      </c>
    </row>
    <row r="6" spans="1:8" s="3" customFormat="1" ht="11.1" customHeight="1">
      <c r="A6" s="22"/>
      <c r="B6" s="81"/>
      <c r="C6" s="36"/>
      <c r="D6" s="37"/>
      <c r="E6" s="23" t="s">
        <v>20</v>
      </c>
      <c r="F6" s="54" t="s">
        <v>16</v>
      </c>
      <c r="G6" s="82" t="s">
        <v>17</v>
      </c>
      <c r="H6" s="67"/>
    </row>
    <row r="7" spans="1:8" s="4" customFormat="1" ht="11.1" customHeight="1" thickBot="1">
      <c r="A7" s="21"/>
      <c r="B7" s="83" t="s">
        <v>1</v>
      </c>
      <c r="C7" s="55" t="s">
        <v>1</v>
      </c>
      <c r="D7" s="56" t="s">
        <v>1</v>
      </c>
      <c r="E7" s="24" t="s">
        <v>2</v>
      </c>
      <c r="F7" s="54" t="s">
        <v>2</v>
      </c>
      <c r="G7" s="82" t="s">
        <v>2</v>
      </c>
      <c r="H7" s="66"/>
    </row>
    <row r="8" spans="1:8" s="5" customFormat="1" ht="11.25" customHeight="1">
      <c r="A8" s="64" t="str">
        <f>'(3)_イ_特別徴収義務者'!A8</f>
        <v>01那覇市</v>
      </c>
      <c r="B8" s="84">
        <v>7</v>
      </c>
      <c r="C8" s="58">
        <v>17357</v>
      </c>
      <c r="D8" s="59">
        <v>5125</v>
      </c>
      <c r="E8" s="57">
        <v>492262</v>
      </c>
      <c r="F8" s="58">
        <v>443520</v>
      </c>
      <c r="G8" s="85">
        <v>48742</v>
      </c>
      <c r="H8" s="68" t="str">
        <f>A8</f>
        <v>01那覇市</v>
      </c>
    </row>
    <row r="9" spans="1:8" s="5" customFormat="1" ht="11.25" customHeight="1">
      <c r="A9" s="25" t="str">
        <f>'(3)_イ_特別徴収義務者'!A9</f>
        <v>02宜野湾市</v>
      </c>
      <c r="B9" s="86">
        <v>8</v>
      </c>
      <c r="C9" s="38">
        <v>3415</v>
      </c>
      <c r="D9" s="39">
        <v>575</v>
      </c>
      <c r="E9" s="7">
        <v>121222</v>
      </c>
      <c r="F9" s="38">
        <v>111390</v>
      </c>
      <c r="G9" s="87">
        <v>9832</v>
      </c>
      <c r="H9" s="69" t="str">
        <f t="shared" ref="H9:H48" si="0">A9</f>
        <v>02宜野湾市</v>
      </c>
    </row>
    <row r="10" spans="1:8" s="5" customFormat="1" ht="11.25" customHeight="1">
      <c r="A10" s="25" t="str">
        <f>'(3)_イ_特別徴収義務者'!A10</f>
        <v>03石垣市</v>
      </c>
      <c r="B10" s="86">
        <v>6</v>
      </c>
      <c r="C10" s="38">
        <v>1520</v>
      </c>
      <c r="D10" s="39">
        <v>272</v>
      </c>
      <c r="E10" s="7">
        <v>45279</v>
      </c>
      <c r="F10" s="38">
        <v>41239</v>
      </c>
      <c r="G10" s="87">
        <v>4040</v>
      </c>
      <c r="H10" s="69" t="str">
        <f t="shared" si="0"/>
        <v>03石垣市</v>
      </c>
    </row>
    <row r="11" spans="1:8" s="5" customFormat="1" ht="11.25" customHeight="1">
      <c r="A11" s="25" t="str">
        <f>'(3)_イ_特別徴収義務者'!A11</f>
        <v>04浦添市</v>
      </c>
      <c r="B11" s="86">
        <v>7</v>
      </c>
      <c r="C11" s="38">
        <v>2197</v>
      </c>
      <c r="D11" s="39">
        <v>565</v>
      </c>
      <c r="E11" s="7">
        <v>53644</v>
      </c>
      <c r="F11" s="38">
        <v>45954</v>
      </c>
      <c r="G11" s="87">
        <v>7690</v>
      </c>
      <c r="H11" s="69" t="str">
        <f t="shared" si="0"/>
        <v>04浦添市</v>
      </c>
    </row>
    <row r="12" spans="1:8" s="5" customFormat="1" ht="11.25" customHeight="1">
      <c r="A12" s="26" t="str">
        <f>'(3)_イ_特別徴収義務者'!A12</f>
        <v>05名護市</v>
      </c>
      <c r="B12" s="88">
        <v>7</v>
      </c>
      <c r="C12" s="40">
        <v>2707</v>
      </c>
      <c r="D12" s="41">
        <v>974</v>
      </c>
      <c r="E12" s="8">
        <v>63600</v>
      </c>
      <c r="F12" s="40">
        <v>55846</v>
      </c>
      <c r="G12" s="89">
        <v>7754</v>
      </c>
      <c r="H12" s="70" t="str">
        <f t="shared" si="0"/>
        <v>05名護市</v>
      </c>
    </row>
    <row r="13" spans="1:8" s="5" customFormat="1" ht="11.25" customHeight="1">
      <c r="A13" s="27" t="str">
        <f>'(3)_イ_特別徴収義務者'!A13</f>
        <v>06糸満市</v>
      </c>
      <c r="B13" s="90">
        <v>6</v>
      </c>
      <c r="C13" s="42">
        <v>1883</v>
      </c>
      <c r="D13" s="43">
        <v>701</v>
      </c>
      <c r="E13" s="9">
        <v>36326</v>
      </c>
      <c r="F13" s="42">
        <v>31047</v>
      </c>
      <c r="G13" s="91">
        <v>5279</v>
      </c>
      <c r="H13" s="71" t="str">
        <f t="shared" si="0"/>
        <v>06糸満市</v>
      </c>
    </row>
    <row r="14" spans="1:8" s="5" customFormat="1" ht="11.25" customHeight="1">
      <c r="A14" s="25" t="str">
        <f>'(3)_イ_特別徴収義務者'!A14</f>
        <v>07沖縄市</v>
      </c>
      <c r="B14" s="92">
        <v>7</v>
      </c>
      <c r="C14" s="44">
        <v>6102</v>
      </c>
      <c r="D14" s="45">
        <v>2551</v>
      </c>
      <c r="E14" s="10">
        <v>141027</v>
      </c>
      <c r="F14" s="44">
        <v>123323</v>
      </c>
      <c r="G14" s="87">
        <v>17704</v>
      </c>
      <c r="H14" s="69" t="str">
        <f t="shared" si="0"/>
        <v>07沖縄市</v>
      </c>
    </row>
    <row r="15" spans="1:8" s="5" customFormat="1" ht="11.25" customHeight="1">
      <c r="A15" s="25" t="str">
        <f>'(3)_イ_特別徴収義務者'!A15</f>
        <v>08豊見城市</v>
      </c>
      <c r="B15" s="92">
        <v>6</v>
      </c>
      <c r="C15" s="44">
        <v>1987</v>
      </c>
      <c r="D15" s="45">
        <v>497</v>
      </c>
      <c r="E15" s="10">
        <v>47858</v>
      </c>
      <c r="F15" s="44">
        <v>42304</v>
      </c>
      <c r="G15" s="87">
        <v>5554</v>
      </c>
      <c r="H15" s="69" t="str">
        <f t="shared" si="0"/>
        <v>08豊見城市</v>
      </c>
    </row>
    <row r="16" spans="1:8" s="5" customFormat="1" ht="11.25" customHeight="1">
      <c r="A16" s="25" t="str">
        <f>'(3)_イ_特別徴収義務者'!A16</f>
        <v>09うるま市</v>
      </c>
      <c r="B16" s="93">
        <v>7</v>
      </c>
      <c r="C16" s="44">
        <v>4930</v>
      </c>
      <c r="D16" s="45">
        <v>1941</v>
      </c>
      <c r="E16" s="10">
        <v>106177</v>
      </c>
      <c r="F16" s="44">
        <v>91926</v>
      </c>
      <c r="G16" s="87">
        <v>14251</v>
      </c>
      <c r="H16" s="69" t="str">
        <f t="shared" si="0"/>
        <v>09うるま市</v>
      </c>
    </row>
    <row r="17" spans="1:8" s="5" customFormat="1" ht="11.25" customHeight="1">
      <c r="A17" s="28" t="str">
        <f>'(3)_イ_特別徴収義務者'!A17</f>
        <v>10宮古島市</v>
      </c>
      <c r="B17" s="94">
        <v>6</v>
      </c>
      <c r="C17" s="46">
        <v>1924</v>
      </c>
      <c r="D17" s="47">
        <v>579</v>
      </c>
      <c r="E17" s="11">
        <v>43415</v>
      </c>
      <c r="F17" s="46">
        <v>37842</v>
      </c>
      <c r="G17" s="95">
        <v>5573</v>
      </c>
      <c r="H17" s="72" t="str">
        <f t="shared" si="0"/>
        <v>10宮古島市</v>
      </c>
    </row>
    <row r="18" spans="1:8" s="5" customFormat="1" ht="11.25" customHeight="1">
      <c r="A18" s="29" t="str">
        <f>'(3)_イ_特別徴収義務者'!A18</f>
        <v>11南城市</v>
      </c>
      <c r="B18" s="96">
        <v>7</v>
      </c>
      <c r="C18" s="48">
        <v>2323</v>
      </c>
      <c r="D18" s="49">
        <v>1085</v>
      </c>
      <c r="E18" s="12">
        <v>40229</v>
      </c>
      <c r="F18" s="48">
        <v>33695</v>
      </c>
      <c r="G18" s="97">
        <v>6534</v>
      </c>
      <c r="H18" s="73" t="str">
        <f t="shared" si="0"/>
        <v>11南城市</v>
      </c>
    </row>
    <row r="19" spans="1:8" s="5" customFormat="1" ht="11.25" customHeight="1">
      <c r="A19" s="25" t="str">
        <f>'(3)_イ_特別徴収義務者'!A19</f>
        <v>12国頭村</v>
      </c>
      <c r="B19" s="92">
        <v>1</v>
      </c>
      <c r="C19" s="44">
        <v>68</v>
      </c>
      <c r="D19" s="45">
        <v>24</v>
      </c>
      <c r="E19" s="10">
        <v>1685</v>
      </c>
      <c r="F19" s="44">
        <v>1518</v>
      </c>
      <c r="G19" s="87">
        <v>167</v>
      </c>
      <c r="H19" s="69" t="str">
        <f t="shared" si="0"/>
        <v>12国頭村</v>
      </c>
    </row>
    <row r="20" spans="1:8" s="5" customFormat="1" ht="11.25" customHeight="1">
      <c r="A20" s="25" t="str">
        <f>'(3)_イ_特別徴収義務者'!A20</f>
        <v>13大宜味村</v>
      </c>
      <c r="B20" s="92">
        <v>3</v>
      </c>
      <c r="C20" s="44">
        <v>128</v>
      </c>
      <c r="D20" s="45">
        <v>49</v>
      </c>
      <c r="E20" s="10">
        <v>2608</v>
      </c>
      <c r="F20" s="44">
        <v>2203</v>
      </c>
      <c r="G20" s="87">
        <v>405</v>
      </c>
      <c r="H20" s="69" t="str">
        <f t="shared" si="0"/>
        <v>13大宜味村</v>
      </c>
    </row>
    <row r="21" spans="1:8" s="5" customFormat="1" ht="11.25" customHeight="1">
      <c r="A21" s="25" t="str">
        <f>'(3)_イ_特別徴収義務者'!A21</f>
        <v>14東村</v>
      </c>
      <c r="B21" s="92">
        <v>3</v>
      </c>
      <c r="C21" s="44">
        <v>57</v>
      </c>
      <c r="D21" s="45">
        <v>18</v>
      </c>
      <c r="E21" s="10">
        <v>944</v>
      </c>
      <c r="F21" s="44">
        <v>796</v>
      </c>
      <c r="G21" s="87">
        <v>148</v>
      </c>
      <c r="H21" s="69" t="str">
        <f t="shared" si="0"/>
        <v>14東村</v>
      </c>
    </row>
    <row r="22" spans="1:8" s="5" customFormat="1" ht="11.25" customHeight="1">
      <c r="A22" s="28" t="str">
        <f>'(3)_イ_特別徴収義務者'!A22</f>
        <v>15今帰仁村</v>
      </c>
      <c r="B22" s="98">
        <v>5</v>
      </c>
      <c r="C22" s="46">
        <v>305</v>
      </c>
      <c r="D22" s="47">
        <v>66</v>
      </c>
      <c r="E22" s="11">
        <v>4302</v>
      </c>
      <c r="F22" s="46">
        <v>3808</v>
      </c>
      <c r="G22" s="95">
        <v>494</v>
      </c>
      <c r="H22" s="72" t="str">
        <f t="shared" si="0"/>
        <v>15今帰仁村</v>
      </c>
    </row>
    <row r="23" spans="1:8" s="5" customFormat="1" ht="11.25" customHeight="1">
      <c r="A23" s="29" t="str">
        <f>'(3)_イ_特別徴収義務者'!A23</f>
        <v>16本部町</v>
      </c>
      <c r="B23" s="96">
        <v>7</v>
      </c>
      <c r="C23" s="48">
        <v>529</v>
      </c>
      <c r="D23" s="49">
        <v>239</v>
      </c>
      <c r="E23" s="12">
        <v>10408</v>
      </c>
      <c r="F23" s="48">
        <v>8978</v>
      </c>
      <c r="G23" s="97">
        <v>1430</v>
      </c>
      <c r="H23" s="73" t="str">
        <f t="shared" si="0"/>
        <v>16本部町</v>
      </c>
    </row>
    <row r="24" spans="1:8" s="5" customFormat="1" ht="11.25" customHeight="1">
      <c r="A24" s="25" t="str">
        <f>'(3)_イ_特別徴収義務者'!A24</f>
        <v>17恩納村</v>
      </c>
      <c r="B24" s="92">
        <v>4</v>
      </c>
      <c r="C24" s="44">
        <v>294</v>
      </c>
      <c r="D24" s="45">
        <v>75</v>
      </c>
      <c r="E24" s="10">
        <v>4209</v>
      </c>
      <c r="F24" s="44">
        <v>3719</v>
      </c>
      <c r="G24" s="87">
        <v>490</v>
      </c>
      <c r="H24" s="69" t="str">
        <f t="shared" si="0"/>
        <v>17恩納村</v>
      </c>
    </row>
    <row r="25" spans="1:8" s="5" customFormat="1" ht="11.25" customHeight="1">
      <c r="A25" s="25" t="str">
        <f>'(3)_イ_特別徴収義務者'!A25</f>
        <v>18宜野座村</v>
      </c>
      <c r="B25" s="92">
        <v>4</v>
      </c>
      <c r="C25" s="44">
        <v>219</v>
      </c>
      <c r="D25" s="45">
        <v>53</v>
      </c>
      <c r="E25" s="10">
        <v>3010</v>
      </c>
      <c r="F25" s="44">
        <v>2651</v>
      </c>
      <c r="G25" s="87">
        <v>359</v>
      </c>
      <c r="H25" s="69" t="str">
        <f t="shared" si="0"/>
        <v>18宜野座村</v>
      </c>
    </row>
    <row r="26" spans="1:8" s="5" customFormat="1" ht="11.25" customHeight="1">
      <c r="A26" s="25" t="str">
        <f>'(3)_イ_特別徴収義務者'!A26</f>
        <v>19金武町</v>
      </c>
      <c r="B26" s="92">
        <v>4</v>
      </c>
      <c r="C26" s="44">
        <v>480</v>
      </c>
      <c r="D26" s="45">
        <v>248</v>
      </c>
      <c r="E26" s="10">
        <v>7037</v>
      </c>
      <c r="F26" s="44">
        <v>5601</v>
      </c>
      <c r="G26" s="87">
        <v>1436</v>
      </c>
      <c r="H26" s="69" t="str">
        <f t="shared" si="0"/>
        <v>19金武町</v>
      </c>
    </row>
    <row r="27" spans="1:8" s="5" customFormat="1" ht="11.25" customHeight="1">
      <c r="A27" s="26" t="str">
        <f>'(3)_イ_特別徴収義務者'!A27</f>
        <v>20伊江村</v>
      </c>
      <c r="B27" s="88">
        <v>4</v>
      </c>
      <c r="C27" s="40">
        <v>89</v>
      </c>
      <c r="D27" s="41">
        <v>33</v>
      </c>
      <c r="E27" s="8">
        <v>721</v>
      </c>
      <c r="F27" s="40">
        <v>565</v>
      </c>
      <c r="G27" s="89">
        <v>156</v>
      </c>
      <c r="H27" s="70" t="str">
        <f t="shared" si="0"/>
        <v>20伊江村</v>
      </c>
    </row>
    <row r="28" spans="1:8" s="5" customFormat="1" ht="11.25" customHeight="1">
      <c r="A28" s="27" t="str">
        <f>'(3)_イ_特別徴収義務者'!A28</f>
        <v>21読谷村</v>
      </c>
      <c r="B28" s="90">
        <v>5</v>
      </c>
      <c r="C28" s="42">
        <v>2013</v>
      </c>
      <c r="D28" s="43">
        <v>1138</v>
      </c>
      <c r="E28" s="9">
        <v>28953</v>
      </c>
      <c r="F28" s="42">
        <v>23940</v>
      </c>
      <c r="G28" s="91">
        <v>5013</v>
      </c>
      <c r="H28" s="71" t="str">
        <f t="shared" si="0"/>
        <v>21読谷村</v>
      </c>
    </row>
    <row r="29" spans="1:8" s="5" customFormat="1" ht="11.25" customHeight="1">
      <c r="A29" s="25" t="str">
        <f>'(3)_イ_特別徴収義務者'!A29</f>
        <v>22嘉手納町</v>
      </c>
      <c r="B29" s="92">
        <v>6</v>
      </c>
      <c r="C29" s="44">
        <v>942</v>
      </c>
      <c r="D29" s="45">
        <v>697</v>
      </c>
      <c r="E29" s="10">
        <v>9856</v>
      </c>
      <c r="F29" s="44">
        <v>6961</v>
      </c>
      <c r="G29" s="87">
        <v>2895</v>
      </c>
      <c r="H29" s="69" t="str">
        <f t="shared" si="0"/>
        <v>22嘉手納町</v>
      </c>
    </row>
    <row r="30" spans="1:8" s="5" customFormat="1" ht="11.25" customHeight="1">
      <c r="A30" s="25" t="str">
        <f>'(3)_イ_特別徴収義務者'!A30</f>
        <v>23北谷町</v>
      </c>
      <c r="B30" s="92">
        <v>3</v>
      </c>
      <c r="C30" s="44">
        <v>1575</v>
      </c>
      <c r="D30" s="45">
        <v>1006</v>
      </c>
      <c r="E30" s="10">
        <v>21020</v>
      </c>
      <c r="F30" s="44">
        <v>16250</v>
      </c>
      <c r="G30" s="87">
        <v>4770</v>
      </c>
      <c r="H30" s="69" t="str">
        <f t="shared" si="0"/>
        <v>23北谷町</v>
      </c>
    </row>
    <row r="31" spans="1:8" s="5" customFormat="1" ht="11.25" customHeight="1">
      <c r="A31" s="25" t="str">
        <f>'(3)_イ_特別徴収義務者'!A31</f>
        <v>24北中城村</v>
      </c>
      <c r="B31" s="92">
        <v>4</v>
      </c>
      <c r="C31" s="44">
        <v>569</v>
      </c>
      <c r="D31" s="45">
        <v>194</v>
      </c>
      <c r="E31" s="10">
        <v>11506</v>
      </c>
      <c r="F31" s="44">
        <v>9779</v>
      </c>
      <c r="G31" s="87">
        <v>1727</v>
      </c>
      <c r="H31" s="69" t="str">
        <f t="shared" si="0"/>
        <v>24北中城村</v>
      </c>
    </row>
    <row r="32" spans="1:8" s="5" customFormat="1" ht="11.25" customHeight="1">
      <c r="A32" s="28" t="str">
        <f>'(3)_イ_特別徴収義務者'!A32</f>
        <v>25中城村</v>
      </c>
      <c r="B32" s="98">
        <v>4</v>
      </c>
      <c r="C32" s="46">
        <v>656</v>
      </c>
      <c r="D32" s="47">
        <v>260</v>
      </c>
      <c r="E32" s="11">
        <v>12396</v>
      </c>
      <c r="F32" s="46">
        <v>10556</v>
      </c>
      <c r="G32" s="95">
        <v>1840</v>
      </c>
      <c r="H32" s="72" t="str">
        <f t="shared" si="0"/>
        <v>25中城村</v>
      </c>
    </row>
    <row r="33" spans="1:8" s="5" customFormat="1" ht="11.25" customHeight="1">
      <c r="A33" s="29" t="str">
        <f>'(3)_イ_特別徴収義務者'!A33</f>
        <v>26西原町</v>
      </c>
      <c r="B33" s="99">
        <v>4</v>
      </c>
      <c r="C33" s="48">
        <v>1336</v>
      </c>
      <c r="D33" s="49">
        <v>347</v>
      </c>
      <c r="E33" s="12">
        <v>33751</v>
      </c>
      <c r="F33" s="48">
        <v>29872</v>
      </c>
      <c r="G33" s="97">
        <v>3879</v>
      </c>
      <c r="H33" s="73" t="str">
        <f t="shared" si="0"/>
        <v>26西原町</v>
      </c>
    </row>
    <row r="34" spans="1:8" s="5" customFormat="1" ht="11.25" customHeight="1">
      <c r="A34" s="25" t="str">
        <f>'(3)_イ_特別徴収義務者'!A34</f>
        <v>27与那原町</v>
      </c>
      <c r="B34" s="92">
        <v>7</v>
      </c>
      <c r="C34" s="44">
        <v>696</v>
      </c>
      <c r="D34" s="45">
        <v>222</v>
      </c>
      <c r="E34" s="10">
        <v>16057</v>
      </c>
      <c r="F34" s="44">
        <v>14037</v>
      </c>
      <c r="G34" s="87">
        <v>2020</v>
      </c>
      <c r="H34" s="69" t="str">
        <f t="shared" si="0"/>
        <v>27与那原町</v>
      </c>
    </row>
    <row r="35" spans="1:8" s="5" customFormat="1" ht="11.25" customHeight="1">
      <c r="A35" s="25" t="str">
        <f>'(3)_イ_特別徴収義務者'!A35</f>
        <v>28南風原町</v>
      </c>
      <c r="B35" s="92">
        <v>5</v>
      </c>
      <c r="C35" s="44">
        <v>1194</v>
      </c>
      <c r="D35" s="45">
        <v>315</v>
      </c>
      <c r="E35" s="10">
        <v>28537</v>
      </c>
      <c r="F35" s="44">
        <v>25083</v>
      </c>
      <c r="G35" s="87">
        <v>3454</v>
      </c>
      <c r="H35" s="69" t="str">
        <f t="shared" si="0"/>
        <v>28南風原町</v>
      </c>
    </row>
    <row r="36" spans="1:8" s="5" customFormat="1" ht="11.25" customHeight="1">
      <c r="A36" s="25" t="str">
        <f>'(3)_イ_特別徴収義務者'!A36</f>
        <v>29渡嘉敷村</v>
      </c>
      <c r="B36" s="92">
        <v>2</v>
      </c>
      <c r="C36" s="44">
        <v>28</v>
      </c>
      <c r="D36" s="45">
        <v>6</v>
      </c>
      <c r="E36" s="10">
        <v>546</v>
      </c>
      <c r="F36" s="44">
        <v>468</v>
      </c>
      <c r="G36" s="87">
        <v>78</v>
      </c>
      <c r="H36" s="69" t="str">
        <f t="shared" si="0"/>
        <v>29渡嘉敷村</v>
      </c>
    </row>
    <row r="37" spans="1:8" s="5" customFormat="1" ht="11.25" customHeight="1">
      <c r="A37" s="26" t="str">
        <f>'(3)_イ_特別徴収義務者'!A37</f>
        <v>30座間味村</v>
      </c>
      <c r="B37" s="88">
        <v>2</v>
      </c>
      <c r="C37" s="40">
        <v>22</v>
      </c>
      <c r="D37" s="41">
        <v>8</v>
      </c>
      <c r="E37" s="8">
        <v>221</v>
      </c>
      <c r="F37" s="40">
        <v>182</v>
      </c>
      <c r="G37" s="89">
        <v>39</v>
      </c>
      <c r="H37" s="70" t="str">
        <f t="shared" si="0"/>
        <v>30座間味村</v>
      </c>
    </row>
    <row r="38" spans="1:8" s="5" customFormat="1" ht="11.25" customHeight="1">
      <c r="A38" s="27" t="str">
        <f>'(3)_イ_特別徴収義務者'!A38</f>
        <v>31粟国村</v>
      </c>
      <c r="B38" s="90">
        <v>3</v>
      </c>
      <c r="C38" s="42">
        <v>15</v>
      </c>
      <c r="D38" s="43">
        <v>4</v>
      </c>
      <c r="E38" s="9">
        <v>223</v>
      </c>
      <c r="F38" s="42">
        <v>193</v>
      </c>
      <c r="G38" s="91">
        <v>30</v>
      </c>
      <c r="H38" s="71" t="str">
        <f t="shared" si="0"/>
        <v>31粟国村</v>
      </c>
    </row>
    <row r="39" spans="1:8" s="5" customFormat="1" ht="11.25" customHeight="1">
      <c r="A39" s="25" t="str">
        <f>'(3)_イ_特別徴収義務者'!A39</f>
        <v>32渡名喜村</v>
      </c>
      <c r="B39" s="92">
        <v>1</v>
      </c>
      <c r="C39" s="44">
        <v>13</v>
      </c>
      <c r="D39" s="45">
        <v>4</v>
      </c>
      <c r="E39" s="10">
        <v>106</v>
      </c>
      <c r="F39" s="44">
        <v>83</v>
      </c>
      <c r="G39" s="87">
        <v>23</v>
      </c>
      <c r="H39" s="69" t="str">
        <f t="shared" si="0"/>
        <v>32渡名喜村</v>
      </c>
    </row>
    <row r="40" spans="1:8" s="5" customFormat="1" ht="11.25" customHeight="1">
      <c r="A40" s="25" t="str">
        <f>'(3)_イ_特別徴収義務者'!A40</f>
        <v>33南大東村</v>
      </c>
      <c r="B40" s="92">
        <v>1</v>
      </c>
      <c r="C40" s="44">
        <v>2</v>
      </c>
      <c r="D40" s="45">
        <v>0</v>
      </c>
      <c r="E40" s="10">
        <v>16</v>
      </c>
      <c r="F40" s="44">
        <v>12</v>
      </c>
      <c r="G40" s="87">
        <v>4</v>
      </c>
      <c r="H40" s="69" t="str">
        <f t="shared" si="0"/>
        <v>33南大東村</v>
      </c>
    </row>
    <row r="41" spans="1:8" s="5" customFormat="1" ht="11.25" customHeight="1">
      <c r="A41" s="25" t="str">
        <f>'(3)_イ_特別徴収義務者'!A41</f>
        <v>34北大東村</v>
      </c>
      <c r="B41" s="92">
        <v>1</v>
      </c>
      <c r="C41" s="44">
        <v>14</v>
      </c>
      <c r="D41" s="45">
        <v>3</v>
      </c>
      <c r="E41" s="10">
        <v>141</v>
      </c>
      <c r="F41" s="44">
        <v>116</v>
      </c>
      <c r="G41" s="87">
        <v>25</v>
      </c>
      <c r="H41" s="69" t="str">
        <f t="shared" si="0"/>
        <v>34北大東村</v>
      </c>
    </row>
    <row r="42" spans="1:8" s="5" customFormat="1" ht="11.25" customHeight="1">
      <c r="A42" s="28" t="str">
        <f>'(3)_イ_特別徴収義務者'!A42</f>
        <v>35伊平屋村</v>
      </c>
      <c r="B42" s="98">
        <v>2</v>
      </c>
      <c r="C42" s="46">
        <v>37</v>
      </c>
      <c r="D42" s="47">
        <v>18</v>
      </c>
      <c r="E42" s="11">
        <v>255</v>
      </c>
      <c r="F42" s="46">
        <v>190</v>
      </c>
      <c r="G42" s="95">
        <v>65</v>
      </c>
      <c r="H42" s="72" t="str">
        <f t="shared" si="0"/>
        <v>35伊平屋村</v>
      </c>
    </row>
    <row r="43" spans="1:8" s="5" customFormat="1" ht="11.25" customHeight="1">
      <c r="A43" s="29" t="str">
        <f>'(3)_イ_特別徴収義務者'!A43</f>
        <v>36伊是名村</v>
      </c>
      <c r="B43" s="96">
        <v>3</v>
      </c>
      <c r="C43" s="48">
        <v>35</v>
      </c>
      <c r="D43" s="49">
        <v>16</v>
      </c>
      <c r="E43" s="12">
        <v>307</v>
      </c>
      <c r="F43" s="48">
        <v>246</v>
      </c>
      <c r="G43" s="97">
        <v>61</v>
      </c>
      <c r="H43" s="73" t="str">
        <f t="shared" si="0"/>
        <v>36伊是名村</v>
      </c>
    </row>
    <row r="44" spans="1:8" s="5" customFormat="1" ht="11.25" customHeight="1">
      <c r="A44" s="25" t="str">
        <f>'(3)_イ_特別徴収義務者'!A44</f>
        <v>37久米島町</v>
      </c>
      <c r="B44" s="92">
        <v>4</v>
      </c>
      <c r="C44" s="44">
        <v>238</v>
      </c>
      <c r="D44" s="45">
        <v>59</v>
      </c>
      <c r="E44" s="10">
        <v>5028</v>
      </c>
      <c r="F44" s="44">
        <v>4395</v>
      </c>
      <c r="G44" s="87">
        <v>633</v>
      </c>
      <c r="H44" s="69" t="str">
        <f t="shared" si="0"/>
        <v>37久米島町</v>
      </c>
    </row>
    <row r="45" spans="1:8" s="5" customFormat="1" ht="11.25" customHeight="1">
      <c r="A45" s="25" t="str">
        <f>'(3)_イ_特別徴収義務者'!A45</f>
        <v>38八重瀬町</v>
      </c>
      <c r="B45" s="92">
        <v>5</v>
      </c>
      <c r="C45" s="44">
        <v>845</v>
      </c>
      <c r="D45" s="45">
        <v>211</v>
      </c>
      <c r="E45" s="10">
        <v>11420</v>
      </c>
      <c r="F45" s="44">
        <v>10079</v>
      </c>
      <c r="G45" s="87">
        <v>1341</v>
      </c>
      <c r="H45" s="69" t="str">
        <f t="shared" si="0"/>
        <v>38八重瀬町</v>
      </c>
    </row>
    <row r="46" spans="1:8" s="5" customFormat="1" ht="11.25" customHeight="1">
      <c r="A46" s="25" t="str">
        <f>'(3)_イ_特別徴収義務者'!A46</f>
        <v>39多良間村</v>
      </c>
      <c r="B46" s="92">
        <v>3</v>
      </c>
      <c r="C46" s="44">
        <v>31</v>
      </c>
      <c r="D46" s="45">
        <v>14</v>
      </c>
      <c r="E46" s="10">
        <v>696</v>
      </c>
      <c r="F46" s="44">
        <v>619</v>
      </c>
      <c r="G46" s="87">
        <v>77</v>
      </c>
      <c r="H46" s="69" t="str">
        <f t="shared" si="0"/>
        <v>39多良間村</v>
      </c>
    </row>
    <row r="47" spans="1:8" s="5" customFormat="1" ht="11.25" customHeight="1">
      <c r="A47" s="26" t="str">
        <f>'(3)_イ_特別徴収義務者'!A47</f>
        <v>40竹富町</v>
      </c>
      <c r="B47" s="88">
        <v>3</v>
      </c>
      <c r="C47" s="40">
        <v>87</v>
      </c>
      <c r="D47" s="41">
        <v>19</v>
      </c>
      <c r="E47" s="8">
        <v>992</v>
      </c>
      <c r="F47" s="40">
        <v>850</v>
      </c>
      <c r="G47" s="89">
        <v>142</v>
      </c>
      <c r="H47" s="70" t="str">
        <f t="shared" si="0"/>
        <v>40竹富町</v>
      </c>
    </row>
    <row r="48" spans="1:8" s="5" customFormat="1" ht="11.25" customHeight="1" thickBot="1">
      <c r="A48" s="60" t="str">
        <f>'(3)_イ_特別徴収義務者'!A48</f>
        <v>41与那国町</v>
      </c>
      <c r="B48" s="100">
        <v>1</v>
      </c>
      <c r="C48" s="62">
        <v>36</v>
      </c>
      <c r="D48" s="63">
        <v>14</v>
      </c>
      <c r="E48" s="61">
        <v>354</v>
      </c>
      <c r="F48" s="62">
        <v>291</v>
      </c>
      <c r="G48" s="101">
        <v>63</v>
      </c>
      <c r="H48" s="74" t="str">
        <f t="shared" si="0"/>
        <v>41与那国町</v>
      </c>
    </row>
    <row r="49" spans="1:8" s="5" customFormat="1" ht="11.25" customHeight="1">
      <c r="A49" s="104" t="s">
        <v>3</v>
      </c>
      <c r="B49" s="105">
        <f t="shared" ref="B49:G49" si="1">SUM(B8:B18)</f>
        <v>74</v>
      </c>
      <c r="C49" s="106">
        <f t="shared" si="1"/>
        <v>46345</v>
      </c>
      <c r="D49" s="107">
        <f t="shared" si="1"/>
        <v>14865</v>
      </c>
      <c r="E49" s="108">
        <f t="shared" si="1"/>
        <v>1191039</v>
      </c>
      <c r="F49" s="106">
        <f t="shared" si="1"/>
        <v>1058086</v>
      </c>
      <c r="G49" s="109">
        <f t="shared" si="1"/>
        <v>132953</v>
      </c>
      <c r="H49" s="110" t="s">
        <v>3</v>
      </c>
    </row>
    <row r="50" spans="1:8" s="5" customFormat="1" ht="11.25" customHeight="1">
      <c r="A50" s="111" t="s">
        <v>4</v>
      </c>
      <c r="B50" s="112">
        <f t="shared" ref="B50:G50" si="2">SUM(B19:B48)</f>
        <v>104</v>
      </c>
      <c r="C50" s="113">
        <f t="shared" si="2"/>
        <v>12553</v>
      </c>
      <c r="D50" s="114">
        <f t="shared" si="2"/>
        <v>5360</v>
      </c>
      <c r="E50" s="115">
        <f t="shared" si="2"/>
        <v>217305</v>
      </c>
      <c r="F50" s="113">
        <f t="shared" si="2"/>
        <v>184041</v>
      </c>
      <c r="G50" s="116">
        <f t="shared" si="2"/>
        <v>33264</v>
      </c>
      <c r="H50" s="117" t="s">
        <v>4</v>
      </c>
    </row>
    <row r="51" spans="1:8" s="5" customFormat="1" ht="11.25" customHeight="1" thickBot="1">
      <c r="A51" s="6" t="s">
        <v>5</v>
      </c>
      <c r="B51" s="102">
        <f t="shared" ref="B51:G51" si="3">SUM(B8:B48)</f>
        <v>178</v>
      </c>
      <c r="C51" s="50">
        <f t="shared" si="3"/>
        <v>58898</v>
      </c>
      <c r="D51" s="51">
        <f t="shared" si="3"/>
        <v>20225</v>
      </c>
      <c r="E51" s="13">
        <f t="shared" si="3"/>
        <v>1408344</v>
      </c>
      <c r="F51" s="50">
        <f t="shared" si="3"/>
        <v>1242127</v>
      </c>
      <c r="G51" s="103">
        <f t="shared" si="3"/>
        <v>166217</v>
      </c>
      <c r="H51" s="75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2016-02-23T02:00:42Z</cp:lastPrinted>
  <dcterms:created xsi:type="dcterms:W3CDTF">2001-12-08T15:40:43Z</dcterms:created>
  <dcterms:modified xsi:type="dcterms:W3CDTF">2016-02-23T03:15:54Z</dcterms:modified>
</cp:coreProperties>
</file>