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4725" windowWidth="19170" windowHeight="4770" activeTab="1"/>
  </bookViews>
  <sheets>
    <sheet name="(2)_イ_市町村別" sheetId="1" r:id="rId1"/>
    <sheet name="(2)_ロ_所得者区分別" sheetId="2" r:id="rId2"/>
  </sheets>
  <definedNames>
    <definedName name="_xlnm.Print_Area" localSheetId="0">'(2)_イ_市町村別'!$A$1:$N$51</definedName>
    <definedName name="_xlnm.Print_Area" localSheetId="1">'(2)_ロ_所得者区分別'!$A$1:$O$41</definedName>
  </definedNames>
  <calcPr calcId="145621"/>
</workbook>
</file>

<file path=xl/calcChain.xml><?xml version="1.0" encoding="utf-8"?>
<calcChain xmlns="http://schemas.openxmlformats.org/spreadsheetml/2006/main">
  <c r="I27" i="2" l="1"/>
  <c r="F14" i="2" l="1"/>
  <c r="G14" i="2"/>
  <c r="B14" i="2"/>
  <c r="C14" i="2"/>
  <c r="N48" i="1" l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M9" i="2"/>
  <c r="M10" i="2"/>
  <c r="M11" i="2"/>
  <c r="M12" i="2"/>
  <c r="M13" i="2"/>
  <c r="D14" i="2"/>
  <c r="E14" i="2"/>
  <c r="E40" i="2" s="1"/>
  <c r="H14" i="2"/>
  <c r="I35" i="2"/>
  <c r="M22" i="2"/>
  <c r="M23" i="2"/>
  <c r="M24" i="2"/>
  <c r="L38" i="2"/>
  <c r="M25" i="2"/>
  <c r="L39" i="2"/>
  <c r="M26" i="2"/>
  <c r="B27" i="2"/>
  <c r="C27" i="2"/>
  <c r="C40" i="2" s="1"/>
  <c r="D27" i="2"/>
  <c r="E27" i="2"/>
  <c r="F27" i="2"/>
  <c r="F40" i="2" s="1"/>
  <c r="G27" i="2"/>
  <c r="G40" i="2" s="1"/>
  <c r="H27" i="2"/>
  <c r="J27" i="2"/>
  <c r="B35" i="2"/>
  <c r="C35" i="2"/>
  <c r="D35" i="2"/>
  <c r="E35" i="2"/>
  <c r="F35" i="2"/>
  <c r="G35" i="2"/>
  <c r="H35" i="2"/>
  <c r="B36" i="2"/>
  <c r="C36" i="2"/>
  <c r="D36" i="2"/>
  <c r="E36" i="2"/>
  <c r="F36" i="2"/>
  <c r="G36" i="2"/>
  <c r="H36" i="2"/>
  <c r="J36" i="2"/>
  <c r="B37" i="2"/>
  <c r="C37" i="2"/>
  <c r="D37" i="2"/>
  <c r="E37" i="2"/>
  <c r="F37" i="2"/>
  <c r="G37" i="2"/>
  <c r="H37" i="2"/>
  <c r="B38" i="2"/>
  <c r="C38" i="2"/>
  <c r="D38" i="2"/>
  <c r="E38" i="2"/>
  <c r="F38" i="2"/>
  <c r="G38" i="2"/>
  <c r="H38" i="2"/>
  <c r="J38" i="2"/>
  <c r="B39" i="2"/>
  <c r="C39" i="2"/>
  <c r="D39" i="2"/>
  <c r="E39" i="2"/>
  <c r="F39" i="2"/>
  <c r="G39" i="2"/>
  <c r="H39" i="2"/>
  <c r="B40" i="2"/>
  <c r="D40" i="2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B49" i="1"/>
  <c r="C49" i="1"/>
  <c r="D49" i="1"/>
  <c r="E49" i="1"/>
  <c r="F49" i="1"/>
  <c r="G49" i="1"/>
  <c r="H49" i="1"/>
  <c r="K49" i="1"/>
  <c r="B50" i="1"/>
  <c r="C50" i="1"/>
  <c r="D50" i="1"/>
  <c r="E50" i="1"/>
  <c r="F50" i="1"/>
  <c r="G50" i="1"/>
  <c r="H50" i="1"/>
  <c r="B51" i="1"/>
  <c r="C51" i="1"/>
  <c r="D51" i="1"/>
  <c r="E51" i="1"/>
  <c r="F51" i="1"/>
  <c r="G51" i="1"/>
  <c r="H51" i="1"/>
  <c r="K51" i="1"/>
  <c r="K50" i="1" l="1"/>
  <c r="L27" i="2"/>
  <c r="L36" i="2"/>
  <c r="H40" i="2"/>
  <c r="L37" i="2"/>
  <c r="L35" i="2"/>
  <c r="K27" i="2"/>
  <c r="J39" i="2"/>
  <c r="J37" i="2"/>
  <c r="J35" i="2"/>
  <c r="K39" i="2"/>
  <c r="K37" i="2"/>
  <c r="K35" i="2"/>
  <c r="M27" i="2"/>
  <c r="M39" i="2"/>
  <c r="I39" i="2"/>
  <c r="M37" i="2"/>
  <c r="I37" i="2"/>
  <c r="M35" i="2"/>
  <c r="K14" i="2"/>
  <c r="L14" i="2"/>
  <c r="L40" i="2" s="1"/>
  <c r="K38" i="2"/>
  <c r="M14" i="2"/>
  <c r="M40" i="2" s="1"/>
  <c r="I14" i="2"/>
  <c r="M38" i="2"/>
  <c r="I38" i="2"/>
  <c r="J14" i="2"/>
  <c r="J40" i="2" s="1"/>
  <c r="L50" i="1"/>
  <c r="L49" i="1"/>
  <c r="M50" i="1"/>
  <c r="I50" i="1"/>
  <c r="M49" i="1"/>
  <c r="I49" i="1"/>
  <c r="M51" i="1"/>
  <c r="I51" i="1"/>
  <c r="J50" i="1"/>
  <c r="J49" i="1"/>
  <c r="I40" i="2"/>
  <c r="L51" i="1"/>
  <c r="J51" i="1"/>
  <c r="M36" i="2"/>
  <c r="K36" i="2"/>
  <c r="I36" i="2"/>
  <c r="K40" i="2" l="1"/>
</calcChain>
</file>

<file path=xl/sharedStrings.xml><?xml version="1.0" encoding="utf-8"?>
<sst xmlns="http://schemas.openxmlformats.org/spreadsheetml/2006/main" count="236" uniqueCount="103">
  <si>
    <t>均等割と所得割を納める者</t>
  </si>
  <si>
    <t>市町村</t>
  </si>
  <si>
    <t>均等割額</t>
  </si>
  <si>
    <t>所得割額</t>
  </si>
  <si>
    <t>　</t>
  </si>
  <si>
    <t>都 市 計</t>
  </si>
  <si>
    <t>町 村 計</t>
  </si>
  <si>
    <t>県    計</t>
  </si>
  <si>
    <t>合　　　　　　　　　　　　　　          計</t>
    <phoneticPr fontId="1"/>
  </si>
  <si>
    <t>均等割を納める者</t>
    <rPh sb="4" eb="5">
      <t>オサ</t>
    </rPh>
    <rPh sb="7" eb="8">
      <t>モノ</t>
    </rPh>
    <phoneticPr fontId="1"/>
  </si>
  <si>
    <t>所得割を納める者</t>
    <rPh sb="4" eb="5">
      <t>オサ</t>
    </rPh>
    <rPh sb="7" eb="8">
      <t>モノ</t>
    </rPh>
    <phoneticPr fontId="1"/>
  </si>
  <si>
    <t>納税義務者数</t>
    <rPh sb="4" eb="5">
      <t>シャ</t>
    </rPh>
    <rPh sb="5" eb="6">
      <t>スウ</t>
    </rPh>
    <phoneticPr fontId="1"/>
  </si>
  <si>
    <t>均等割のみを納める者</t>
    <phoneticPr fontId="1"/>
  </si>
  <si>
    <t>所得割のみを納める者</t>
    <phoneticPr fontId="1"/>
  </si>
  <si>
    <t>（人）</t>
    <rPh sb="1" eb="2">
      <t>ニン</t>
    </rPh>
    <phoneticPr fontId="1"/>
  </si>
  <si>
    <t>（千円）</t>
    <rPh sb="1" eb="3">
      <t>センエン</t>
    </rPh>
    <phoneticPr fontId="1"/>
  </si>
  <si>
    <t>（A)　　</t>
    <phoneticPr fontId="1"/>
  </si>
  <si>
    <t>（B)　　</t>
    <phoneticPr fontId="1"/>
  </si>
  <si>
    <t>（C)　　</t>
    <phoneticPr fontId="1"/>
  </si>
  <si>
    <t>（D)　　</t>
    <phoneticPr fontId="1"/>
  </si>
  <si>
    <t>（E)　　</t>
    <phoneticPr fontId="1"/>
  </si>
  <si>
    <t>（F)　　</t>
    <phoneticPr fontId="1"/>
  </si>
  <si>
    <t>（G)　　</t>
    <phoneticPr fontId="1"/>
  </si>
  <si>
    <t>納税義務者数
（A)+(E)</t>
    <rPh sb="4" eb="5">
      <t>シャ</t>
    </rPh>
    <rPh sb="5" eb="6">
      <t>スウ</t>
    </rPh>
    <phoneticPr fontId="1"/>
  </si>
  <si>
    <t>均等割額
（B)+(F)</t>
    <phoneticPr fontId="1"/>
  </si>
  <si>
    <t>納税義務者数
（C)+(E)</t>
    <rPh sb="4" eb="5">
      <t>シャ</t>
    </rPh>
    <rPh sb="5" eb="6">
      <t>スウ</t>
    </rPh>
    <phoneticPr fontId="1"/>
  </si>
  <si>
    <t>所得割額
（D)+(G)</t>
    <phoneticPr fontId="1"/>
  </si>
  <si>
    <t>（A)+(C)+(E)</t>
    <phoneticPr fontId="1"/>
  </si>
  <si>
    <t>　イ　市町村別</t>
    <rPh sb="3" eb="6">
      <t>シチョウソン</t>
    </rPh>
    <rPh sb="6" eb="7">
      <t>ベツ</t>
    </rPh>
    <phoneticPr fontId="1"/>
  </si>
  <si>
    <t>（単位：人、千円）</t>
    <rPh sb="1" eb="3">
      <t>タンイ</t>
    </rPh>
    <rPh sb="4" eb="5">
      <t>ヒト</t>
    </rPh>
    <rPh sb="6" eb="8">
      <t>センエン</t>
    </rPh>
    <phoneticPr fontId="1"/>
  </si>
  <si>
    <t xml:space="preserve"> 給　与　所　得　者</t>
  </si>
  <si>
    <t xml:space="preserve"> 営 業 等  所 得 者</t>
    <rPh sb="5" eb="6">
      <t>トウ</t>
    </rPh>
    <phoneticPr fontId="1"/>
  </si>
  <si>
    <t xml:space="preserve"> 営 業 等　所 得 者</t>
    <rPh sb="5" eb="6">
      <t>トウ</t>
    </rPh>
    <phoneticPr fontId="1"/>
  </si>
  <si>
    <t xml:space="preserve"> 農　業　所　得　者</t>
  </si>
  <si>
    <t xml:space="preserve"> 家 屋 敷 等 の み</t>
  </si>
  <si>
    <t>合         計</t>
  </si>
  <si>
    <t>区　　分</t>
    <phoneticPr fontId="1"/>
  </si>
  <si>
    <t xml:space="preserve">  均等割のみを納める者</t>
    <phoneticPr fontId="1"/>
  </si>
  <si>
    <t xml:space="preserve">  所得割のみを納める者</t>
    <phoneticPr fontId="1"/>
  </si>
  <si>
    <t>合 　　　            　  計</t>
    <phoneticPr fontId="1"/>
  </si>
  <si>
    <t>　均等割を納める者</t>
    <phoneticPr fontId="1"/>
  </si>
  <si>
    <t>　所得割を納める者</t>
    <phoneticPr fontId="1"/>
  </si>
  <si>
    <t>所有者区分　</t>
    <phoneticPr fontId="1"/>
  </si>
  <si>
    <t>(A) + (E)</t>
    <phoneticPr fontId="1"/>
  </si>
  <si>
    <t>(B) + (F)</t>
    <phoneticPr fontId="1"/>
  </si>
  <si>
    <t>(C) + (E)</t>
    <phoneticPr fontId="1"/>
  </si>
  <si>
    <t>(D) + (G)</t>
    <phoneticPr fontId="1"/>
  </si>
  <si>
    <t>(A) + (C) + (E)</t>
    <phoneticPr fontId="1"/>
  </si>
  <si>
    <t xml:space="preserve"> その他 の 所得者</t>
    <phoneticPr fontId="1"/>
  </si>
  <si>
    <t>　ロ　所得者区分別</t>
    <rPh sb="3" eb="6">
      <t>ショトクシャ</t>
    </rPh>
    <rPh sb="6" eb="8">
      <t>クブン</t>
    </rPh>
    <rPh sb="8" eb="9">
      <t>ベツ</t>
    </rPh>
    <phoneticPr fontId="1"/>
  </si>
  <si>
    <t>　　ｂ  町村計</t>
    <phoneticPr fontId="1"/>
  </si>
  <si>
    <t>　　ｃ  合  計</t>
    <phoneticPr fontId="1"/>
  </si>
  <si>
    <t>　　ａ　都市計</t>
    <rPh sb="4" eb="6">
      <t>トシ</t>
    </rPh>
    <phoneticPr fontId="1"/>
  </si>
  <si>
    <t>(2)  個人の市町村民税の納税義務者等に関する調（第２表より）</t>
    <rPh sb="5" eb="7">
      <t>コジン</t>
    </rPh>
    <rPh sb="8" eb="13">
      <t>シチョウソンミンゼイ</t>
    </rPh>
    <rPh sb="19" eb="20">
      <t>トウ</t>
    </rPh>
    <rPh sb="26" eb="27">
      <t>ダイ</t>
    </rPh>
    <rPh sb="28" eb="29">
      <t>ヒョウ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</si>
  <si>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</si>
  <si>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</si>
  <si>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</si>
  <si>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</si>
  <si>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</si>
  <si>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</si>
  <si>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</si>
  <si>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</si>
  <si>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</si>
  <si>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</si>
  <si>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</si>
  <si>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</si>
  <si>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</si>
  <si>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</si>
  <si>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</si>
  <si>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</si>
  <si>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</si>
  <si>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</si>
  <si>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</si>
  <si>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</si>
  <si>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</si>
  <si>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</si>
  <si>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</si>
  <si>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</si>
  <si>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</si>
  <si>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</si>
  <si>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</si>
  <si>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</si>
  <si>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</si>
  <si>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</si>
  <si>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</si>
  <si>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</si>
  <si>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</si>
  <si>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</si>
  <si>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</si>
  <si>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</si>
  <si>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</si>
  <si>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</si>
  <si>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</si>
  <si>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</si>
  <si>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</si>
  <si>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(A)</t>
  </si>
  <si>
    <t>(B)</t>
  </si>
  <si>
    <t>(C)</t>
  </si>
  <si>
    <t>(D)</t>
  </si>
  <si>
    <t>(E)</t>
  </si>
  <si>
    <t>(F)</t>
  </si>
  <si>
    <t>(G)</t>
  </si>
  <si>
    <t>納      税
義務者数</t>
    <rPh sb="11" eb="12">
      <t>シャ</t>
    </rPh>
    <rPh sb="12" eb="1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</si>
</sst>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2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3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medium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hair">
        <color indexed="8"/>
      </bottom>
      <diagonal/>
    </border>
    <border>
      <left/>
      <right style="thick">
        <color indexed="8"/>
      </right>
      <top style="thin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64"/>
      </bottom>
      <diagonal/>
    </border>
    <border>
      <left/>
      <right style="thick">
        <color indexed="8"/>
      </right>
      <top/>
      <bottom style="hair">
        <color indexed="8"/>
      </bottom>
      <diagonal/>
    </border>
    <border>
      <left/>
      <right style="thick">
        <color indexed="8"/>
      </right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</borders>
  <cellStyleXfs count="1">
    <xf numFmtId="3" fontId="0" fillId="0" borderId="0"/>
  </cellStyleXfs>
  <cellXfs count="250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NumberFormat="1" applyFont="1" applyBorder="1"/>
    <xf numFmtId="3" fontId="2" fillId="0" borderId="0" xfId="0" applyNumberFormat="1" applyFont="1"/>
    <xf numFmtId="3" fontId="5" fillId="0" borderId="1" xfId="0" applyFont="1" applyBorder="1" applyAlignment="1">
      <alignment vertical="center"/>
    </xf>
    <xf numFmtId="3" fontId="3" fillId="0" borderId="2" xfId="0" applyFont="1" applyBorder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4" fillId="0" borderId="2" xfId="0" applyFont="1" applyBorder="1" applyAlignment="1">
      <alignment vertical="center"/>
    </xf>
    <xf numFmtId="3" fontId="4" fillId="0" borderId="0" xfId="0" applyNumberFormat="1" applyFont="1" applyAlignment="1" applyProtection="1">
      <alignment vertical="center"/>
      <protection locked="0"/>
    </xf>
    <xf numFmtId="3" fontId="6" fillId="0" borderId="0" xfId="0" applyFont="1" applyAlignment="1">
      <alignment vertical="top"/>
    </xf>
    <xf numFmtId="3" fontId="7" fillId="0" borderId="7" xfId="0" applyFont="1" applyBorder="1" applyAlignment="1">
      <alignment horizontal="center" vertical="center"/>
    </xf>
    <xf numFmtId="3" fontId="5" fillId="0" borderId="8" xfId="0" applyFont="1" applyBorder="1" applyAlignment="1">
      <alignment vertical="center"/>
    </xf>
    <xf numFmtId="3" fontId="5" fillId="0" borderId="9" xfId="0" applyFont="1" applyBorder="1" applyAlignment="1">
      <alignment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3" fillId="0" borderId="0" xfId="0" applyFont="1" applyAlignment="1">
      <alignment horizontal="right"/>
    </xf>
    <xf numFmtId="3" fontId="8" fillId="0" borderId="0" xfId="0" applyFont="1" applyAlignment="1">
      <alignment vertical="top"/>
    </xf>
    <xf numFmtId="3" fontId="2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3" fontId="2" fillId="0" borderId="0" xfId="0" applyNumberFormat="1" applyFont="1" applyBorder="1" applyAlignment="1" applyProtection="1">
      <alignment vertical="center"/>
      <protection locked="0"/>
    </xf>
    <xf numFmtId="3" fontId="2" fillId="0" borderId="2" xfId="0" applyFont="1" applyBorder="1" applyAlignment="1">
      <alignment vertical="center"/>
    </xf>
    <xf numFmtId="3" fontId="2" fillId="0" borderId="1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3" fontId="2" fillId="0" borderId="13" xfId="0" applyFont="1" applyBorder="1" applyAlignment="1">
      <alignment horizontal="center" vertical="center"/>
    </xf>
    <xf numFmtId="3" fontId="2" fillId="0" borderId="14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right" vertical="center"/>
    </xf>
    <xf numFmtId="3" fontId="2" fillId="0" borderId="15" xfId="0" applyFont="1" applyBorder="1" applyAlignment="1">
      <alignment horizontal="center" vertical="center"/>
    </xf>
    <xf numFmtId="3" fontId="2" fillId="0" borderId="16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3" fontId="2" fillId="0" borderId="17" xfId="0" applyFont="1" applyBorder="1" applyAlignment="1">
      <alignment horizontal="center" vertical="center"/>
    </xf>
    <xf numFmtId="3" fontId="2" fillId="0" borderId="18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right" vertical="center"/>
    </xf>
    <xf numFmtId="3" fontId="2" fillId="0" borderId="5" xfId="0" applyFont="1" applyBorder="1" applyAlignment="1">
      <alignment horizontal="center" vertical="center"/>
    </xf>
    <xf numFmtId="3" fontId="2" fillId="0" borderId="19" xfId="0" applyNumberFormat="1" applyFont="1" applyBorder="1" applyAlignment="1">
      <alignment vertical="center"/>
    </xf>
    <xf numFmtId="3" fontId="2" fillId="0" borderId="1" xfId="0" applyFont="1" applyBorder="1" applyAlignment="1">
      <alignment vertical="center"/>
    </xf>
    <xf numFmtId="3" fontId="2" fillId="0" borderId="3" xfId="0" applyFont="1" applyBorder="1" applyAlignment="1">
      <alignment vertical="center"/>
    </xf>
    <xf numFmtId="3" fontId="2" fillId="0" borderId="4" xfId="0" applyFont="1" applyBorder="1" applyAlignment="1">
      <alignment vertical="center"/>
    </xf>
    <xf numFmtId="3" fontId="2" fillId="0" borderId="5" xfId="0" applyFont="1" applyBorder="1" applyAlignment="1">
      <alignment vertical="center"/>
    </xf>
    <xf numFmtId="3" fontId="2" fillId="0" borderId="0" xfId="0" applyFont="1" applyAlignment="1">
      <alignment vertical="top"/>
    </xf>
    <xf numFmtId="3" fontId="10" fillId="0" borderId="0" xfId="0" applyFont="1" applyAlignment="1">
      <alignment vertical="top"/>
    </xf>
    <xf numFmtId="3" fontId="11" fillId="0" borderId="0" xfId="0" applyNumberFormat="1" applyFont="1" applyAlignment="1">
      <alignment vertical="center"/>
    </xf>
    <xf numFmtId="3" fontId="4" fillId="2" borderId="20" xfId="0" applyFont="1" applyFill="1" applyBorder="1" applyAlignment="1">
      <alignment vertical="center"/>
    </xf>
    <xf numFmtId="3" fontId="4" fillId="2" borderId="2" xfId="0" applyFont="1" applyFill="1" applyBorder="1" applyAlignment="1">
      <alignment vertical="center"/>
    </xf>
    <xf numFmtId="3" fontId="3" fillId="2" borderId="2" xfId="0" applyFont="1" applyFill="1" applyBorder="1" applyAlignment="1">
      <alignment horizontal="center" vertical="center"/>
    </xf>
    <xf numFmtId="3" fontId="4" fillId="2" borderId="2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right" vertical="center"/>
    </xf>
    <xf numFmtId="3" fontId="4" fillId="2" borderId="22" xfId="0" applyFont="1" applyFill="1" applyBorder="1" applyAlignment="1">
      <alignment horizontal="center" vertical="center"/>
    </xf>
    <xf numFmtId="3" fontId="2" fillId="2" borderId="23" xfId="0" applyFont="1" applyFill="1" applyBorder="1" applyAlignment="1">
      <alignment horizontal="right" vertical="center"/>
    </xf>
    <xf numFmtId="3" fontId="2" fillId="2" borderId="21" xfId="0" applyFont="1" applyFill="1" applyBorder="1" applyAlignment="1">
      <alignment horizontal="left" vertical="center"/>
    </xf>
    <xf numFmtId="3" fontId="9" fillId="2" borderId="24" xfId="0" applyFont="1" applyFill="1" applyBorder="1" applyAlignment="1">
      <alignment vertical="center"/>
    </xf>
    <xf numFmtId="3" fontId="2" fillId="2" borderId="22" xfId="0" applyFont="1" applyFill="1" applyBorder="1" applyAlignment="1">
      <alignment vertical="center"/>
    </xf>
    <xf numFmtId="3" fontId="2" fillId="2" borderId="24" xfId="0" applyFont="1" applyFill="1" applyBorder="1" applyAlignment="1">
      <alignment vertical="center"/>
    </xf>
    <xf numFmtId="3" fontId="2" fillId="2" borderId="22" xfId="0" applyFont="1" applyFill="1" applyBorder="1" applyAlignment="1">
      <alignment horizontal="center" vertical="center"/>
    </xf>
    <xf numFmtId="3" fontId="2" fillId="2" borderId="24" xfId="0" applyFont="1" applyFill="1" applyBorder="1" applyAlignment="1">
      <alignment horizontal="center" vertical="center"/>
    </xf>
    <xf numFmtId="3" fontId="7" fillId="0" borderId="25" xfId="0" applyFont="1" applyBorder="1" applyAlignment="1">
      <alignment vertical="center"/>
    </xf>
    <xf numFmtId="3" fontId="7" fillId="0" borderId="26" xfId="0" applyFont="1" applyBorder="1" applyAlignment="1">
      <alignment vertical="center"/>
    </xf>
    <xf numFmtId="3" fontId="7" fillId="0" borderId="27" xfId="0" applyFont="1" applyBorder="1" applyAlignment="1">
      <alignment vertical="center"/>
    </xf>
    <xf numFmtId="3" fontId="7" fillId="0" borderId="28" xfId="0" applyFont="1" applyBorder="1" applyAlignment="1">
      <alignment vertical="center"/>
    </xf>
    <xf numFmtId="3" fontId="7" fillId="0" borderId="29" xfId="0" applyFont="1" applyBorder="1" applyAlignment="1">
      <alignment vertical="center"/>
    </xf>
    <xf numFmtId="3" fontId="7" fillId="0" borderId="30" xfId="0" applyFont="1" applyBorder="1" applyAlignment="1">
      <alignment vertical="center"/>
    </xf>
    <xf numFmtId="3" fontId="7" fillId="0" borderId="31" xfId="0" applyFont="1" applyBorder="1" applyAlignment="1">
      <alignment vertical="center"/>
    </xf>
    <xf numFmtId="3" fontId="3" fillId="2" borderId="32" xfId="0" applyFont="1" applyFill="1" applyBorder="1" applyAlignment="1">
      <alignment horizontal="center" vertical="center"/>
    </xf>
    <xf numFmtId="3" fontId="3" fillId="2" borderId="34" xfId="0" applyFont="1" applyFill="1" applyBorder="1" applyAlignment="1">
      <alignment horizontal="center" vertical="center"/>
    </xf>
    <xf numFmtId="3" fontId="3" fillId="2" borderId="33" xfId="0" applyFont="1" applyFill="1" applyBorder="1" applyAlignment="1">
      <alignment horizontal="center" vertical="center"/>
    </xf>
    <xf numFmtId="3" fontId="3" fillId="2" borderId="37" xfId="0" applyFont="1" applyFill="1" applyBorder="1" applyAlignment="1">
      <alignment horizontal="center" vertical="center"/>
    </xf>
    <xf numFmtId="3" fontId="3" fillId="2" borderId="38" xfId="0" applyFont="1" applyFill="1" applyBorder="1" applyAlignment="1">
      <alignment horizontal="center" vertical="center"/>
    </xf>
    <xf numFmtId="3" fontId="2" fillId="2" borderId="32" xfId="0" applyFont="1" applyFill="1" applyBorder="1" applyAlignment="1">
      <alignment horizontal="center" vertical="center"/>
    </xf>
    <xf numFmtId="3" fontId="2" fillId="2" borderId="33" xfId="0" applyFont="1" applyFill="1" applyBorder="1" applyAlignment="1">
      <alignment horizontal="center" vertical="center"/>
    </xf>
    <xf numFmtId="3" fontId="2" fillId="2" borderId="34" xfId="0" applyFont="1" applyFill="1" applyBorder="1" applyAlignment="1">
      <alignment horizontal="center" vertical="center"/>
    </xf>
    <xf numFmtId="3" fontId="2" fillId="2" borderId="35" xfId="0" applyFont="1" applyFill="1" applyBorder="1" applyAlignment="1">
      <alignment horizontal="center" vertical="center" wrapText="1"/>
    </xf>
    <xf numFmtId="3" fontId="2" fillId="2" borderId="36" xfId="0" applyFont="1" applyFill="1" applyBorder="1" applyAlignment="1">
      <alignment horizontal="center" vertical="center" wrapText="1"/>
    </xf>
    <xf numFmtId="3" fontId="2" fillId="2" borderId="37" xfId="0" applyFont="1" applyFill="1" applyBorder="1" applyAlignment="1">
      <alignment horizontal="center" vertical="center"/>
    </xf>
    <xf numFmtId="3" fontId="2" fillId="2" borderId="38" xfId="0" applyFont="1" applyFill="1" applyBorder="1" applyAlignment="1">
      <alignment horizontal="center" vertical="center"/>
    </xf>
    <xf numFmtId="3" fontId="2" fillId="2" borderId="39" xfId="0" applyFont="1" applyFill="1" applyBorder="1" applyAlignment="1">
      <alignment horizontal="center" vertical="center" wrapText="1"/>
    </xf>
    <xf numFmtId="3" fontId="2" fillId="2" borderId="40" xfId="0" applyFont="1" applyFill="1" applyBorder="1" applyAlignment="1">
      <alignment horizontal="center" vertical="center"/>
    </xf>
    <xf numFmtId="3" fontId="2" fillId="2" borderId="41" xfId="0" applyFont="1" applyFill="1" applyBorder="1" applyAlignment="1">
      <alignment horizontal="center" vertical="center" wrapText="1"/>
    </xf>
    <xf numFmtId="3" fontId="2" fillId="2" borderId="42" xfId="0" applyFont="1" applyFill="1" applyBorder="1" applyAlignment="1">
      <alignment horizontal="center" vertical="center"/>
    </xf>
    <xf numFmtId="3" fontId="2" fillId="2" borderId="41" xfId="0" applyFont="1" applyFill="1" applyBorder="1" applyAlignment="1">
      <alignment horizontal="center" vertical="center"/>
    </xf>
    <xf numFmtId="3" fontId="2" fillId="2" borderId="42" xfId="0" applyFont="1" applyFill="1" applyBorder="1" applyAlignment="1">
      <alignment horizontal="center" vertical="center"/>
    </xf>
    <xf numFmtId="176" fontId="2" fillId="0" borderId="43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176" fontId="2" fillId="0" borderId="45" xfId="0" applyNumberFormat="1" applyFont="1" applyBorder="1" applyAlignment="1">
      <alignment horizontal="right" vertical="center"/>
    </xf>
    <xf numFmtId="176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176" fontId="2" fillId="0" borderId="50" xfId="0" applyNumberFormat="1" applyFont="1" applyBorder="1" applyAlignment="1">
      <alignment horizontal="right" vertical="center"/>
    </xf>
    <xf numFmtId="3" fontId="2" fillId="2" borderId="51" xfId="0" applyFont="1" applyFill="1" applyBorder="1" applyAlignment="1">
      <alignment horizontal="center" vertical="center"/>
    </xf>
    <xf numFmtId="3" fontId="2" fillId="2" borderId="52" xfId="0" applyFont="1" applyFill="1" applyBorder="1" applyAlignment="1">
      <alignment horizontal="center" vertical="center"/>
    </xf>
    <xf numFmtId="3" fontId="2" fillId="2" borderId="52" xfId="0" applyFont="1" applyFill="1" applyBorder="1" applyAlignment="1">
      <alignment horizontal="center" vertical="center"/>
    </xf>
    <xf numFmtId="176" fontId="2" fillId="0" borderId="53" xfId="0" applyNumberFormat="1" applyFont="1" applyBorder="1" applyAlignment="1">
      <alignment horizontal="right" vertical="center"/>
    </xf>
    <xf numFmtId="176" fontId="2" fillId="0" borderId="54" xfId="0" applyNumberFormat="1" applyFont="1" applyBorder="1" applyAlignment="1">
      <alignment horizontal="right" vertical="center"/>
    </xf>
    <xf numFmtId="176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3" fontId="2" fillId="2" borderId="5" xfId="0" applyFont="1" applyFill="1" applyBorder="1" applyAlignment="1">
      <alignment horizontal="center" vertical="center" wrapText="1"/>
    </xf>
    <xf numFmtId="3" fontId="2" fillId="2" borderId="22" xfId="0" applyFont="1" applyFill="1" applyBorder="1" applyAlignment="1">
      <alignment horizontal="center" vertical="center" wrapText="1"/>
    </xf>
    <xf numFmtId="3" fontId="2" fillId="2" borderId="57" xfId="0" applyFont="1" applyFill="1" applyBorder="1" applyAlignment="1">
      <alignment horizontal="center" vertical="center"/>
    </xf>
    <xf numFmtId="3" fontId="2" fillId="2" borderId="58" xfId="0" applyFont="1" applyFill="1" applyBorder="1" applyAlignment="1">
      <alignment horizontal="center" vertical="center"/>
    </xf>
    <xf numFmtId="176" fontId="2" fillId="0" borderId="59" xfId="0" applyNumberFormat="1" applyFont="1" applyBorder="1" applyAlignment="1">
      <alignment horizontal="right" vertical="center"/>
    </xf>
    <xf numFmtId="176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6" fontId="2" fillId="0" borderId="62" xfId="0" applyNumberFormat="1" applyFont="1" applyBorder="1" applyAlignment="1">
      <alignment horizontal="right" vertical="center"/>
    </xf>
    <xf numFmtId="3" fontId="2" fillId="2" borderId="63" xfId="0" applyFont="1" applyFill="1" applyBorder="1" applyAlignment="1">
      <alignment horizontal="center" vertical="center"/>
    </xf>
    <xf numFmtId="176" fontId="2" fillId="0" borderId="64" xfId="0" applyNumberFormat="1" applyFont="1" applyBorder="1" applyAlignment="1">
      <alignment horizontal="right" vertical="center"/>
    </xf>
    <xf numFmtId="176" fontId="2" fillId="0" borderId="65" xfId="0" applyNumberFormat="1" applyFont="1" applyBorder="1" applyAlignment="1">
      <alignment horizontal="right" vertical="center"/>
    </xf>
    <xf numFmtId="176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3" fontId="2" fillId="0" borderId="59" xfId="0" applyFont="1" applyBorder="1" applyAlignment="1">
      <alignment vertical="center"/>
    </xf>
    <xf numFmtId="3" fontId="2" fillId="0" borderId="60" xfId="0" applyFont="1" applyBorder="1" applyAlignment="1">
      <alignment vertical="center"/>
    </xf>
    <xf numFmtId="3" fontId="2" fillId="0" borderId="61" xfId="0" applyFont="1" applyBorder="1" applyAlignment="1">
      <alignment vertical="center"/>
    </xf>
    <xf numFmtId="3" fontId="2" fillId="0" borderId="62" xfId="0" applyFont="1" applyBorder="1" applyAlignment="1">
      <alignment vertical="center"/>
    </xf>
    <xf numFmtId="3" fontId="2" fillId="0" borderId="64" xfId="0" applyFont="1" applyBorder="1" applyAlignment="1">
      <alignment vertical="center"/>
    </xf>
    <xf numFmtId="3" fontId="2" fillId="0" borderId="43" xfId="0" applyFont="1" applyBorder="1" applyAlignment="1">
      <alignment vertical="center"/>
    </xf>
    <xf numFmtId="3" fontId="2" fillId="0" borderId="65" xfId="0" applyFont="1" applyBorder="1" applyAlignment="1">
      <alignment vertical="center"/>
    </xf>
    <xf numFmtId="3" fontId="2" fillId="0" borderId="45" xfId="0" applyFont="1" applyBorder="1" applyAlignment="1">
      <alignment vertical="center"/>
    </xf>
    <xf numFmtId="3" fontId="2" fillId="0" borderId="66" xfId="0" applyFont="1" applyBorder="1" applyAlignment="1">
      <alignment vertical="center"/>
    </xf>
    <xf numFmtId="3" fontId="2" fillId="0" borderId="47" xfId="0" applyFont="1" applyBorder="1" applyAlignment="1">
      <alignment vertical="center"/>
    </xf>
    <xf numFmtId="3" fontId="2" fillId="0" borderId="67" xfId="0" applyFont="1" applyBorder="1" applyAlignment="1">
      <alignment vertical="center"/>
    </xf>
    <xf numFmtId="3" fontId="2" fillId="0" borderId="49" xfId="0" applyFont="1" applyBorder="1" applyAlignment="1">
      <alignment vertical="center"/>
    </xf>
    <xf numFmtId="3" fontId="2" fillId="0" borderId="53" xfId="0" applyFont="1" applyBorder="1" applyAlignment="1">
      <alignment vertical="center"/>
    </xf>
    <xf numFmtId="3" fontId="2" fillId="0" borderId="44" xfId="0" applyFont="1" applyBorder="1" applyAlignment="1">
      <alignment vertical="center"/>
    </xf>
    <xf numFmtId="3" fontId="2" fillId="0" borderId="54" xfId="0" applyFont="1" applyBorder="1" applyAlignment="1">
      <alignment vertical="center"/>
    </xf>
    <xf numFmtId="3" fontId="2" fillId="0" borderId="46" xfId="0" applyFont="1" applyBorder="1" applyAlignment="1">
      <alignment vertical="center"/>
    </xf>
    <xf numFmtId="3" fontId="2" fillId="0" borderId="55" xfId="0" applyFont="1" applyBorder="1" applyAlignment="1">
      <alignment vertical="center"/>
    </xf>
    <xf numFmtId="3" fontId="2" fillId="0" borderId="48" xfId="0" applyFont="1" applyBorder="1" applyAlignment="1">
      <alignment vertical="center"/>
    </xf>
    <xf numFmtId="3" fontId="2" fillId="0" borderId="56" xfId="0" applyFont="1" applyBorder="1" applyAlignment="1">
      <alignment vertical="center"/>
    </xf>
    <xf numFmtId="3" fontId="2" fillId="0" borderId="50" xfId="0" applyFont="1" applyBorder="1" applyAlignment="1">
      <alignment vertical="center"/>
    </xf>
    <xf numFmtId="3" fontId="2" fillId="2" borderId="58" xfId="0" applyFont="1" applyFill="1" applyBorder="1" applyAlignment="1">
      <alignment horizontal="center" vertical="center"/>
    </xf>
    <xf numFmtId="3" fontId="0" fillId="0" borderId="36" xfId="0" applyNumberFormat="1" applyFont="1" applyBorder="1" applyAlignment="1" applyProtection="1">
      <alignment horizontal="center" vertical="center"/>
      <protection locked="0"/>
    </xf>
    <xf numFmtId="3" fontId="2" fillId="2" borderId="68" xfId="0" applyFont="1" applyFill="1" applyBorder="1" applyAlignment="1">
      <alignment horizontal="center" vertical="center"/>
    </xf>
    <xf numFmtId="3" fontId="2" fillId="2" borderId="69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3" fillId="2" borderId="5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center" vertical="center"/>
    </xf>
    <xf numFmtId="3" fontId="3" fillId="2" borderId="57" xfId="0" applyFont="1" applyFill="1" applyBorder="1" applyAlignment="1">
      <alignment horizontal="center" vertical="center"/>
    </xf>
    <xf numFmtId="3" fontId="3" fillId="2" borderId="58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right" vertical="center"/>
    </xf>
    <xf numFmtId="3" fontId="4" fillId="2" borderId="0" xfId="0" applyFont="1" applyFill="1" applyBorder="1" applyAlignment="1">
      <alignment horizontal="center" vertical="center"/>
    </xf>
    <xf numFmtId="3" fontId="5" fillId="0" borderId="59" xfId="0" applyFont="1" applyBorder="1" applyAlignment="1">
      <alignment vertical="center"/>
    </xf>
    <xf numFmtId="3" fontId="5" fillId="0" borderId="60" xfId="0" applyFont="1" applyBorder="1" applyAlignment="1">
      <alignment vertical="center"/>
    </xf>
    <xf numFmtId="3" fontId="5" fillId="0" borderId="71" xfId="0" applyFont="1" applyBorder="1" applyAlignment="1">
      <alignment vertical="center"/>
    </xf>
    <xf numFmtId="3" fontId="5" fillId="0" borderId="72" xfId="0" applyFont="1" applyBorder="1" applyAlignment="1">
      <alignment vertical="center"/>
    </xf>
    <xf numFmtId="3" fontId="5" fillId="0" borderId="61" xfId="0" applyFont="1" applyBorder="1" applyAlignment="1">
      <alignment vertical="center"/>
    </xf>
    <xf numFmtId="3" fontId="5" fillId="0" borderId="73" xfId="0" applyFont="1" applyBorder="1" applyAlignment="1">
      <alignment vertical="center"/>
    </xf>
    <xf numFmtId="3" fontId="5" fillId="0" borderId="74" xfId="0" applyFont="1" applyBorder="1" applyAlignment="1">
      <alignment vertical="center"/>
    </xf>
    <xf numFmtId="3" fontId="5" fillId="0" borderId="75" xfId="0" applyFont="1" applyBorder="1" applyAlignment="1">
      <alignment vertical="center"/>
    </xf>
    <xf numFmtId="3" fontId="3" fillId="2" borderId="40" xfId="0" applyFont="1" applyFill="1" applyBorder="1" applyAlignment="1">
      <alignment horizontal="center" vertical="center"/>
    </xf>
    <xf numFmtId="3" fontId="3" fillId="2" borderId="39" xfId="0" applyFont="1" applyFill="1" applyBorder="1" applyAlignment="1">
      <alignment horizontal="center" vertical="center"/>
    </xf>
    <xf numFmtId="3" fontId="3" fillId="2" borderId="42" xfId="0" applyFont="1" applyFill="1" applyBorder="1" applyAlignment="1">
      <alignment horizontal="center" vertical="center"/>
    </xf>
    <xf numFmtId="3" fontId="3" fillId="2" borderId="41" xfId="0" applyFont="1" applyFill="1" applyBorder="1" applyAlignment="1">
      <alignment horizontal="center" vertical="center"/>
    </xf>
    <xf numFmtId="3" fontId="3" fillId="2" borderId="63" xfId="0" applyFont="1" applyFill="1" applyBorder="1" applyAlignment="1">
      <alignment horizontal="right" vertical="center"/>
    </xf>
    <xf numFmtId="3" fontId="3" fillId="2" borderId="41" xfId="0" applyFont="1" applyFill="1" applyBorder="1" applyAlignment="1">
      <alignment horizontal="right" vertical="center"/>
    </xf>
    <xf numFmtId="3" fontId="4" fillId="2" borderId="63" xfId="0" applyFont="1" applyFill="1" applyBorder="1" applyAlignment="1">
      <alignment horizontal="center" vertical="center"/>
    </xf>
    <xf numFmtId="3" fontId="4" fillId="2" borderId="41" xfId="0" applyFont="1" applyFill="1" applyBorder="1" applyAlignment="1">
      <alignment horizontal="center" vertical="center"/>
    </xf>
    <xf numFmtId="3" fontId="5" fillId="0" borderId="64" xfId="0" applyFont="1" applyBorder="1" applyAlignment="1">
      <alignment vertical="center"/>
    </xf>
    <xf numFmtId="3" fontId="5" fillId="0" borderId="65" xfId="0" applyFont="1" applyBorder="1" applyAlignment="1">
      <alignment vertical="center"/>
    </xf>
    <xf numFmtId="3" fontId="5" fillId="0" borderId="45" xfId="0" applyFont="1" applyBorder="1" applyAlignment="1">
      <alignment vertical="center"/>
    </xf>
    <xf numFmtId="3" fontId="5" fillId="0" borderId="76" xfId="0" applyFont="1" applyBorder="1" applyAlignment="1">
      <alignment vertical="center"/>
    </xf>
    <xf numFmtId="3" fontId="5" fillId="0" borderId="77" xfId="0" applyFont="1" applyBorder="1" applyAlignment="1">
      <alignment vertical="center"/>
    </xf>
    <xf numFmtId="3" fontId="5" fillId="0" borderId="78" xfId="0" applyFont="1" applyBorder="1" applyAlignment="1">
      <alignment vertical="center"/>
    </xf>
    <xf numFmtId="3" fontId="5" fillId="0" borderId="79" xfId="0" applyFont="1" applyBorder="1" applyAlignment="1">
      <alignment vertical="center"/>
    </xf>
    <xf numFmtId="3" fontId="5" fillId="0" borderId="66" xfId="0" applyFont="1" applyBorder="1" applyAlignment="1">
      <alignment vertical="center"/>
    </xf>
    <xf numFmtId="3" fontId="5" fillId="0" borderId="47" xfId="0" applyFont="1" applyBorder="1" applyAlignment="1">
      <alignment vertical="center"/>
    </xf>
    <xf numFmtId="3" fontId="5" fillId="0" borderId="43" xfId="0" applyFont="1" applyBorder="1" applyAlignment="1">
      <alignment vertical="center"/>
    </xf>
    <xf numFmtId="3" fontId="5" fillId="0" borderId="80" xfId="0" applyFont="1" applyBorder="1" applyAlignment="1">
      <alignment vertical="center"/>
    </xf>
    <xf numFmtId="3" fontId="5" fillId="0" borderId="81" xfId="0" applyFont="1" applyBorder="1" applyAlignment="1">
      <alignment vertical="center"/>
    </xf>
    <xf numFmtId="3" fontId="5" fillId="0" borderId="82" xfId="0" applyFont="1" applyBorder="1" applyAlignment="1">
      <alignment vertical="center"/>
    </xf>
    <xf numFmtId="3" fontId="5" fillId="0" borderId="83" xfId="0" applyFont="1" applyBorder="1" applyAlignment="1">
      <alignment vertical="center"/>
    </xf>
    <xf numFmtId="3" fontId="5" fillId="0" borderId="67" xfId="0" applyFont="1" applyBorder="1" applyAlignment="1">
      <alignment vertical="center"/>
    </xf>
    <xf numFmtId="3" fontId="5" fillId="0" borderId="49" xfId="0" applyFont="1" applyBorder="1" applyAlignment="1">
      <alignment vertical="center"/>
    </xf>
    <xf numFmtId="3" fontId="3" fillId="2" borderId="51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right" vertical="center"/>
    </xf>
    <xf numFmtId="3" fontId="4" fillId="2" borderId="52" xfId="0" applyFont="1" applyFill="1" applyBorder="1" applyAlignment="1">
      <alignment horizontal="center" vertical="center"/>
    </xf>
    <xf numFmtId="3" fontId="5" fillId="0" borderId="53" xfId="0" applyFont="1" applyBorder="1" applyAlignment="1">
      <alignment vertical="center"/>
    </xf>
    <xf numFmtId="3" fontId="5" fillId="0" borderId="54" xfId="0" applyFont="1" applyBorder="1" applyAlignment="1">
      <alignment vertical="center"/>
    </xf>
    <xf numFmtId="3" fontId="5" fillId="0" borderId="84" xfId="0" applyFont="1" applyBorder="1" applyAlignment="1">
      <alignment vertical="center"/>
    </xf>
    <xf numFmtId="3" fontId="5" fillId="0" borderId="85" xfId="0" applyFont="1" applyBorder="1" applyAlignment="1">
      <alignment vertical="center"/>
    </xf>
    <xf numFmtId="3" fontId="5" fillId="0" borderId="55" xfId="0" applyFont="1" applyBorder="1" applyAlignment="1">
      <alignment vertical="center"/>
    </xf>
    <xf numFmtId="3" fontId="5" fillId="0" borderId="86" xfId="0" applyFont="1" applyBorder="1" applyAlignment="1">
      <alignment vertical="center"/>
    </xf>
    <xf numFmtId="3" fontId="5" fillId="0" borderId="87" xfId="0" applyFont="1" applyBorder="1" applyAlignment="1">
      <alignment vertical="center"/>
    </xf>
    <xf numFmtId="3" fontId="5" fillId="0" borderId="56" xfId="0" applyFont="1" applyBorder="1" applyAlignment="1">
      <alignment vertical="center"/>
    </xf>
    <xf numFmtId="3" fontId="3" fillId="2" borderId="5" xfId="0" applyFont="1" applyFill="1" applyBorder="1" applyAlignment="1">
      <alignment horizontal="center" vertical="center" wrapText="1"/>
    </xf>
    <xf numFmtId="3" fontId="3" fillId="2" borderId="57" xfId="0" applyFont="1" applyFill="1" applyBorder="1" applyAlignment="1">
      <alignment horizontal="center" vertical="center" wrapText="1"/>
    </xf>
    <xf numFmtId="3" fontId="3" fillId="2" borderId="40" xfId="0" applyFont="1" applyFill="1" applyBorder="1" applyAlignment="1">
      <alignment horizontal="center" vertical="center" wrapText="1"/>
    </xf>
    <xf numFmtId="3" fontId="3" fillId="2" borderId="39" xfId="0" applyFont="1" applyFill="1" applyBorder="1" applyAlignment="1">
      <alignment horizontal="center" vertical="center" wrapText="1"/>
    </xf>
    <xf numFmtId="3" fontId="7" fillId="0" borderId="29" xfId="0" applyFont="1" applyBorder="1" applyAlignment="1">
      <alignment horizontal="center" vertical="center"/>
    </xf>
    <xf numFmtId="3" fontId="7" fillId="0" borderId="31" xfId="0" applyFont="1" applyBorder="1" applyAlignment="1">
      <alignment horizontal="center" vertical="center"/>
    </xf>
    <xf numFmtId="3" fontId="7" fillId="0" borderId="88" xfId="0" applyFont="1" applyBorder="1" applyAlignment="1">
      <alignment vertical="center"/>
    </xf>
    <xf numFmtId="3" fontId="5" fillId="0" borderId="89" xfId="0" applyFont="1" applyBorder="1" applyAlignment="1">
      <alignment vertical="center"/>
    </xf>
    <xf numFmtId="3" fontId="5" fillId="0" borderId="90" xfId="0" applyFont="1" applyBorder="1" applyAlignment="1">
      <alignment vertical="center"/>
    </xf>
    <xf numFmtId="3" fontId="5" fillId="0" borderId="91" xfId="0" applyFont="1" applyFill="1" applyBorder="1" applyAlignment="1">
      <alignment vertical="center"/>
    </xf>
    <xf numFmtId="3" fontId="5" fillId="0" borderId="92" xfId="0" applyFont="1" applyBorder="1" applyAlignment="1">
      <alignment vertical="center"/>
    </xf>
    <xf numFmtId="3" fontId="5" fillId="0" borderId="93" xfId="0" applyFont="1" applyBorder="1" applyAlignment="1">
      <alignment vertical="center"/>
    </xf>
    <xf numFmtId="3" fontId="5" fillId="0" borderId="91" xfId="0" applyFont="1" applyBorder="1" applyAlignment="1">
      <alignment vertical="center"/>
    </xf>
    <xf numFmtId="3" fontId="7" fillId="0" borderId="94" xfId="0" applyFont="1" applyBorder="1" applyAlignment="1">
      <alignment vertical="center"/>
    </xf>
    <xf numFmtId="3" fontId="5" fillId="0" borderId="95" xfId="0" applyFont="1" applyBorder="1" applyAlignment="1">
      <alignment vertical="center"/>
    </xf>
    <xf numFmtId="3" fontId="5" fillId="0" borderId="96" xfId="0" applyFont="1" applyBorder="1" applyAlignment="1">
      <alignment vertical="center"/>
    </xf>
    <xf numFmtId="3" fontId="5" fillId="0" borderId="97" xfId="0" applyFont="1" applyBorder="1" applyAlignment="1">
      <alignment vertical="center"/>
    </xf>
    <xf numFmtId="3" fontId="5" fillId="0" borderId="98" xfId="0" applyFont="1" applyBorder="1" applyAlignment="1">
      <alignment vertical="center"/>
    </xf>
    <xf numFmtId="3" fontId="5" fillId="0" borderId="99" xfId="0" applyFont="1" applyBorder="1" applyAlignment="1">
      <alignment vertical="center"/>
    </xf>
    <xf numFmtId="3" fontId="4" fillId="2" borderId="100" xfId="0" applyFont="1" applyFill="1" applyBorder="1" applyAlignment="1">
      <alignment vertical="center"/>
    </xf>
    <xf numFmtId="3" fontId="4" fillId="2" borderId="101" xfId="0" applyFont="1" applyFill="1" applyBorder="1" applyAlignment="1">
      <alignment vertical="center"/>
    </xf>
    <xf numFmtId="3" fontId="3" fillId="2" borderId="101" xfId="0" applyFont="1" applyFill="1" applyBorder="1" applyAlignment="1">
      <alignment horizontal="center" vertical="center"/>
    </xf>
    <xf numFmtId="3" fontId="4" fillId="2" borderId="101" xfId="0" applyFont="1" applyFill="1" applyBorder="1" applyAlignment="1">
      <alignment horizontal="center" vertical="center"/>
    </xf>
    <xf numFmtId="3" fontId="7" fillId="0" borderId="102" xfId="0" applyFont="1" applyBorder="1" applyAlignment="1">
      <alignment vertical="center"/>
    </xf>
    <xf numFmtId="3" fontId="7" fillId="0" borderId="103" xfId="0" applyFont="1" applyBorder="1" applyAlignment="1">
      <alignment vertical="center"/>
    </xf>
    <xf numFmtId="3" fontId="7" fillId="0" borderId="104" xfId="0" applyFont="1" applyBorder="1" applyAlignment="1">
      <alignment vertical="center"/>
    </xf>
    <xf numFmtId="3" fontId="7" fillId="0" borderId="105" xfId="0" applyFont="1" applyBorder="1" applyAlignment="1">
      <alignment vertical="center"/>
    </xf>
    <xf numFmtId="3" fontId="7" fillId="0" borderId="106" xfId="0" applyFont="1" applyBorder="1" applyAlignment="1">
      <alignment vertical="center"/>
    </xf>
    <xf numFmtId="3" fontId="7" fillId="0" borderId="107" xfId="0" applyFont="1" applyBorder="1" applyAlignment="1">
      <alignment vertical="center"/>
    </xf>
    <xf numFmtId="3" fontId="7" fillId="0" borderId="108" xfId="0" applyFont="1" applyBorder="1" applyAlignment="1">
      <alignment vertical="center"/>
    </xf>
    <xf numFmtId="3" fontId="7" fillId="0" borderId="109" xfId="0" applyFont="1" applyBorder="1" applyAlignment="1">
      <alignment vertical="center"/>
    </xf>
    <xf numFmtId="3" fontId="7" fillId="0" borderId="108" xfId="0" applyFont="1" applyBorder="1" applyAlignment="1">
      <alignment horizontal="center" vertical="center"/>
    </xf>
    <xf numFmtId="3" fontId="7" fillId="0" borderId="110" xfId="0" applyFont="1" applyBorder="1" applyAlignment="1">
      <alignment horizontal="center" vertical="center"/>
    </xf>
    <xf numFmtId="3" fontId="7" fillId="0" borderId="111" xfId="0" applyFont="1" applyBorder="1" applyAlignment="1">
      <alignment horizontal="center" vertical="center"/>
    </xf>
    <xf numFmtId="3" fontId="3" fillId="2" borderId="112" xfId="0" applyFont="1" applyFill="1" applyBorder="1" applyAlignment="1">
      <alignment horizontal="center" vertical="center"/>
    </xf>
    <xf numFmtId="3" fontId="3" fillId="2" borderId="113" xfId="0" applyFont="1" applyFill="1" applyBorder="1" applyAlignment="1">
      <alignment horizontal="center" vertical="center"/>
    </xf>
    <xf numFmtId="3" fontId="3" fillId="2" borderId="114" xfId="0" applyFont="1" applyFill="1" applyBorder="1" applyAlignment="1">
      <alignment horizontal="center" vertical="center"/>
    </xf>
    <xf numFmtId="3" fontId="3" fillId="2" borderId="115" xfId="0" applyFont="1" applyFill="1" applyBorder="1" applyAlignment="1">
      <alignment horizontal="center" vertical="center"/>
    </xf>
    <xf numFmtId="3" fontId="3" fillId="2" borderId="116" xfId="0" applyFont="1" applyFill="1" applyBorder="1" applyAlignment="1">
      <alignment horizontal="center" vertical="center"/>
    </xf>
    <xf numFmtId="3" fontId="3" fillId="2" borderId="117" xfId="0" applyFont="1" applyFill="1" applyBorder="1" applyAlignment="1">
      <alignment horizontal="center" vertical="center"/>
    </xf>
    <xf numFmtId="3" fontId="3" fillId="2" borderId="116" xfId="0" applyFont="1" applyFill="1" applyBorder="1" applyAlignment="1">
      <alignment horizontal="right" vertical="center"/>
    </xf>
    <xf numFmtId="3" fontId="3" fillId="2" borderId="117" xfId="0" applyFont="1" applyFill="1" applyBorder="1" applyAlignment="1">
      <alignment horizontal="center" vertical="center"/>
    </xf>
    <xf numFmtId="3" fontId="4" fillId="2" borderId="116" xfId="0" applyFont="1" applyFill="1" applyBorder="1" applyAlignment="1">
      <alignment horizontal="center" vertical="center"/>
    </xf>
    <xf numFmtId="3" fontId="4" fillId="2" borderId="117" xfId="0" applyFont="1" applyFill="1" applyBorder="1" applyAlignment="1">
      <alignment horizontal="center" vertical="center"/>
    </xf>
    <xf numFmtId="3" fontId="5" fillId="0" borderId="118" xfId="0" applyFont="1" applyBorder="1" applyAlignment="1">
      <alignment vertical="center"/>
    </xf>
    <xf numFmtId="3" fontId="5" fillId="0" borderId="119" xfId="0" applyFont="1" applyBorder="1" applyAlignment="1">
      <alignment vertical="center"/>
    </xf>
    <xf numFmtId="3" fontId="5" fillId="0" borderId="120" xfId="0" applyFont="1" applyBorder="1" applyAlignment="1">
      <alignment vertical="center"/>
    </xf>
    <xf numFmtId="3" fontId="5" fillId="0" borderId="121" xfId="0" applyFont="1" applyBorder="1" applyAlignment="1">
      <alignment vertical="center"/>
    </xf>
    <xf numFmtId="3" fontId="5" fillId="0" borderId="122" xfId="0" applyFont="1" applyBorder="1" applyAlignment="1">
      <alignment vertical="center"/>
    </xf>
    <xf numFmtId="3" fontId="5" fillId="0" borderId="123" xfId="0" applyFont="1" applyBorder="1" applyAlignment="1">
      <alignment vertical="center"/>
    </xf>
    <xf numFmtId="3" fontId="5" fillId="0" borderId="124" xfId="0" applyFont="1" applyBorder="1" applyAlignment="1">
      <alignment vertical="center"/>
    </xf>
    <xf numFmtId="3" fontId="5" fillId="0" borderId="125" xfId="0" applyFont="1" applyBorder="1" applyAlignment="1">
      <alignment vertical="center"/>
    </xf>
    <xf numFmtId="3" fontId="5" fillId="0" borderId="126" xfId="0" applyFont="1" applyBorder="1" applyAlignment="1">
      <alignment vertical="center"/>
    </xf>
    <xf numFmtId="3" fontId="5" fillId="0" borderId="127" xfId="0" applyFont="1" applyBorder="1" applyAlignment="1">
      <alignment vertical="center"/>
    </xf>
    <xf numFmtId="3" fontId="5" fillId="0" borderId="128" xfId="0" applyFont="1" applyBorder="1" applyAlignment="1">
      <alignment vertical="center"/>
    </xf>
    <xf numFmtId="3" fontId="5" fillId="0" borderId="129" xfId="0" applyFont="1" applyBorder="1" applyAlignment="1">
      <alignment vertical="center"/>
    </xf>
    <xf numFmtId="3" fontId="5" fillId="0" borderId="130" xfId="0" applyFont="1" applyBorder="1" applyAlignment="1">
      <alignment vertical="center"/>
    </xf>
    <xf numFmtId="3" fontId="5" fillId="0" borderId="131" xfId="0" applyFont="1" applyBorder="1" applyAlignment="1">
      <alignment vertical="center"/>
    </xf>
    <xf numFmtId="3" fontId="5" fillId="0" borderId="132" xfId="0" applyFont="1" applyBorder="1" applyAlignment="1">
      <alignment vertical="center"/>
    </xf>
    <xf numFmtId="3" fontId="5" fillId="0" borderId="133" xfId="0" applyFont="1" applyBorder="1" applyAlignment="1">
      <alignment vertical="center"/>
    </xf>
    <xf numFmtId="3" fontId="5" fillId="0" borderId="134" xfId="0" applyFont="1" applyBorder="1" applyAlignment="1">
      <alignment vertical="center"/>
    </xf>
    <xf numFmtId="3" fontId="5" fillId="0" borderId="135" xfId="0" applyFont="1" applyBorder="1" applyAlignment="1">
      <alignment vertical="center"/>
    </xf>
    <xf numFmtId="3" fontId="5" fillId="0" borderId="136" xfId="0" applyFont="1" applyBorder="1" applyAlignment="1">
      <alignment vertical="center"/>
    </xf>
    <xf numFmtId="3" fontId="5" fillId="0" borderId="13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28575</xdr:rowOff>
    </xdr:from>
    <xdr:to>
      <xdr:col>1</xdr:col>
      <xdr:colOff>0</xdr:colOff>
      <xdr:row>7</xdr:row>
      <xdr:rowOff>238125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9525" y="885825"/>
          <a:ext cx="1962150" cy="14668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7</xdr:row>
      <xdr:rowOff>238125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15506700" y="857250"/>
          <a:ext cx="1962150" cy="14954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16</xdr:row>
      <xdr:rowOff>28575</xdr:rowOff>
    </xdr:from>
    <xdr:to>
      <xdr:col>1</xdr:col>
      <xdr:colOff>0</xdr:colOff>
      <xdr:row>20</xdr:row>
      <xdr:rowOff>238125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9525" y="5019675"/>
          <a:ext cx="1962150" cy="14287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16</xdr:row>
      <xdr:rowOff>0</xdr:rowOff>
    </xdr:from>
    <xdr:to>
      <xdr:col>14</xdr:col>
      <xdr:colOff>0</xdr:colOff>
      <xdr:row>20</xdr:row>
      <xdr:rowOff>238125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15506700" y="4991100"/>
          <a:ext cx="1962150" cy="14573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29</xdr:row>
      <xdr:rowOff>28575</xdr:rowOff>
    </xdr:from>
    <xdr:to>
      <xdr:col>1</xdr:col>
      <xdr:colOff>0</xdr:colOff>
      <xdr:row>33</xdr:row>
      <xdr:rowOff>238125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9525" y="9048750"/>
          <a:ext cx="1962150" cy="14287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14</xdr:col>
      <xdr:colOff>0</xdr:colOff>
      <xdr:row>33</xdr:row>
      <xdr:rowOff>238125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V="1">
          <a:off x="15506700" y="9020175"/>
          <a:ext cx="1962150" cy="14573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52"/>
  <sheetViews>
    <sheetView showOutlineSymbols="0" workbookViewId="0">
      <pane xSplit="1" ySplit="7" topLeftCell="B35" activePane="bottomRight" state="frozen"/>
      <selection pane="topRight" activeCell="B1" sqref="B1"/>
      <selection pane="bottomLeft" activeCell="A8" sqref="A8"/>
      <selection pane="bottomRight" activeCell="J44" sqref="J44:J45"/>
    </sheetView>
  </sheetViews>
  <sheetFormatPr defaultColWidth="8.69921875" defaultRowHeight="17.25"/>
  <cols>
    <col min="1" max="1" width="8.69921875" style="1" customWidth="1"/>
    <col min="2" max="13" width="9.296875" style="1" customWidth="1"/>
    <col min="14" max="14" width="8.69921875" style="1" customWidth="1"/>
    <col min="15" max="15" width="1.69921875" style="1" customWidth="1"/>
    <col min="16" max="16384" width="8.69921875" style="1"/>
  </cols>
  <sheetData>
    <row r="1" spans="1:15" ht="23.25" customHeight="1">
      <c r="A1" s="13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19"/>
    </row>
    <row r="2" spans="1:15" ht="16.5" customHeight="1" thickBot="1">
      <c r="A2" s="20" t="s">
        <v>28</v>
      </c>
      <c r="B2" s="42"/>
      <c r="C2" s="2"/>
      <c r="D2" s="2"/>
      <c r="E2" s="2"/>
      <c r="F2" s="2"/>
      <c r="G2" s="2"/>
      <c r="H2" s="2"/>
      <c r="I2" s="2"/>
      <c r="J2" s="2"/>
      <c r="K2" s="2"/>
      <c r="L2" s="2"/>
      <c r="N2" s="19"/>
    </row>
    <row r="3" spans="1:15" s="12" customFormat="1" ht="12" customHeight="1" thickTop="1">
      <c r="A3" s="45"/>
      <c r="B3" s="220" t="s">
        <v>12</v>
      </c>
      <c r="C3" s="67"/>
      <c r="D3" s="65" t="s">
        <v>13</v>
      </c>
      <c r="E3" s="67"/>
      <c r="F3" s="65" t="s">
        <v>0</v>
      </c>
      <c r="G3" s="66"/>
      <c r="H3" s="67"/>
      <c r="I3" s="65" t="s">
        <v>8</v>
      </c>
      <c r="J3" s="66"/>
      <c r="K3" s="66"/>
      <c r="L3" s="66"/>
      <c r="M3" s="221"/>
      <c r="N3" s="205"/>
      <c r="O3" s="11"/>
    </row>
    <row r="4" spans="1:15" s="12" customFormat="1" ht="12" customHeight="1">
      <c r="A4" s="46"/>
      <c r="B4" s="222" t="s">
        <v>11</v>
      </c>
      <c r="C4" s="150" t="s">
        <v>2</v>
      </c>
      <c r="D4" s="151" t="s">
        <v>11</v>
      </c>
      <c r="E4" s="138" t="s">
        <v>3</v>
      </c>
      <c r="F4" s="136" t="s">
        <v>11</v>
      </c>
      <c r="G4" s="174" t="s">
        <v>2</v>
      </c>
      <c r="H4" s="138" t="s">
        <v>3</v>
      </c>
      <c r="I4" s="68" t="s">
        <v>9</v>
      </c>
      <c r="J4" s="69"/>
      <c r="K4" s="68" t="s">
        <v>10</v>
      </c>
      <c r="L4" s="69"/>
      <c r="M4" s="223" t="s">
        <v>11</v>
      </c>
      <c r="N4" s="206"/>
      <c r="O4" s="11"/>
    </row>
    <row r="5" spans="1:15" s="12" customFormat="1" ht="12" customHeight="1">
      <c r="A5" s="47" t="s">
        <v>1</v>
      </c>
      <c r="B5" s="224"/>
      <c r="C5" s="152"/>
      <c r="D5" s="153"/>
      <c r="E5" s="139"/>
      <c r="F5" s="137"/>
      <c r="G5" s="175"/>
      <c r="H5" s="139"/>
      <c r="I5" s="186" t="s">
        <v>23</v>
      </c>
      <c r="J5" s="188" t="s">
        <v>24</v>
      </c>
      <c r="K5" s="189" t="s">
        <v>25</v>
      </c>
      <c r="L5" s="187" t="s">
        <v>26</v>
      </c>
      <c r="M5" s="225"/>
      <c r="N5" s="207" t="s">
        <v>1</v>
      </c>
      <c r="O5" s="11"/>
    </row>
    <row r="6" spans="1:15" s="12" customFormat="1" ht="12" customHeight="1">
      <c r="A6" s="48" t="s">
        <v>4</v>
      </c>
      <c r="B6" s="226" t="s">
        <v>16</v>
      </c>
      <c r="C6" s="154" t="s">
        <v>17</v>
      </c>
      <c r="D6" s="155" t="s">
        <v>18</v>
      </c>
      <c r="E6" s="140" t="s">
        <v>19</v>
      </c>
      <c r="F6" s="49" t="s">
        <v>20</v>
      </c>
      <c r="G6" s="176" t="s">
        <v>21</v>
      </c>
      <c r="H6" s="140" t="s">
        <v>22</v>
      </c>
      <c r="I6" s="137"/>
      <c r="J6" s="152"/>
      <c r="K6" s="153"/>
      <c r="L6" s="139"/>
      <c r="M6" s="227" t="s">
        <v>27</v>
      </c>
      <c r="N6" s="208" t="s">
        <v>4</v>
      </c>
      <c r="O6" s="11"/>
    </row>
    <row r="7" spans="1:15" s="12" customFormat="1" ht="12" customHeight="1" thickBot="1">
      <c r="A7" s="46"/>
      <c r="B7" s="228" t="s">
        <v>14</v>
      </c>
      <c r="C7" s="156" t="s">
        <v>15</v>
      </c>
      <c r="D7" s="157" t="s">
        <v>14</v>
      </c>
      <c r="E7" s="141" t="s">
        <v>15</v>
      </c>
      <c r="F7" s="50" t="s">
        <v>14</v>
      </c>
      <c r="G7" s="177" t="s">
        <v>15</v>
      </c>
      <c r="H7" s="141" t="s">
        <v>15</v>
      </c>
      <c r="I7" s="50" t="s">
        <v>14</v>
      </c>
      <c r="J7" s="156" t="s">
        <v>15</v>
      </c>
      <c r="K7" s="157" t="s">
        <v>14</v>
      </c>
      <c r="L7" s="141" t="s">
        <v>15</v>
      </c>
      <c r="M7" s="229" t="s">
        <v>14</v>
      </c>
      <c r="N7" s="206"/>
      <c r="O7" s="11"/>
    </row>
    <row r="8" spans="1:15" s="7" customFormat="1" ht="11.25" customHeight="1">
      <c r="A8" s="192" t="s">
        <v>54</v>
      </c>
      <c r="B8" s="230">
        <v>10370</v>
      </c>
      <c r="C8" s="194">
        <v>36295</v>
      </c>
      <c r="D8" s="195">
        <v>0</v>
      </c>
      <c r="E8" s="196">
        <v>0</v>
      </c>
      <c r="F8" s="193">
        <v>118549</v>
      </c>
      <c r="G8" s="197">
        <v>414922</v>
      </c>
      <c r="H8" s="196">
        <v>13312130</v>
      </c>
      <c r="I8" s="193">
        <v>128919</v>
      </c>
      <c r="J8" s="194">
        <v>451217</v>
      </c>
      <c r="K8" s="198">
        <v>118549</v>
      </c>
      <c r="L8" s="196">
        <v>13312130</v>
      </c>
      <c r="M8" s="231">
        <f>B8+D8+F8</f>
        <v>128919</v>
      </c>
      <c r="N8" s="209" t="str">
        <f>A8</f>
        <v>01那覇市</v>
      </c>
      <c r="O8" s="6"/>
    </row>
    <row r="9" spans="1:15" s="7" customFormat="1" ht="11.25" customHeight="1">
      <c r="A9" s="59" t="s">
        <v>55</v>
      </c>
      <c r="B9" s="232">
        <v>4260</v>
      </c>
      <c r="C9" s="159">
        <v>14909</v>
      </c>
      <c r="D9" s="160">
        <v>0</v>
      </c>
      <c r="E9" s="143">
        <v>0</v>
      </c>
      <c r="F9" s="8">
        <v>34772</v>
      </c>
      <c r="G9" s="179">
        <v>121703</v>
      </c>
      <c r="H9" s="143">
        <v>3495760</v>
      </c>
      <c r="I9" s="8">
        <v>39032</v>
      </c>
      <c r="J9" s="159">
        <v>136612</v>
      </c>
      <c r="K9" s="160">
        <v>34772</v>
      </c>
      <c r="L9" s="143">
        <v>3495760</v>
      </c>
      <c r="M9" s="233">
        <f t="shared" ref="M9:M48" si="0">B9+D9+F9</f>
        <v>39032</v>
      </c>
      <c r="N9" s="210" t="str">
        <f t="shared" ref="N9:N48" si="1">A9</f>
        <v>02宜野湾市</v>
      </c>
      <c r="O9" s="6"/>
    </row>
    <row r="10" spans="1:15" s="7" customFormat="1" ht="11.25" customHeight="1">
      <c r="A10" s="59" t="s">
        <v>56</v>
      </c>
      <c r="B10" s="232">
        <v>2316</v>
      </c>
      <c r="C10" s="159">
        <v>8107</v>
      </c>
      <c r="D10" s="160">
        <v>0</v>
      </c>
      <c r="E10" s="143">
        <v>0</v>
      </c>
      <c r="F10" s="8">
        <v>16290</v>
      </c>
      <c r="G10" s="179">
        <v>57016</v>
      </c>
      <c r="H10" s="143">
        <v>1491154</v>
      </c>
      <c r="I10" s="8">
        <v>18606</v>
      </c>
      <c r="J10" s="159">
        <v>65123</v>
      </c>
      <c r="K10" s="160">
        <v>16290</v>
      </c>
      <c r="L10" s="143">
        <v>1491154</v>
      </c>
      <c r="M10" s="233">
        <f t="shared" si="0"/>
        <v>18606</v>
      </c>
      <c r="N10" s="210" t="str">
        <f t="shared" si="1"/>
        <v>03石垣市</v>
      </c>
      <c r="O10" s="6"/>
    </row>
    <row r="11" spans="1:15" s="7" customFormat="1" ht="11.25" customHeight="1">
      <c r="A11" s="59" t="s">
        <v>57</v>
      </c>
      <c r="B11" s="232">
        <v>5270</v>
      </c>
      <c r="C11" s="159">
        <v>18445</v>
      </c>
      <c r="D11" s="160">
        <v>0</v>
      </c>
      <c r="E11" s="143">
        <v>0</v>
      </c>
      <c r="F11" s="8">
        <v>41837</v>
      </c>
      <c r="G11" s="179">
        <v>146430</v>
      </c>
      <c r="H11" s="143">
        <v>4196403</v>
      </c>
      <c r="I11" s="8">
        <v>47107</v>
      </c>
      <c r="J11" s="159">
        <v>164875</v>
      </c>
      <c r="K11" s="160">
        <v>41837</v>
      </c>
      <c r="L11" s="143">
        <v>4196403</v>
      </c>
      <c r="M11" s="233">
        <f t="shared" si="0"/>
        <v>47107</v>
      </c>
      <c r="N11" s="210" t="str">
        <f t="shared" si="1"/>
        <v>04浦添市</v>
      </c>
      <c r="O11" s="6"/>
    </row>
    <row r="12" spans="1:15" s="7" customFormat="1" ht="11.25" customHeight="1">
      <c r="A12" s="60" t="s">
        <v>58</v>
      </c>
      <c r="B12" s="234">
        <v>2975</v>
      </c>
      <c r="C12" s="161">
        <v>10412</v>
      </c>
      <c r="D12" s="162">
        <v>0</v>
      </c>
      <c r="E12" s="144">
        <v>0</v>
      </c>
      <c r="F12" s="15">
        <v>20629</v>
      </c>
      <c r="G12" s="180">
        <v>72202</v>
      </c>
      <c r="H12" s="144">
        <v>1687751</v>
      </c>
      <c r="I12" s="15">
        <v>23604</v>
      </c>
      <c r="J12" s="161">
        <v>82614</v>
      </c>
      <c r="K12" s="162">
        <v>20629</v>
      </c>
      <c r="L12" s="144">
        <v>1687751</v>
      </c>
      <c r="M12" s="235">
        <f t="shared" si="0"/>
        <v>23604</v>
      </c>
      <c r="N12" s="211" t="str">
        <f t="shared" si="1"/>
        <v>05名護市</v>
      </c>
      <c r="O12" s="6"/>
    </row>
    <row r="13" spans="1:15" s="7" customFormat="1" ht="11.25" customHeight="1">
      <c r="A13" s="61" t="s">
        <v>59</v>
      </c>
      <c r="B13" s="236">
        <v>3108</v>
      </c>
      <c r="C13" s="163">
        <v>10879</v>
      </c>
      <c r="D13" s="164">
        <v>0</v>
      </c>
      <c r="E13" s="145">
        <v>0</v>
      </c>
      <c r="F13" s="17">
        <v>18952</v>
      </c>
      <c r="G13" s="181">
        <v>66332</v>
      </c>
      <c r="H13" s="145">
        <v>1568572</v>
      </c>
      <c r="I13" s="17">
        <v>22060</v>
      </c>
      <c r="J13" s="163">
        <v>77211</v>
      </c>
      <c r="K13" s="164">
        <v>18952</v>
      </c>
      <c r="L13" s="145">
        <v>1568572</v>
      </c>
      <c r="M13" s="237">
        <f t="shared" si="0"/>
        <v>22060</v>
      </c>
      <c r="N13" s="212" t="str">
        <f t="shared" si="1"/>
        <v>06糸満市</v>
      </c>
      <c r="O13" s="6"/>
    </row>
    <row r="14" spans="1:15" s="7" customFormat="1" ht="11.25" customHeight="1">
      <c r="A14" s="59" t="s">
        <v>60</v>
      </c>
      <c r="B14" s="232">
        <v>6075</v>
      </c>
      <c r="C14" s="159">
        <v>21264</v>
      </c>
      <c r="D14" s="160">
        <v>0</v>
      </c>
      <c r="E14" s="143">
        <v>0</v>
      </c>
      <c r="F14" s="8">
        <v>44910</v>
      </c>
      <c r="G14" s="179">
        <v>157184</v>
      </c>
      <c r="H14" s="143">
        <v>4467969</v>
      </c>
      <c r="I14" s="8">
        <v>50985</v>
      </c>
      <c r="J14" s="159">
        <v>178448</v>
      </c>
      <c r="K14" s="160">
        <v>44910</v>
      </c>
      <c r="L14" s="143">
        <v>4467969</v>
      </c>
      <c r="M14" s="233">
        <f t="shared" si="0"/>
        <v>50985</v>
      </c>
      <c r="N14" s="210" t="str">
        <f t="shared" si="1"/>
        <v>07沖縄市</v>
      </c>
      <c r="O14" s="6"/>
    </row>
    <row r="15" spans="1:15" s="7" customFormat="1" ht="11.25" customHeight="1">
      <c r="A15" s="59" t="s">
        <v>61</v>
      </c>
      <c r="B15" s="232">
        <v>2914</v>
      </c>
      <c r="C15" s="159">
        <v>10199</v>
      </c>
      <c r="D15" s="160">
        <v>0</v>
      </c>
      <c r="E15" s="143">
        <v>0</v>
      </c>
      <c r="F15" s="8">
        <v>22552</v>
      </c>
      <c r="G15" s="179">
        <v>78932</v>
      </c>
      <c r="H15" s="143">
        <v>2149627</v>
      </c>
      <c r="I15" s="8">
        <v>25466</v>
      </c>
      <c r="J15" s="159">
        <v>89131</v>
      </c>
      <c r="K15" s="160">
        <v>22552</v>
      </c>
      <c r="L15" s="143">
        <v>2149627</v>
      </c>
      <c r="M15" s="233">
        <f t="shared" si="0"/>
        <v>25466</v>
      </c>
      <c r="N15" s="210" t="str">
        <f t="shared" si="1"/>
        <v>08豊見城市</v>
      </c>
      <c r="O15" s="6"/>
    </row>
    <row r="16" spans="1:15" s="7" customFormat="1" ht="11.25" customHeight="1">
      <c r="A16" s="59" t="s">
        <v>62</v>
      </c>
      <c r="B16" s="232">
        <v>5991</v>
      </c>
      <c r="C16" s="159">
        <v>20968</v>
      </c>
      <c r="D16" s="160">
        <v>0</v>
      </c>
      <c r="E16" s="143">
        <v>0</v>
      </c>
      <c r="F16" s="8">
        <v>36819</v>
      </c>
      <c r="G16" s="179">
        <v>128867</v>
      </c>
      <c r="H16" s="143">
        <v>2979351</v>
      </c>
      <c r="I16" s="8">
        <v>42810</v>
      </c>
      <c r="J16" s="159">
        <v>149835</v>
      </c>
      <c r="K16" s="160">
        <v>36819</v>
      </c>
      <c r="L16" s="143">
        <v>2979351</v>
      </c>
      <c r="M16" s="233">
        <f t="shared" si="0"/>
        <v>42810</v>
      </c>
      <c r="N16" s="210" t="str">
        <f t="shared" si="1"/>
        <v>09うるま市</v>
      </c>
      <c r="O16" s="6"/>
    </row>
    <row r="17" spans="1:15" s="7" customFormat="1" ht="11.25" customHeight="1">
      <c r="A17" s="62" t="s">
        <v>63</v>
      </c>
      <c r="B17" s="238">
        <v>2871</v>
      </c>
      <c r="C17" s="165">
        <v>10049</v>
      </c>
      <c r="D17" s="166">
        <v>0</v>
      </c>
      <c r="E17" s="146">
        <v>0</v>
      </c>
      <c r="F17" s="9">
        <v>16728</v>
      </c>
      <c r="G17" s="182">
        <v>58550</v>
      </c>
      <c r="H17" s="146">
        <v>1437441</v>
      </c>
      <c r="I17" s="9">
        <v>19599</v>
      </c>
      <c r="J17" s="165">
        <v>68599</v>
      </c>
      <c r="K17" s="166">
        <v>16728</v>
      </c>
      <c r="L17" s="146">
        <v>1437441</v>
      </c>
      <c r="M17" s="239">
        <f t="shared" si="0"/>
        <v>19599</v>
      </c>
      <c r="N17" s="210" t="str">
        <f t="shared" si="1"/>
        <v>10宮古島市</v>
      </c>
      <c r="O17" s="6"/>
    </row>
    <row r="18" spans="1:15" s="7" customFormat="1" ht="11.25" customHeight="1">
      <c r="A18" s="58" t="s">
        <v>64</v>
      </c>
      <c r="B18" s="240">
        <v>2478</v>
      </c>
      <c r="C18" s="158">
        <v>8674</v>
      </c>
      <c r="D18" s="167">
        <v>0</v>
      </c>
      <c r="E18" s="142">
        <v>0</v>
      </c>
      <c r="F18" s="5">
        <v>13846</v>
      </c>
      <c r="G18" s="178">
        <v>48462</v>
      </c>
      <c r="H18" s="142">
        <v>1025142</v>
      </c>
      <c r="I18" s="5">
        <v>16324</v>
      </c>
      <c r="J18" s="158">
        <v>57136</v>
      </c>
      <c r="K18" s="167">
        <v>13846</v>
      </c>
      <c r="L18" s="142">
        <v>1025142</v>
      </c>
      <c r="M18" s="241">
        <f t="shared" si="0"/>
        <v>16324</v>
      </c>
      <c r="N18" s="213" t="str">
        <f t="shared" si="1"/>
        <v>11南城市</v>
      </c>
      <c r="O18" s="6"/>
    </row>
    <row r="19" spans="1:15" s="7" customFormat="1" ht="11.25" customHeight="1">
      <c r="A19" s="59" t="s">
        <v>65</v>
      </c>
      <c r="B19" s="232">
        <v>269</v>
      </c>
      <c r="C19" s="159">
        <v>942</v>
      </c>
      <c r="D19" s="160">
        <v>0</v>
      </c>
      <c r="E19" s="143">
        <v>0</v>
      </c>
      <c r="F19" s="8">
        <v>1592</v>
      </c>
      <c r="G19" s="179">
        <v>5572</v>
      </c>
      <c r="H19" s="143">
        <v>106200</v>
      </c>
      <c r="I19" s="8">
        <v>1861</v>
      </c>
      <c r="J19" s="159">
        <v>6514</v>
      </c>
      <c r="K19" s="160">
        <v>1592</v>
      </c>
      <c r="L19" s="143">
        <v>106200</v>
      </c>
      <c r="M19" s="233">
        <f t="shared" si="0"/>
        <v>1861</v>
      </c>
      <c r="N19" s="210" t="str">
        <f t="shared" si="1"/>
        <v>12国頭村</v>
      </c>
      <c r="O19" s="6"/>
    </row>
    <row r="20" spans="1:15" s="7" customFormat="1" ht="11.25" customHeight="1">
      <c r="A20" s="59" t="s">
        <v>66</v>
      </c>
      <c r="B20" s="232">
        <v>207</v>
      </c>
      <c r="C20" s="159">
        <v>726</v>
      </c>
      <c r="D20" s="160">
        <v>0</v>
      </c>
      <c r="E20" s="143">
        <v>0</v>
      </c>
      <c r="F20" s="8">
        <v>823</v>
      </c>
      <c r="G20" s="179">
        <v>2881</v>
      </c>
      <c r="H20" s="143">
        <v>51620</v>
      </c>
      <c r="I20" s="8">
        <v>1030</v>
      </c>
      <c r="J20" s="159">
        <v>3607</v>
      </c>
      <c r="K20" s="160">
        <v>823</v>
      </c>
      <c r="L20" s="143">
        <v>51620</v>
      </c>
      <c r="M20" s="233">
        <f t="shared" si="0"/>
        <v>1030</v>
      </c>
      <c r="N20" s="210" t="str">
        <f t="shared" si="1"/>
        <v>13大宜味村</v>
      </c>
      <c r="O20" s="6"/>
    </row>
    <row r="21" spans="1:15" s="7" customFormat="1" ht="11.25" customHeight="1">
      <c r="A21" s="59" t="s">
        <v>67</v>
      </c>
      <c r="B21" s="232">
        <v>133</v>
      </c>
      <c r="C21" s="159">
        <v>467</v>
      </c>
      <c r="D21" s="160">
        <v>0</v>
      </c>
      <c r="E21" s="143">
        <v>0</v>
      </c>
      <c r="F21" s="8">
        <v>478</v>
      </c>
      <c r="G21" s="179">
        <v>1675</v>
      </c>
      <c r="H21" s="143">
        <v>78004</v>
      </c>
      <c r="I21" s="8">
        <v>611</v>
      </c>
      <c r="J21" s="159">
        <v>2142</v>
      </c>
      <c r="K21" s="160">
        <v>478</v>
      </c>
      <c r="L21" s="143">
        <v>78004</v>
      </c>
      <c r="M21" s="233">
        <f t="shared" si="0"/>
        <v>611</v>
      </c>
      <c r="N21" s="210" t="str">
        <f t="shared" si="1"/>
        <v>14東村</v>
      </c>
      <c r="O21" s="6"/>
    </row>
    <row r="22" spans="1:15" s="7" customFormat="1" ht="11.25" customHeight="1">
      <c r="A22" s="63" t="s">
        <v>68</v>
      </c>
      <c r="B22" s="242">
        <v>526</v>
      </c>
      <c r="C22" s="168">
        <v>1842</v>
      </c>
      <c r="D22" s="169">
        <v>0</v>
      </c>
      <c r="E22" s="147">
        <v>0</v>
      </c>
      <c r="F22" s="18">
        <v>2578</v>
      </c>
      <c r="G22" s="183">
        <v>9024</v>
      </c>
      <c r="H22" s="147">
        <v>159972</v>
      </c>
      <c r="I22" s="18">
        <v>3104</v>
      </c>
      <c r="J22" s="168">
        <v>10866</v>
      </c>
      <c r="K22" s="169">
        <v>2578</v>
      </c>
      <c r="L22" s="147">
        <v>159972</v>
      </c>
      <c r="M22" s="243">
        <f t="shared" si="0"/>
        <v>3104</v>
      </c>
      <c r="N22" s="214" t="str">
        <f t="shared" si="1"/>
        <v>15今帰仁村</v>
      </c>
      <c r="O22" s="6"/>
    </row>
    <row r="23" spans="1:15" s="7" customFormat="1" ht="11.25" customHeight="1">
      <c r="A23" s="64" t="s">
        <v>69</v>
      </c>
      <c r="B23" s="244">
        <v>825</v>
      </c>
      <c r="C23" s="170">
        <v>2889</v>
      </c>
      <c r="D23" s="171">
        <v>0</v>
      </c>
      <c r="E23" s="148">
        <v>0</v>
      </c>
      <c r="F23" s="16">
        <v>3832</v>
      </c>
      <c r="G23" s="184">
        <v>13414</v>
      </c>
      <c r="H23" s="148">
        <v>239109</v>
      </c>
      <c r="I23" s="16">
        <v>4657</v>
      </c>
      <c r="J23" s="170">
        <v>16303</v>
      </c>
      <c r="K23" s="171">
        <v>3832</v>
      </c>
      <c r="L23" s="148">
        <v>239109</v>
      </c>
      <c r="M23" s="245">
        <f t="shared" si="0"/>
        <v>4657</v>
      </c>
      <c r="N23" s="215" t="str">
        <f t="shared" si="1"/>
        <v>16本部町</v>
      </c>
      <c r="O23" s="6"/>
    </row>
    <row r="24" spans="1:15" s="7" customFormat="1" ht="11.25" customHeight="1">
      <c r="A24" s="59" t="s">
        <v>70</v>
      </c>
      <c r="B24" s="232">
        <v>600</v>
      </c>
      <c r="C24" s="159">
        <v>2102</v>
      </c>
      <c r="D24" s="160">
        <v>0</v>
      </c>
      <c r="E24" s="143">
        <v>0</v>
      </c>
      <c r="F24" s="8">
        <v>3583</v>
      </c>
      <c r="G24" s="179">
        <v>12542</v>
      </c>
      <c r="H24" s="143">
        <v>306669</v>
      </c>
      <c r="I24" s="8">
        <v>4183</v>
      </c>
      <c r="J24" s="159">
        <v>14644</v>
      </c>
      <c r="K24" s="160">
        <v>3583</v>
      </c>
      <c r="L24" s="143">
        <v>306669</v>
      </c>
      <c r="M24" s="233">
        <f t="shared" si="0"/>
        <v>4183</v>
      </c>
      <c r="N24" s="210" t="str">
        <f t="shared" si="1"/>
        <v>17恩納村</v>
      </c>
      <c r="O24" s="6"/>
    </row>
    <row r="25" spans="1:15" s="7" customFormat="1" ht="11.25" customHeight="1">
      <c r="A25" s="59" t="s">
        <v>71</v>
      </c>
      <c r="B25" s="232">
        <v>348</v>
      </c>
      <c r="C25" s="159">
        <v>1219</v>
      </c>
      <c r="D25" s="160">
        <v>0</v>
      </c>
      <c r="E25" s="143">
        <v>0</v>
      </c>
      <c r="F25" s="8">
        <v>1909</v>
      </c>
      <c r="G25" s="179">
        <v>6682</v>
      </c>
      <c r="H25" s="143">
        <v>137253</v>
      </c>
      <c r="I25" s="8">
        <v>2257</v>
      </c>
      <c r="J25" s="159">
        <v>7901</v>
      </c>
      <c r="K25" s="160">
        <v>1909</v>
      </c>
      <c r="L25" s="143">
        <v>137253</v>
      </c>
      <c r="M25" s="233">
        <f t="shared" si="0"/>
        <v>2257</v>
      </c>
      <c r="N25" s="210" t="str">
        <f t="shared" si="1"/>
        <v>18宜野座村</v>
      </c>
      <c r="O25" s="6"/>
    </row>
    <row r="26" spans="1:15" s="7" customFormat="1" ht="11.25" customHeight="1">
      <c r="A26" s="59" t="s">
        <v>72</v>
      </c>
      <c r="B26" s="232">
        <v>602</v>
      </c>
      <c r="C26" s="159">
        <v>2109</v>
      </c>
      <c r="D26" s="160">
        <v>0</v>
      </c>
      <c r="E26" s="143">
        <v>0</v>
      </c>
      <c r="F26" s="8">
        <v>3889</v>
      </c>
      <c r="G26" s="179">
        <v>13612</v>
      </c>
      <c r="H26" s="143">
        <v>307359</v>
      </c>
      <c r="I26" s="8">
        <v>4491</v>
      </c>
      <c r="J26" s="159">
        <v>15721</v>
      </c>
      <c r="K26" s="160">
        <v>3889</v>
      </c>
      <c r="L26" s="143">
        <v>307359</v>
      </c>
      <c r="M26" s="233">
        <f t="shared" si="0"/>
        <v>4491</v>
      </c>
      <c r="N26" s="210" t="str">
        <f t="shared" si="1"/>
        <v>19金武町</v>
      </c>
      <c r="O26" s="6"/>
    </row>
    <row r="27" spans="1:15" s="7" customFormat="1" ht="11.25" customHeight="1">
      <c r="A27" s="60" t="s">
        <v>73</v>
      </c>
      <c r="B27" s="234">
        <v>308</v>
      </c>
      <c r="C27" s="161">
        <v>1079</v>
      </c>
      <c r="D27" s="162">
        <v>0</v>
      </c>
      <c r="E27" s="144">
        <v>0</v>
      </c>
      <c r="F27" s="15">
        <v>1360</v>
      </c>
      <c r="G27" s="180">
        <v>4761</v>
      </c>
      <c r="H27" s="144">
        <v>104576</v>
      </c>
      <c r="I27" s="15">
        <v>1668</v>
      </c>
      <c r="J27" s="161">
        <v>5840</v>
      </c>
      <c r="K27" s="162">
        <v>1360</v>
      </c>
      <c r="L27" s="144">
        <v>104576</v>
      </c>
      <c r="M27" s="235">
        <f t="shared" si="0"/>
        <v>1668</v>
      </c>
      <c r="N27" s="211" t="str">
        <f t="shared" si="1"/>
        <v>20伊江村</v>
      </c>
      <c r="O27" s="6"/>
    </row>
    <row r="28" spans="1:15" s="7" customFormat="1" ht="11.25" customHeight="1">
      <c r="A28" s="61" t="s">
        <v>74</v>
      </c>
      <c r="B28" s="236">
        <v>1927</v>
      </c>
      <c r="C28" s="163">
        <v>6746</v>
      </c>
      <c r="D28" s="164">
        <v>0</v>
      </c>
      <c r="E28" s="145">
        <v>0</v>
      </c>
      <c r="F28" s="17">
        <v>13839</v>
      </c>
      <c r="G28" s="181">
        <v>48437</v>
      </c>
      <c r="H28" s="145">
        <v>1187386</v>
      </c>
      <c r="I28" s="17">
        <v>15766</v>
      </c>
      <c r="J28" s="163">
        <v>55183</v>
      </c>
      <c r="K28" s="164">
        <v>13839</v>
      </c>
      <c r="L28" s="145">
        <v>1187386</v>
      </c>
      <c r="M28" s="237">
        <f t="shared" si="0"/>
        <v>15766</v>
      </c>
      <c r="N28" s="212" t="str">
        <f t="shared" si="1"/>
        <v>21読谷村</v>
      </c>
      <c r="O28" s="6"/>
    </row>
    <row r="29" spans="1:15" s="7" customFormat="1" ht="11.25" customHeight="1">
      <c r="A29" s="59" t="s">
        <v>75</v>
      </c>
      <c r="B29" s="232">
        <v>642</v>
      </c>
      <c r="C29" s="159">
        <v>2248</v>
      </c>
      <c r="D29" s="160">
        <v>0</v>
      </c>
      <c r="E29" s="143">
        <v>0</v>
      </c>
      <c r="F29" s="8">
        <v>4684</v>
      </c>
      <c r="G29" s="179">
        <v>16394</v>
      </c>
      <c r="H29" s="143">
        <v>562528</v>
      </c>
      <c r="I29" s="8">
        <v>5326</v>
      </c>
      <c r="J29" s="159">
        <v>18642</v>
      </c>
      <c r="K29" s="160">
        <v>4684</v>
      </c>
      <c r="L29" s="143">
        <v>562528</v>
      </c>
      <c r="M29" s="233">
        <f t="shared" si="0"/>
        <v>5326</v>
      </c>
      <c r="N29" s="210" t="str">
        <f t="shared" si="1"/>
        <v>22嘉手納町</v>
      </c>
      <c r="O29" s="6"/>
    </row>
    <row r="30" spans="1:15" s="7" customFormat="1" ht="11.25" customHeight="1">
      <c r="A30" s="59" t="s">
        <v>76</v>
      </c>
      <c r="B30" s="232">
        <v>1360</v>
      </c>
      <c r="C30" s="159">
        <v>4761</v>
      </c>
      <c r="D30" s="160">
        <v>0</v>
      </c>
      <c r="E30" s="143">
        <v>0</v>
      </c>
      <c r="F30" s="8">
        <v>9923</v>
      </c>
      <c r="G30" s="179">
        <v>34730</v>
      </c>
      <c r="H30" s="143">
        <v>1222676</v>
      </c>
      <c r="I30" s="8">
        <v>11283</v>
      </c>
      <c r="J30" s="159">
        <v>39491</v>
      </c>
      <c r="K30" s="160">
        <v>9923</v>
      </c>
      <c r="L30" s="143">
        <v>1222676</v>
      </c>
      <c r="M30" s="233">
        <f t="shared" si="0"/>
        <v>11283</v>
      </c>
      <c r="N30" s="210" t="str">
        <f t="shared" si="1"/>
        <v>23北谷町</v>
      </c>
      <c r="O30" s="6"/>
    </row>
    <row r="31" spans="1:15" s="7" customFormat="1" ht="11.25" customHeight="1">
      <c r="A31" s="59" t="s">
        <v>77</v>
      </c>
      <c r="B31" s="232">
        <v>812</v>
      </c>
      <c r="C31" s="159">
        <v>2843</v>
      </c>
      <c r="D31" s="160">
        <v>0</v>
      </c>
      <c r="E31" s="143">
        <v>0</v>
      </c>
      <c r="F31" s="8">
        <v>5765</v>
      </c>
      <c r="G31" s="179">
        <v>20179</v>
      </c>
      <c r="H31" s="143">
        <v>600135</v>
      </c>
      <c r="I31" s="8">
        <v>6577</v>
      </c>
      <c r="J31" s="159">
        <v>23022</v>
      </c>
      <c r="K31" s="160">
        <v>5765</v>
      </c>
      <c r="L31" s="143">
        <v>600135</v>
      </c>
      <c r="M31" s="233">
        <f t="shared" si="0"/>
        <v>6577</v>
      </c>
      <c r="N31" s="210" t="str">
        <f t="shared" si="1"/>
        <v>24北中城村</v>
      </c>
      <c r="O31" s="6"/>
    </row>
    <row r="32" spans="1:15" s="7" customFormat="1" ht="11.25" customHeight="1">
      <c r="A32" s="63" t="s">
        <v>78</v>
      </c>
      <c r="B32" s="242">
        <v>927</v>
      </c>
      <c r="C32" s="168">
        <v>3246</v>
      </c>
      <c r="D32" s="169">
        <v>0</v>
      </c>
      <c r="E32" s="147">
        <v>0</v>
      </c>
      <c r="F32" s="18">
        <v>6977</v>
      </c>
      <c r="G32" s="183">
        <v>24421</v>
      </c>
      <c r="H32" s="147">
        <v>667350</v>
      </c>
      <c r="I32" s="18">
        <v>7904</v>
      </c>
      <c r="J32" s="168">
        <v>27667</v>
      </c>
      <c r="K32" s="169">
        <v>6977</v>
      </c>
      <c r="L32" s="147">
        <v>667350</v>
      </c>
      <c r="M32" s="243">
        <f t="shared" si="0"/>
        <v>7904</v>
      </c>
      <c r="N32" s="214" t="str">
        <f t="shared" si="1"/>
        <v>25中城村</v>
      </c>
      <c r="O32" s="6"/>
    </row>
    <row r="33" spans="1:15" s="7" customFormat="1" ht="11.25" customHeight="1">
      <c r="A33" s="64" t="s">
        <v>79</v>
      </c>
      <c r="B33" s="244">
        <v>1783</v>
      </c>
      <c r="C33" s="170">
        <v>6241</v>
      </c>
      <c r="D33" s="171">
        <v>0</v>
      </c>
      <c r="E33" s="148">
        <v>0</v>
      </c>
      <c r="F33" s="16">
        <v>12214</v>
      </c>
      <c r="G33" s="184">
        <v>42749</v>
      </c>
      <c r="H33" s="148">
        <v>1085737</v>
      </c>
      <c r="I33" s="16">
        <v>13997</v>
      </c>
      <c r="J33" s="170">
        <v>48990</v>
      </c>
      <c r="K33" s="171">
        <v>12214</v>
      </c>
      <c r="L33" s="148">
        <v>1085737</v>
      </c>
      <c r="M33" s="245">
        <f t="shared" si="0"/>
        <v>13997</v>
      </c>
      <c r="N33" s="215" t="str">
        <f t="shared" si="1"/>
        <v>26西原町</v>
      </c>
      <c r="O33" s="6"/>
    </row>
    <row r="34" spans="1:15" s="7" customFormat="1" ht="11.25" customHeight="1">
      <c r="A34" s="59" t="s">
        <v>80</v>
      </c>
      <c r="B34" s="232">
        <v>1019</v>
      </c>
      <c r="C34" s="159">
        <v>3567</v>
      </c>
      <c r="D34" s="160">
        <v>0</v>
      </c>
      <c r="E34" s="143">
        <v>0</v>
      </c>
      <c r="F34" s="8">
        <v>6628</v>
      </c>
      <c r="G34" s="179">
        <v>23199</v>
      </c>
      <c r="H34" s="143">
        <v>581003</v>
      </c>
      <c r="I34" s="8">
        <v>7647</v>
      </c>
      <c r="J34" s="159">
        <v>26766</v>
      </c>
      <c r="K34" s="160">
        <v>6628</v>
      </c>
      <c r="L34" s="143">
        <v>581003</v>
      </c>
      <c r="M34" s="233">
        <f t="shared" si="0"/>
        <v>7647</v>
      </c>
      <c r="N34" s="210" t="str">
        <f t="shared" si="1"/>
        <v>27与那原町</v>
      </c>
      <c r="O34" s="6"/>
    </row>
    <row r="35" spans="1:15" s="7" customFormat="1" ht="11.25" customHeight="1">
      <c r="A35" s="59" t="s">
        <v>81</v>
      </c>
      <c r="B35" s="232">
        <v>1783</v>
      </c>
      <c r="C35" s="159">
        <v>6240</v>
      </c>
      <c r="D35" s="160">
        <v>0</v>
      </c>
      <c r="E35" s="143">
        <v>0</v>
      </c>
      <c r="F35" s="8">
        <v>13719</v>
      </c>
      <c r="G35" s="179">
        <v>48017</v>
      </c>
      <c r="H35" s="143">
        <v>1251093</v>
      </c>
      <c r="I35" s="8">
        <v>15502</v>
      </c>
      <c r="J35" s="159">
        <v>54257</v>
      </c>
      <c r="K35" s="160">
        <v>13719</v>
      </c>
      <c r="L35" s="143">
        <v>1251093</v>
      </c>
      <c r="M35" s="233">
        <f t="shared" si="0"/>
        <v>15502</v>
      </c>
      <c r="N35" s="210" t="str">
        <f t="shared" si="1"/>
        <v>28南風原町</v>
      </c>
      <c r="O35" s="6"/>
    </row>
    <row r="36" spans="1:15" s="7" customFormat="1" ht="11.25" customHeight="1">
      <c r="A36" s="59" t="s">
        <v>82</v>
      </c>
      <c r="B36" s="232">
        <v>43</v>
      </c>
      <c r="C36" s="159">
        <v>151</v>
      </c>
      <c r="D36" s="160">
        <v>0</v>
      </c>
      <c r="E36" s="143">
        <v>0</v>
      </c>
      <c r="F36" s="8">
        <v>283</v>
      </c>
      <c r="G36" s="179">
        <v>992</v>
      </c>
      <c r="H36" s="143">
        <v>24380</v>
      </c>
      <c r="I36" s="8">
        <v>326</v>
      </c>
      <c r="J36" s="159">
        <v>1143</v>
      </c>
      <c r="K36" s="160">
        <v>283</v>
      </c>
      <c r="L36" s="143">
        <v>24380</v>
      </c>
      <c r="M36" s="233">
        <f t="shared" si="0"/>
        <v>326</v>
      </c>
      <c r="N36" s="210" t="str">
        <f t="shared" si="1"/>
        <v>29渡嘉敷村</v>
      </c>
      <c r="O36" s="6"/>
    </row>
    <row r="37" spans="1:15" s="7" customFormat="1" ht="11.25" customHeight="1">
      <c r="A37" s="60" t="s">
        <v>83</v>
      </c>
      <c r="B37" s="234">
        <v>53</v>
      </c>
      <c r="C37" s="161">
        <v>186</v>
      </c>
      <c r="D37" s="162">
        <v>0</v>
      </c>
      <c r="E37" s="144">
        <v>0</v>
      </c>
      <c r="F37" s="15">
        <v>300</v>
      </c>
      <c r="G37" s="180">
        <v>1050</v>
      </c>
      <c r="H37" s="144">
        <v>28123</v>
      </c>
      <c r="I37" s="15">
        <v>353</v>
      </c>
      <c r="J37" s="161">
        <v>1236</v>
      </c>
      <c r="K37" s="162">
        <v>300</v>
      </c>
      <c r="L37" s="144">
        <v>28123</v>
      </c>
      <c r="M37" s="235">
        <f t="shared" si="0"/>
        <v>353</v>
      </c>
      <c r="N37" s="211" t="str">
        <f t="shared" si="1"/>
        <v>30座間味村</v>
      </c>
      <c r="O37" s="6"/>
    </row>
    <row r="38" spans="1:15" s="7" customFormat="1" ht="11.25" customHeight="1">
      <c r="A38" s="61" t="s">
        <v>84</v>
      </c>
      <c r="B38" s="236">
        <v>43</v>
      </c>
      <c r="C38" s="163">
        <v>152</v>
      </c>
      <c r="D38" s="164">
        <v>0</v>
      </c>
      <c r="E38" s="145">
        <v>0</v>
      </c>
      <c r="F38" s="17">
        <v>194</v>
      </c>
      <c r="G38" s="181">
        <v>680</v>
      </c>
      <c r="H38" s="145">
        <v>17299</v>
      </c>
      <c r="I38" s="17">
        <v>237</v>
      </c>
      <c r="J38" s="163">
        <v>832</v>
      </c>
      <c r="K38" s="164">
        <v>194</v>
      </c>
      <c r="L38" s="145">
        <v>17299</v>
      </c>
      <c r="M38" s="237">
        <f t="shared" si="0"/>
        <v>237</v>
      </c>
      <c r="N38" s="212" t="str">
        <f t="shared" si="1"/>
        <v>31粟国村</v>
      </c>
      <c r="O38" s="6"/>
    </row>
    <row r="39" spans="1:15" s="7" customFormat="1" ht="11.25" customHeight="1">
      <c r="A39" s="59" t="s">
        <v>85</v>
      </c>
      <c r="B39" s="232">
        <v>27</v>
      </c>
      <c r="C39" s="159">
        <v>96</v>
      </c>
      <c r="D39" s="160">
        <v>0</v>
      </c>
      <c r="E39" s="143">
        <v>0</v>
      </c>
      <c r="F39" s="8">
        <v>120</v>
      </c>
      <c r="G39" s="179">
        <v>420</v>
      </c>
      <c r="H39" s="143">
        <v>9311</v>
      </c>
      <c r="I39" s="8">
        <v>147</v>
      </c>
      <c r="J39" s="159">
        <v>516</v>
      </c>
      <c r="K39" s="160">
        <v>120</v>
      </c>
      <c r="L39" s="143">
        <v>9311</v>
      </c>
      <c r="M39" s="233">
        <f t="shared" si="0"/>
        <v>147</v>
      </c>
      <c r="N39" s="210" t="str">
        <f t="shared" si="1"/>
        <v>32渡名喜村</v>
      </c>
      <c r="O39" s="6"/>
    </row>
    <row r="40" spans="1:15" s="7" customFormat="1" ht="11.25" customHeight="1">
      <c r="A40" s="59" t="s">
        <v>86</v>
      </c>
      <c r="B40" s="232">
        <v>22</v>
      </c>
      <c r="C40" s="159">
        <v>78</v>
      </c>
      <c r="D40" s="160">
        <v>0</v>
      </c>
      <c r="E40" s="143">
        <v>0</v>
      </c>
      <c r="F40" s="8">
        <v>385</v>
      </c>
      <c r="G40" s="179">
        <v>1348</v>
      </c>
      <c r="H40" s="143">
        <v>44973</v>
      </c>
      <c r="I40" s="8">
        <v>407</v>
      </c>
      <c r="J40" s="159">
        <v>1426</v>
      </c>
      <c r="K40" s="160">
        <v>385</v>
      </c>
      <c r="L40" s="143">
        <v>44973</v>
      </c>
      <c r="M40" s="233">
        <f t="shared" si="0"/>
        <v>407</v>
      </c>
      <c r="N40" s="210" t="str">
        <f t="shared" si="1"/>
        <v>33南大東村</v>
      </c>
      <c r="O40" s="6"/>
    </row>
    <row r="41" spans="1:15" s="7" customFormat="1" ht="11.25" customHeight="1">
      <c r="A41" s="59" t="s">
        <v>87</v>
      </c>
      <c r="B41" s="232">
        <v>19</v>
      </c>
      <c r="C41" s="159">
        <v>67</v>
      </c>
      <c r="D41" s="160">
        <v>0</v>
      </c>
      <c r="E41" s="143">
        <v>0</v>
      </c>
      <c r="F41" s="8">
        <v>282</v>
      </c>
      <c r="G41" s="179">
        <v>988</v>
      </c>
      <c r="H41" s="143">
        <v>37217</v>
      </c>
      <c r="I41" s="8">
        <v>301</v>
      </c>
      <c r="J41" s="159">
        <v>1055</v>
      </c>
      <c r="K41" s="160">
        <v>282</v>
      </c>
      <c r="L41" s="143">
        <v>37217</v>
      </c>
      <c r="M41" s="233">
        <f t="shared" si="0"/>
        <v>301</v>
      </c>
      <c r="N41" s="210" t="str">
        <f t="shared" si="1"/>
        <v>34北大東村</v>
      </c>
      <c r="O41" s="6"/>
    </row>
    <row r="42" spans="1:15" s="7" customFormat="1" ht="11.25" customHeight="1">
      <c r="A42" s="63" t="s">
        <v>88</v>
      </c>
      <c r="B42" s="242">
        <v>70</v>
      </c>
      <c r="C42" s="168">
        <v>247</v>
      </c>
      <c r="D42" s="169">
        <v>0</v>
      </c>
      <c r="E42" s="147">
        <v>0</v>
      </c>
      <c r="F42" s="18">
        <v>349</v>
      </c>
      <c r="G42" s="183">
        <v>1223</v>
      </c>
      <c r="H42" s="147">
        <v>28959</v>
      </c>
      <c r="I42" s="18">
        <v>419</v>
      </c>
      <c r="J42" s="168">
        <v>1470</v>
      </c>
      <c r="K42" s="169">
        <v>349</v>
      </c>
      <c r="L42" s="147">
        <v>28959</v>
      </c>
      <c r="M42" s="243">
        <f t="shared" si="0"/>
        <v>419</v>
      </c>
      <c r="N42" s="214" t="str">
        <f t="shared" si="1"/>
        <v>35伊平屋村</v>
      </c>
      <c r="O42" s="6"/>
    </row>
    <row r="43" spans="1:15" s="7" customFormat="1" ht="11.25" customHeight="1">
      <c r="A43" s="64" t="s">
        <v>89</v>
      </c>
      <c r="B43" s="244">
        <v>70</v>
      </c>
      <c r="C43" s="170">
        <v>246</v>
      </c>
      <c r="D43" s="171">
        <v>0</v>
      </c>
      <c r="E43" s="148">
        <v>0</v>
      </c>
      <c r="F43" s="16">
        <v>462</v>
      </c>
      <c r="G43" s="184">
        <v>1618</v>
      </c>
      <c r="H43" s="148">
        <v>35048</v>
      </c>
      <c r="I43" s="16">
        <v>532</v>
      </c>
      <c r="J43" s="170">
        <v>1864</v>
      </c>
      <c r="K43" s="171">
        <v>462</v>
      </c>
      <c r="L43" s="148">
        <v>35048</v>
      </c>
      <c r="M43" s="245">
        <f t="shared" si="0"/>
        <v>532</v>
      </c>
      <c r="N43" s="215" t="str">
        <f t="shared" si="1"/>
        <v>36伊是名村</v>
      </c>
      <c r="O43" s="6"/>
    </row>
    <row r="44" spans="1:15" s="7" customFormat="1" ht="11.25" customHeight="1">
      <c r="A44" s="59" t="s">
        <v>90</v>
      </c>
      <c r="B44" s="232">
        <v>458</v>
      </c>
      <c r="C44" s="159">
        <v>1603</v>
      </c>
      <c r="D44" s="160">
        <v>0</v>
      </c>
      <c r="E44" s="143">
        <v>0</v>
      </c>
      <c r="F44" s="8">
        <v>2434</v>
      </c>
      <c r="G44" s="179">
        <v>8519</v>
      </c>
      <c r="H44" s="143">
        <v>200036</v>
      </c>
      <c r="I44" s="8">
        <v>2892</v>
      </c>
      <c r="J44" s="159">
        <v>10122</v>
      </c>
      <c r="K44" s="160">
        <v>2434</v>
      </c>
      <c r="L44" s="143">
        <v>200036</v>
      </c>
      <c r="M44" s="233">
        <f t="shared" si="0"/>
        <v>2892</v>
      </c>
      <c r="N44" s="210" t="str">
        <f t="shared" si="1"/>
        <v>37久米島町</v>
      </c>
      <c r="O44" s="6"/>
    </row>
    <row r="45" spans="1:15" s="7" customFormat="1" ht="11.25" customHeight="1">
      <c r="A45" s="59" t="s">
        <v>91</v>
      </c>
      <c r="B45" s="232">
        <v>1556</v>
      </c>
      <c r="C45" s="159">
        <v>5447</v>
      </c>
      <c r="D45" s="160">
        <v>0</v>
      </c>
      <c r="E45" s="143">
        <v>0</v>
      </c>
      <c r="F45" s="8">
        <v>9861</v>
      </c>
      <c r="G45" s="179">
        <v>34515</v>
      </c>
      <c r="H45" s="143">
        <v>743095</v>
      </c>
      <c r="I45" s="8">
        <v>11417</v>
      </c>
      <c r="J45" s="159">
        <v>39962</v>
      </c>
      <c r="K45" s="160">
        <v>9861</v>
      </c>
      <c r="L45" s="143">
        <v>743095</v>
      </c>
      <c r="M45" s="233">
        <f t="shared" si="0"/>
        <v>11417</v>
      </c>
      <c r="N45" s="210" t="str">
        <f t="shared" si="1"/>
        <v>38八重瀬町</v>
      </c>
      <c r="O45" s="6"/>
    </row>
    <row r="46" spans="1:15" s="7" customFormat="1" ht="11.25" customHeight="1">
      <c r="A46" s="59" t="s">
        <v>92</v>
      </c>
      <c r="B46" s="232">
        <v>57</v>
      </c>
      <c r="C46" s="159">
        <v>200</v>
      </c>
      <c r="D46" s="160">
        <v>0</v>
      </c>
      <c r="E46" s="143">
        <v>0</v>
      </c>
      <c r="F46" s="8">
        <v>273</v>
      </c>
      <c r="G46" s="179">
        <v>956</v>
      </c>
      <c r="H46" s="143">
        <v>23064</v>
      </c>
      <c r="I46" s="8">
        <v>330</v>
      </c>
      <c r="J46" s="159">
        <v>1156</v>
      </c>
      <c r="K46" s="160">
        <v>273</v>
      </c>
      <c r="L46" s="143">
        <v>23064</v>
      </c>
      <c r="M46" s="233">
        <f t="shared" si="0"/>
        <v>330</v>
      </c>
      <c r="N46" s="210" t="str">
        <f t="shared" si="1"/>
        <v>39多良間村</v>
      </c>
      <c r="O46" s="6"/>
    </row>
    <row r="47" spans="1:15" s="7" customFormat="1" ht="11.25" customHeight="1">
      <c r="A47" s="60" t="s">
        <v>93</v>
      </c>
      <c r="B47" s="234">
        <v>250</v>
      </c>
      <c r="C47" s="161">
        <v>876</v>
      </c>
      <c r="D47" s="162">
        <v>0</v>
      </c>
      <c r="E47" s="144">
        <v>0</v>
      </c>
      <c r="F47" s="15">
        <v>1370</v>
      </c>
      <c r="G47" s="180">
        <v>4796</v>
      </c>
      <c r="H47" s="144">
        <v>113555</v>
      </c>
      <c r="I47" s="15">
        <v>1620</v>
      </c>
      <c r="J47" s="161">
        <v>5672</v>
      </c>
      <c r="K47" s="162">
        <v>1370</v>
      </c>
      <c r="L47" s="144">
        <v>113555</v>
      </c>
      <c r="M47" s="235">
        <f t="shared" si="0"/>
        <v>1620</v>
      </c>
      <c r="N47" s="211" t="str">
        <f t="shared" si="1"/>
        <v>40竹富町</v>
      </c>
      <c r="O47" s="6"/>
    </row>
    <row r="48" spans="1:15" s="7" customFormat="1" ht="11.25" customHeight="1" thickBot="1">
      <c r="A48" s="199" t="s">
        <v>94</v>
      </c>
      <c r="B48" s="246">
        <v>103</v>
      </c>
      <c r="C48" s="201">
        <v>362</v>
      </c>
      <c r="D48" s="202">
        <v>0</v>
      </c>
      <c r="E48" s="203">
        <v>0</v>
      </c>
      <c r="F48" s="200">
        <v>485</v>
      </c>
      <c r="G48" s="204">
        <v>1698</v>
      </c>
      <c r="H48" s="203">
        <v>41177</v>
      </c>
      <c r="I48" s="200">
        <v>588</v>
      </c>
      <c r="J48" s="201">
        <v>2060</v>
      </c>
      <c r="K48" s="202">
        <v>485</v>
      </c>
      <c r="L48" s="203">
        <v>41177</v>
      </c>
      <c r="M48" s="247">
        <f t="shared" si="0"/>
        <v>588</v>
      </c>
      <c r="N48" s="216" t="str">
        <f t="shared" si="1"/>
        <v>41与那国町</v>
      </c>
      <c r="O48" s="6"/>
    </row>
    <row r="49" spans="1:15" s="7" customFormat="1" ht="12.75" customHeight="1">
      <c r="A49" s="191" t="s">
        <v>5</v>
      </c>
      <c r="B49" s="244">
        <f t="shared" ref="B49:L49" si="2">SUM(B8:B18)</f>
        <v>48628</v>
      </c>
      <c r="C49" s="170">
        <f t="shared" si="2"/>
        <v>170201</v>
      </c>
      <c r="D49" s="171">
        <f t="shared" si="2"/>
        <v>0</v>
      </c>
      <c r="E49" s="148">
        <f t="shared" si="2"/>
        <v>0</v>
      </c>
      <c r="F49" s="16">
        <f t="shared" si="2"/>
        <v>385884</v>
      </c>
      <c r="G49" s="184">
        <f t="shared" si="2"/>
        <v>1350600</v>
      </c>
      <c r="H49" s="148">
        <f t="shared" si="2"/>
        <v>37811300</v>
      </c>
      <c r="I49" s="16">
        <f t="shared" si="2"/>
        <v>434512</v>
      </c>
      <c r="J49" s="170">
        <f t="shared" si="2"/>
        <v>1520801</v>
      </c>
      <c r="K49" s="171">
        <f t="shared" si="2"/>
        <v>385884</v>
      </c>
      <c r="L49" s="148">
        <f t="shared" si="2"/>
        <v>37811300</v>
      </c>
      <c r="M49" s="245">
        <f>SUM(M8:M18)</f>
        <v>434512</v>
      </c>
      <c r="N49" s="217" t="s">
        <v>5</v>
      </c>
      <c r="O49" s="6"/>
    </row>
    <row r="50" spans="1:15" s="7" customFormat="1" ht="12.75" customHeight="1">
      <c r="A50" s="190" t="s">
        <v>6</v>
      </c>
      <c r="B50" s="238">
        <f t="shared" ref="B50:M50" si="3">SUM(B19:B48)</f>
        <v>16842</v>
      </c>
      <c r="C50" s="165">
        <f t="shared" si="3"/>
        <v>58978</v>
      </c>
      <c r="D50" s="166">
        <f t="shared" si="3"/>
        <v>0</v>
      </c>
      <c r="E50" s="146">
        <f t="shared" si="3"/>
        <v>0</v>
      </c>
      <c r="F50" s="9">
        <f t="shared" si="3"/>
        <v>110591</v>
      </c>
      <c r="G50" s="182">
        <f t="shared" si="3"/>
        <v>387092</v>
      </c>
      <c r="H50" s="146">
        <f t="shared" si="3"/>
        <v>9994907</v>
      </c>
      <c r="I50" s="9">
        <f t="shared" si="3"/>
        <v>127433</v>
      </c>
      <c r="J50" s="165">
        <f t="shared" si="3"/>
        <v>446070</v>
      </c>
      <c r="K50" s="166">
        <f t="shared" si="3"/>
        <v>110591</v>
      </c>
      <c r="L50" s="146">
        <f t="shared" si="3"/>
        <v>9994907</v>
      </c>
      <c r="M50" s="239">
        <f t="shared" si="3"/>
        <v>127433</v>
      </c>
      <c r="N50" s="218" t="s">
        <v>6</v>
      </c>
      <c r="O50" s="6"/>
    </row>
    <row r="51" spans="1:15" s="7" customFormat="1" ht="12.75" customHeight="1" thickBot="1">
      <c r="A51" s="14" t="s">
        <v>7</v>
      </c>
      <c r="B51" s="248">
        <f t="shared" ref="B51:M51" si="4">SUM(B8:B48)</f>
        <v>65470</v>
      </c>
      <c r="C51" s="172">
        <f t="shared" si="4"/>
        <v>229179</v>
      </c>
      <c r="D51" s="173">
        <f t="shared" si="4"/>
        <v>0</v>
      </c>
      <c r="E51" s="149">
        <f t="shared" si="4"/>
        <v>0</v>
      </c>
      <c r="F51" s="10">
        <f t="shared" si="4"/>
        <v>496475</v>
      </c>
      <c r="G51" s="185">
        <f t="shared" si="4"/>
        <v>1737692</v>
      </c>
      <c r="H51" s="149">
        <f t="shared" si="4"/>
        <v>47806207</v>
      </c>
      <c r="I51" s="10">
        <f t="shared" si="4"/>
        <v>561945</v>
      </c>
      <c r="J51" s="172">
        <f t="shared" si="4"/>
        <v>1966871</v>
      </c>
      <c r="K51" s="173">
        <f t="shared" si="4"/>
        <v>496475</v>
      </c>
      <c r="L51" s="149">
        <f t="shared" si="4"/>
        <v>47806207</v>
      </c>
      <c r="M51" s="249">
        <f t="shared" si="4"/>
        <v>561945</v>
      </c>
      <c r="N51" s="219" t="s">
        <v>7</v>
      </c>
      <c r="O51" s="6"/>
    </row>
    <row r="52" spans="1:15" ht="18" thickTop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4"/>
    </row>
  </sheetData>
  <mergeCells count="18">
    <mergeCell ref="B4:B5"/>
    <mergeCell ref="C4:C5"/>
    <mergeCell ref="D4:D5"/>
    <mergeCell ref="E4:E5"/>
    <mergeCell ref="B3:C3"/>
    <mergeCell ref="D3:E3"/>
    <mergeCell ref="I5:I6"/>
    <mergeCell ref="J5:J6"/>
    <mergeCell ref="K5:K6"/>
    <mergeCell ref="L5:L6"/>
    <mergeCell ref="F3:H3"/>
    <mergeCell ref="I3:M3"/>
    <mergeCell ref="F4:F5"/>
    <mergeCell ref="G4:G5"/>
    <mergeCell ref="H4:H5"/>
    <mergeCell ref="M4:M5"/>
    <mergeCell ref="I4:J4"/>
    <mergeCell ref="K4:L4"/>
  </mergeCells>
  <phoneticPr fontId="1"/>
  <printOptions horizontalCentered="1" verticalCentered="1"/>
  <pageMargins left="0.59055118110236227" right="0.31496062992125984" top="0.59055118110236227" bottom="0.59055118110236227" header="0" footer="0"/>
  <pageSetup paperSize="9" scale="84" orientation="landscape" r:id="rId1"/>
  <headerFooter alignWithMargins="0">
    <oddHeader>&amp;R&amp;"HGｺﾞｼｯｸM,標準"&amp;11&amp;F</oddHeader>
  </headerFooter>
  <rowBreaks count="1" manualBreakCount="1">
    <brk id="5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42"/>
  <sheetViews>
    <sheetView showGridLines="0" tabSelected="1" showOutlineSymbols="0" topLeftCell="A25" zoomScale="65" workbookViewId="0">
      <selection activeCell="J2" sqref="J2"/>
    </sheetView>
  </sheetViews>
  <sheetFormatPr defaultColWidth="8.69921875" defaultRowHeight="17.25"/>
  <cols>
    <col min="1" max="1" width="20.69921875" style="1" customWidth="1"/>
    <col min="2" max="3" width="12.19921875" style="1" customWidth="1"/>
    <col min="4" max="8" width="11.19921875" style="1" customWidth="1"/>
    <col min="9" max="12" width="12.19921875" style="1" customWidth="1"/>
    <col min="13" max="13" width="12.8984375" style="1" customWidth="1"/>
    <col min="14" max="14" width="20.59765625" style="1" customWidth="1"/>
    <col min="15" max="15" width="9.765625E-2" style="1" customWidth="1"/>
    <col min="16" max="16384" width="8.69921875" style="1"/>
  </cols>
  <sheetData>
    <row r="1" spans="1:16" ht="29.25" customHeight="1">
      <c r="A1" s="43" t="s">
        <v>49</v>
      </c>
    </row>
    <row r="2" spans="1:16" ht="7.5" customHeight="1"/>
    <row r="3" spans="1:16" s="21" customFormat="1" ht="30.75" customHeight="1" thickBot="1">
      <c r="A3" s="44" t="s">
        <v>52</v>
      </c>
      <c r="M3" s="22" t="s">
        <v>29</v>
      </c>
      <c r="P3" s="23"/>
    </row>
    <row r="4" spans="1:16" s="21" customFormat="1" ht="24.75" customHeight="1" thickTop="1">
      <c r="A4" s="51" t="s">
        <v>36</v>
      </c>
      <c r="B4" s="70" t="s">
        <v>37</v>
      </c>
      <c r="C4" s="71"/>
      <c r="D4" s="70" t="s">
        <v>38</v>
      </c>
      <c r="E4" s="71"/>
      <c r="F4" s="70" t="s">
        <v>0</v>
      </c>
      <c r="G4" s="72"/>
      <c r="H4" s="71"/>
      <c r="I4" s="70" t="s">
        <v>39</v>
      </c>
      <c r="J4" s="72"/>
      <c r="K4" s="72"/>
      <c r="L4" s="72"/>
      <c r="M4" s="71"/>
      <c r="N4" s="52" t="s">
        <v>36</v>
      </c>
      <c r="O4" s="24"/>
    </row>
    <row r="5" spans="1:16" s="21" customFormat="1" ht="24.75" customHeight="1">
      <c r="A5" s="53"/>
      <c r="B5" s="77" t="s">
        <v>102</v>
      </c>
      <c r="C5" s="78" t="s">
        <v>2</v>
      </c>
      <c r="D5" s="77" t="s">
        <v>102</v>
      </c>
      <c r="E5" s="78" t="s">
        <v>3</v>
      </c>
      <c r="F5" s="77" t="s">
        <v>102</v>
      </c>
      <c r="G5" s="91" t="s">
        <v>2</v>
      </c>
      <c r="H5" s="78" t="s">
        <v>3</v>
      </c>
      <c r="I5" s="75" t="s">
        <v>40</v>
      </c>
      <c r="J5" s="76"/>
      <c r="K5" s="75" t="s">
        <v>41</v>
      </c>
      <c r="L5" s="76"/>
      <c r="M5" s="73" t="s">
        <v>102</v>
      </c>
      <c r="N5" s="54"/>
      <c r="O5" s="24"/>
    </row>
    <row r="6" spans="1:16" s="21" customFormat="1" ht="24.75" customHeight="1">
      <c r="A6" s="55"/>
      <c r="B6" s="79"/>
      <c r="C6" s="80"/>
      <c r="D6" s="79"/>
      <c r="E6" s="80"/>
      <c r="F6" s="79"/>
      <c r="G6" s="92"/>
      <c r="H6" s="80"/>
      <c r="I6" s="98" t="s">
        <v>102</v>
      </c>
      <c r="J6" s="78" t="s">
        <v>2</v>
      </c>
      <c r="K6" s="77" t="s">
        <v>102</v>
      </c>
      <c r="L6" s="78" t="s">
        <v>3</v>
      </c>
      <c r="M6" s="74"/>
      <c r="N6" s="54"/>
      <c r="O6" s="24"/>
    </row>
    <row r="7" spans="1:16" s="21" customFormat="1" ht="24.75" customHeight="1">
      <c r="A7" s="55"/>
      <c r="B7" s="79"/>
      <c r="C7" s="80"/>
      <c r="D7" s="79"/>
      <c r="E7" s="80"/>
      <c r="F7" s="79"/>
      <c r="G7" s="92"/>
      <c r="H7" s="80"/>
      <c r="I7" s="99"/>
      <c r="J7" s="80"/>
      <c r="K7" s="79"/>
      <c r="L7" s="80"/>
      <c r="M7" s="132"/>
      <c r="N7" s="54"/>
      <c r="O7" s="24"/>
    </row>
    <row r="8" spans="1:16" s="21" customFormat="1" ht="24.75" customHeight="1">
      <c r="A8" s="57" t="s">
        <v>42</v>
      </c>
      <c r="B8" s="81" t="s">
        <v>95</v>
      </c>
      <c r="C8" s="82" t="s">
        <v>96</v>
      </c>
      <c r="D8" s="81" t="s">
        <v>97</v>
      </c>
      <c r="E8" s="82" t="s">
        <v>98</v>
      </c>
      <c r="F8" s="81" t="s">
        <v>99</v>
      </c>
      <c r="G8" s="93" t="s">
        <v>100</v>
      </c>
      <c r="H8" s="82" t="s">
        <v>101</v>
      </c>
      <c r="I8" s="56" t="s">
        <v>43</v>
      </c>
      <c r="J8" s="106" t="s">
        <v>44</v>
      </c>
      <c r="K8" s="133" t="s">
        <v>45</v>
      </c>
      <c r="L8" s="134" t="s">
        <v>46</v>
      </c>
      <c r="M8" s="56" t="s">
        <v>47</v>
      </c>
      <c r="N8" s="56" t="s">
        <v>42</v>
      </c>
      <c r="O8" s="24"/>
    </row>
    <row r="9" spans="1:16" s="21" customFormat="1" ht="24.75" customHeight="1">
      <c r="A9" s="25" t="s">
        <v>30</v>
      </c>
      <c r="B9" s="83">
        <v>31876</v>
      </c>
      <c r="C9" s="84">
        <v>111568</v>
      </c>
      <c r="D9" s="83">
        <v>0</v>
      </c>
      <c r="E9" s="84">
        <v>0</v>
      </c>
      <c r="F9" s="83">
        <v>319323</v>
      </c>
      <c r="G9" s="94">
        <v>1117630</v>
      </c>
      <c r="H9" s="84">
        <v>29973399</v>
      </c>
      <c r="I9" s="26">
        <v>351199</v>
      </c>
      <c r="J9" s="107">
        <v>1229198</v>
      </c>
      <c r="K9" s="83">
        <v>319323</v>
      </c>
      <c r="L9" s="102">
        <v>29973399</v>
      </c>
      <c r="M9" s="26">
        <f>B9+D9+F9</f>
        <v>351199</v>
      </c>
      <c r="N9" s="27" t="s">
        <v>30</v>
      </c>
      <c r="O9" s="24"/>
    </row>
    <row r="10" spans="1:16" s="21" customFormat="1" ht="24.75" customHeight="1">
      <c r="A10" s="28" t="s">
        <v>31</v>
      </c>
      <c r="B10" s="85">
        <v>4271</v>
      </c>
      <c r="C10" s="86">
        <v>14949</v>
      </c>
      <c r="D10" s="85">
        <v>0</v>
      </c>
      <c r="E10" s="86">
        <v>0</v>
      </c>
      <c r="F10" s="85">
        <v>13547</v>
      </c>
      <c r="G10" s="95">
        <v>47418</v>
      </c>
      <c r="H10" s="86">
        <v>1649562</v>
      </c>
      <c r="I10" s="29">
        <v>17818</v>
      </c>
      <c r="J10" s="108">
        <v>62367</v>
      </c>
      <c r="K10" s="85">
        <v>13547</v>
      </c>
      <c r="L10" s="103">
        <v>1649562</v>
      </c>
      <c r="M10" s="29">
        <f>B10+D10+F10</f>
        <v>17818</v>
      </c>
      <c r="N10" s="30" t="s">
        <v>32</v>
      </c>
      <c r="O10" s="24"/>
    </row>
    <row r="11" spans="1:16" s="21" customFormat="1" ht="24.75" customHeight="1">
      <c r="A11" s="28" t="s">
        <v>33</v>
      </c>
      <c r="B11" s="85">
        <v>805</v>
      </c>
      <c r="C11" s="86">
        <v>2819</v>
      </c>
      <c r="D11" s="85">
        <v>0</v>
      </c>
      <c r="E11" s="86">
        <v>0</v>
      </c>
      <c r="F11" s="85">
        <v>1352</v>
      </c>
      <c r="G11" s="95">
        <v>4733</v>
      </c>
      <c r="H11" s="86">
        <v>63853</v>
      </c>
      <c r="I11" s="29">
        <v>2157</v>
      </c>
      <c r="J11" s="108">
        <v>7552</v>
      </c>
      <c r="K11" s="85">
        <v>1352</v>
      </c>
      <c r="L11" s="103">
        <v>63853</v>
      </c>
      <c r="M11" s="29">
        <f>B11+D11+F11</f>
        <v>2157</v>
      </c>
      <c r="N11" s="30" t="s">
        <v>33</v>
      </c>
      <c r="O11" s="24"/>
    </row>
    <row r="12" spans="1:16" s="21" customFormat="1" ht="24.75" customHeight="1">
      <c r="A12" s="28" t="s">
        <v>48</v>
      </c>
      <c r="B12" s="85">
        <v>11333</v>
      </c>
      <c r="C12" s="86">
        <v>39665</v>
      </c>
      <c r="D12" s="85">
        <v>0</v>
      </c>
      <c r="E12" s="86">
        <v>0</v>
      </c>
      <c r="F12" s="85">
        <v>51662</v>
      </c>
      <c r="G12" s="95">
        <v>180819</v>
      </c>
      <c r="H12" s="86">
        <v>6124486</v>
      </c>
      <c r="I12" s="29">
        <v>62995</v>
      </c>
      <c r="J12" s="108">
        <v>220484</v>
      </c>
      <c r="K12" s="85">
        <v>51662</v>
      </c>
      <c r="L12" s="103">
        <v>6124486</v>
      </c>
      <c r="M12" s="29">
        <f>B12+D12+F12</f>
        <v>62995</v>
      </c>
      <c r="N12" s="30" t="s">
        <v>48</v>
      </c>
      <c r="O12" s="24"/>
    </row>
    <row r="13" spans="1:16" s="21" customFormat="1" ht="24.75" customHeight="1">
      <c r="A13" s="31" t="s">
        <v>34</v>
      </c>
      <c r="B13" s="87">
        <v>343</v>
      </c>
      <c r="C13" s="88">
        <v>1200</v>
      </c>
      <c r="D13" s="87">
        <v>0</v>
      </c>
      <c r="E13" s="88">
        <v>0</v>
      </c>
      <c r="F13" s="87">
        <v>0</v>
      </c>
      <c r="G13" s="96">
        <v>0</v>
      </c>
      <c r="H13" s="88">
        <v>0</v>
      </c>
      <c r="I13" s="32">
        <v>343</v>
      </c>
      <c r="J13" s="109">
        <v>1200</v>
      </c>
      <c r="K13" s="87">
        <v>0</v>
      </c>
      <c r="L13" s="104">
        <v>0</v>
      </c>
      <c r="M13" s="32">
        <f>B13+D13+F13</f>
        <v>343</v>
      </c>
      <c r="N13" s="33" t="s">
        <v>34</v>
      </c>
      <c r="O13" s="24"/>
    </row>
    <row r="14" spans="1:16" s="21" customFormat="1" ht="24.75" customHeight="1" thickBot="1">
      <c r="A14" s="34" t="s">
        <v>35</v>
      </c>
      <c r="B14" s="89">
        <f>SUM(B9:B13)</f>
        <v>48628</v>
      </c>
      <c r="C14" s="90">
        <f t="shared" ref="C14:M14" si="0">SUM(C9:C13)</f>
        <v>170201</v>
      </c>
      <c r="D14" s="89">
        <f t="shared" si="0"/>
        <v>0</v>
      </c>
      <c r="E14" s="90">
        <f t="shared" si="0"/>
        <v>0</v>
      </c>
      <c r="F14" s="89">
        <f t="shared" si="0"/>
        <v>385884</v>
      </c>
      <c r="G14" s="97">
        <f t="shared" si="0"/>
        <v>1350600</v>
      </c>
      <c r="H14" s="90">
        <f t="shared" si="0"/>
        <v>37811300</v>
      </c>
      <c r="I14" s="35">
        <f t="shared" si="0"/>
        <v>434512</v>
      </c>
      <c r="J14" s="110">
        <f t="shared" si="0"/>
        <v>1520801</v>
      </c>
      <c r="K14" s="89">
        <f t="shared" si="0"/>
        <v>385884</v>
      </c>
      <c r="L14" s="105">
        <f t="shared" si="0"/>
        <v>37811300</v>
      </c>
      <c r="M14" s="35">
        <f t="shared" si="0"/>
        <v>434512</v>
      </c>
      <c r="N14" s="36" t="s">
        <v>35</v>
      </c>
      <c r="O14" s="24"/>
    </row>
    <row r="15" spans="1:16" s="21" customFormat="1" ht="24" customHeight="1" thickTop="1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1:16" s="21" customFormat="1" ht="29.25" customHeight="1" thickBot="1">
      <c r="A16" s="44" t="s">
        <v>50</v>
      </c>
      <c r="M16" s="22" t="s">
        <v>29</v>
      </c>
    </row>
    <row r="17" spans="1:15" s="21" customFormat="1" ht="24" customHeight="1" thickTop="1">
      <c r="A17" s="51" t="s">
        <v>36</v>
      </c>
      <c r="B17" s="70" t="s">
        <v>37</v>
      </c>
      <c r="C17" s="71"/>
      <c r="D17" s="70" t="s">
        <v>38</v>
      </c>
      <c r="E17" s="71"/>
      <c r="F17" s="70" t="s">
        <v>0</v>
      </c>
      <c r="G17" s="72"/>
      <c r="H17" s="71"/>
      <c r="I17" s="70" t="s">
        <v>39</v>
      </c>
      <c r="J17" s="72"/>
      <c r="K17" s="72"/>
      <c r="L17" s="72"/>
      <c r="M17" s="71"/>
      <c r="N17" s="52" t="s">
        <v>36</v>
      </c>
      <c r="O17" s="24"/>
    </row>
    <row r="18" spans="1:15" s="21" customFormat="1" ht="24" customHeight="1">
      <c r="A18" s="55"/>
      <c r="B18" s="77" t="s">
        <v>102</v>
      </c>
      <c r="C18" s="78" t="s">
        <v>2</v>
      </c>
      <c r="D18" s="77" t="s">
        <v>102</v>
      </c>
      <c r="E18" s="78" t="s">
        <v>3</v>
      </c>
      <c r="F18" s="77" t="s">
        <v>102</v>
      </c>
      <c r="G18" s="91" t="s">
        <v>2</v>
      </c>
      <c r="H18" s="78" t="s">
        <v>3</v>
      </c>
      <c r="I18" s="75" t="s">
        <v>40</v>
      </c>
      <c r="J18" s="76"/>
      <c r="K18" s="75" t="s">
        <v>41</v>
      </c>
      <c r="L18" s="76"/>
      <c r="M18" s="73" t="s">
        <v>102</v>
      </c>
      <c r="N18" s="54"/>
      <c r="O18" s="24"/>
    </row>
    <row r="19" spans="1:15" s="21" customFormat="1" ht="24" customHeight="1">
      <c r="A19" s="55"/>
      <c r="B19" s="79"/>
      <c r="C19" s="80"/>
      <c r="D19" s="79"/>
      <c r="E19" s="80"/>
      <c r="F19" s="79"/>
      <c r="G19" s="92"/>
      <c r="H19" s="80"/>
      <c r="I19" s="98" t="s">
        <v>102</v>
      </c>
      <c r="J19" s="78" t="s">
        <v>2</v>
      </c>
      <c r="K19" s="77" t="s">
        <v>102</v>
      </c>
      <c r="L19" s="78" t="s">
        <v>3</v>
      </c>
      <c r="M19" s="74"/>
      <c r="N19" s="54"/>
      <c r="O19" s="24"/>
    </row>
    <row r="20" spans="1:15" s="21" customFormat="1" ht="24" customHeight="1">
      <c r="A20" s="55"/>
      <c r="B20" s="79"/>
      <c r="C20" s="80"/>
      <c r="D20" s="79"/>
      <c r="E20" s="80"/>
      <c r="F20" s="79"/>
      <c r="G20" s="92"/>
      <c r="H20" s="80"/>
      <c r="I20" s="99"/>
      <c r="J20" s="80"/>
      <c r="K20" s="79"/>
      <c r="L20" s="80"/>
      <c r="M20" s="132"/>
      <c r="N20" s="54"/>
      <c r="O20" s="24"/>
    </row>
    <row r="21" spans="1:15" s="21" customFormat="1" ht="24" customHeight="1">
      <c r="A21" s="57" t="s">
        <v>42</v>
      </c>
      <c r="B21" s="81" t="s">
        <v>95</v>
      </c>
      <c r="C21" s="82" t="s">
        <v>96</v>
      </c>
      <c r="D21" s="81" t="s">
        <v>97</v>
      </c>
      <c r="E21" s="82" t="s">
        <v>98</v>
      </c>
      <c r="F21" s="81" t="s">
        <v>99</v>
      </c>
      <c r="G21" s="93" t="s">
        <v>100</v>
      </c>
      <c r="H21" s="82" t="s">
        <v>101</v>
      </c>
      <c r="I21" s="56" t="s">
        <v>43</v>
      </c>
      <c r="J21" s="106" t="s">
        <v>44</v>
      </c>
      <c r="K21" s="133" t="s">
        <v>45</v>
      </c>
      <c r="L21" s="134" t="s">
        <v>46</v>
      </c>
      <c r="M21" s="56" t="s">
        <v>47</v>
      </c>
      <c r="N21" s="56" t="s">
        <v>42</v>
      </c>
      <c r="O21" s="24"/>
    </row>
    <row r="22" spans="1:15" s="21" customFormat="1" ht="24" customHeight="1">
      <c r="A22" s="25" t="s">
        <v>30</v>
      </c>
      <c r="B22" s="38">
        <v>10800</v>
      </c>
      <c r="C22" s="115">
        <v>37806</v>
      </c>
      <c r="D22" s="116">
        <v>0</v>
      </c>
      <c r="E22" s="111">
        <v>0</v>
      </c>
      <c r="F22" s="116">
        <v>89996</v>
      </c>
      <c r="G22" s="123">
        <v>314988</v>
      </c>
      <c r="H22" s="124">
        <v>7717007</v>
      </c>
      <c r="I22" s="38">
        <v>100796</v>
      </c>
      <c r="J22" s="115">
        <v>352794</v>
      </c>
      <c r="K22" s="116">
        <v>89996</v>
      </c>
      <c r="L22" s="111">
        <v>7717007</v>
      </c>
      <c r="M22" s="38">
        <f>B22+D22+F22</f>
        <v>100796</v>
      </c>
      <c r="N22" s="27" t="s">
        <v>30</v>
      </c>
      <c r="O22" s="24"/>
    </row>
    <row r="23" spans="1:15" s="21" customFormat="1" ht="24" customHeight="1">
      <c r="A23" s="28" t="s">
        <v>31</v>
      </c>
      <c r="B23" s="39">
        <v>1509</v>
      </c>
      <c r="C23" s="117">
        <v>5289</v>
      </c>
      <c r="D23" s="118">
        <v>0</v>
      </c>
      <c r="E23" s="112">
        <v>0</v>
      </c>
      <c r="F23" s="118">
        <v>4131</v>
      </c>
      <c r="G23" s="125">
        <v>14464</v>
      </c>
      <c r="H23" s="126">
        <v>449499</v>
      </c>
      <c r="I23" s="39">
        <v>5640</v>
      </c>
      <c r="J23" s="117">
        <v>19753</v>
      </c>
      <c r="K23" s="118">
        <v>4131</v>
      </c>
      <c r="L23" s="112">
        <v>449499</v>
      </c>
      <c r="M23" s="39">
        <f>B23+D23+F23</f>
        <v>5640</v>
      </c>
      <c r="N23" s="30" t="s">
        <v>32</v>
      </c>
      <c r="O23" s="24"/>
    </row>
    <row r="24" spans="1:15" s="21" customFormat="1" ht="24" customHeight="1">
      <c r="A24" s="28" t="s">
        <v>33</v>
      </c>
      <c r="B24" s="39">
        <v>461</v>
      </c>
      <c r="C24" s="117">
        <v>1622</v>
      </c>
      <c r="D24" s="118">
        <v>0</v>
      </c>
      <c r="E24" s="112">
        <v>0</v>
      </c>
      <c r="F24" s="118">
        <v>721</v>
      </c>
      <c r="G24" s="125">
        <v>2532</v>
      </c>
      <c r="H24" s="126">
        <v>26365</v>
      </c>
      <c r="I24" s="39">
        <v>1182</v>
      </c>
      <c r="J24" s="117">
        <v>4154</v>
      </c>
      <c r="K24" s="118">
        <v>721</v>
      </c>
      <c r="L24" s="112">
        <v>26365</v>
      </c>
      <c r="M24" s="39">
        <f>B24+D24+F24</f>
        <v>1182</v>
      </c>
      <c r="N24" s="30" t="s">
        <v>33</v>
      </c>
      <c r="O24" s="24"/>
    </row>
    <row r="25" spans="1:15" s="21" customFormat="1" ht="24" customHeight="1">
      <c r="A25" s="28" t="s">
        <v>48</v>
      </c>
      <c r="B25" s="39">
        <v>3923</v>
      </c>
      <c r="C25" s="117">
        <v>13738</v>
      </c>
      <c r="D25" s="118">
        <v>0</v>
      </c>
      <c r="E25" s="112">
        <v>0</v>
      </c>
      <c r="F25" s="118">
        <v>15743</v>
      </c>
      <c r="G25" s="125">
        <v>55108</v>
      </c>
      <c r="H25" s="126">
        <v>1802036</v>
      </c>
      <c r="I25" s="39">
        <v>19666</v>
      </c>
      <c r="J25" s="117">
        <v>68846</v>
      </c>
      <c r="K25" s="118">
        <v>15743</v>
      </c>
      <c r="L25" s="112">
        <v>1802036</v>
      </c>
      <c r="M25" s="39">
        <f>B25+D25+F25</f>
        <v>19666</v>
      </c>
      <c r="N25" s="30" t="s">
        <v>48</v>
      </c>
      <c r="O25" s="24"/>
    </row>
    <row r="26" spans="1:15" s="21" customFormat="1" ht="24" customHeight="1">
      <c r="A26" s="31" t="s">
        <v>34</v>
      </c>
      <c r="B26" s="40">
        <v>149</v>
      </c>
      <c r="C26" s="119">
        <v>523</v>
      </c>
      <c r="D26" s="120">
        <v>0</v>
      </c>
      <c r="E26" s="113">
        <v>0</v>
      </c>
      <c r="F26" s="120">
        <v>0</v>
      </c>
      <c r="G26" s="127">
        <v>0</v>
      </c>
      <c r="H26" s="128">
        <v>0</v>
      </c>
      <c r="I26" s="40">
        <v>149</v>
      </c>
      <c r="J26" s="119">
        <v>523</v>
      </c>
      <c r="K26" s="120">
        <v>0</v>
      </c>
      <c r="L26" s="113">
        <v>0</v>
      </c>
      <c r="M26" s="40">
        <f>B26+D26+F26</f>
        <v>149</v>
      </c>
      <c r="N26" s="33" t="s">
        <v>34</v>
      </c>
      <c r="O26" s="24"/>
    </row>
    <row r="27" spans="1:15" s="21" customFormat="1" ht="24" customHeight="1" thickBot="1">
      <c r="A27" s="34" t="s">
        <v>35</v>
      </c>
      <c r="B27" s="41">
        <f t="shared" ref="B27:M27" si="1">SUM(B22:B26)</f>
        <v>16842</v>
      </c>
      <c r="C27" s="121">
        <f t="shared" si="1"/>
        <v>58978</v>
      </c>
      <c r="D27" s="122">
        <f t="shared" si="1"/>
        <v>0</v>
      </c>
      <c r="E27" s="114">
        <f t="shared" si="1"/>
        <v>0</v>
      </c>
      <c r="F27" s="122">
        <f t="shared" si="1"/>
        <v>110591</v>
      </c>
      <c r="G27" s="129">
        <f t="shared" si="1"/>
        <v>387092</v>
      </c>
      <c r="H27" s="130">
        <f t="shared" si="1"/>
        <v>9994907</v>
      </c>
      <c r="I27" s="41">
        <f>SUM(I22:I26)</f>
        <v>127433</v>
      </c>
      <c r="J27" s="121">
        <f t="shared" si="1"/>
        <v>446070</v>
      </c>
      <c r="K27" s="122">
        <f t="shared" si="1"/>
        <v>110591</v>
      </c>
      <c r="L27" s="114">
        <f t="shared" si="1"/>
        <v>9994907</v>
      </c>
      <c r="M27" s="41">
        <f t="shared" si="1"/>
        <v>127433</v>
      </c>
      <c r="N27" s="36" t="s">
        <v>35</v>
      </c>
      <c r="O27" s="24"/>
    </row>
    <row r="28" spans="1:15" s="21" customFormat="1" ht="24" customHeight="1" thickTop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5" s="21" customFormat="1" ht="29.25" customHeight="1" thickBot="1">
      <c r="A29" s="44" t="s">
        <v>51</v>
      </c>
      <c r="M29" s="22" t="s">
        <v>29</v>
      </c>
    </row>
    <row r="30" spans="1:15" s="21" customFormat="1" ht="24" customHeight="1" thickTop="1">
      <c r="A30" s="51" t="s">
        <v>36</v>
      </c>
      <c r="B30" s="70" t="s">
        <v>37</v>
      </c>
      <c r="C30" s="71"/>
      <c r="D30" s="70" t="s">
        <v>38</v>
      </c>
      <c r="E30" s="71"/>
      <c r="F30" s="70" t="s">
        <v>0</v>
      </c>
      <c r="G30" s="72"/>
      <c r="H30" s="71"/>
      <c r="I30" s="70" t="s">
        <v>39</v>
      </c>
      <c r="J30" s="72"/>
      <c r="K30" s="72"/>
      <c r="L30" s="72"/>
      <c r="M30" s="71"/>
      <c r="N30" s="52" t="s">
        <v>36</v>
      </c>
      <c r="O30" s="24"/>
    </row>
    <row r="31" spans="1:15" s="21" customFormat="1" ht="24" customHeight="1">
      <c r="A31" s="55"/>
      <c r="B31" s="98" t="s">
        <v>102</v>
      </c>
      <c r="C31" s="78" t="s">
        <v>2</v>
      </c>
      <c r="D31" s="77" t="s">
        <v>102</v>
      </c>
      <c r="E31" s="100" t="s">
        <v>3</v>
      </c>
      <c r="F31" s="98" t="s">
        <v>102</v>
      </c>
      <c r="G31" s="91" t="s">
        <v>2</v>
      </c>
      <c r="H31" s="100" t="s">
        <v>3</v>
      </c>
      <c r="I31" s="75" t="s">
        <v>40</v>
      </c>
      <c r="J31" s="76"/>
      <c r="K31" s="75" t="s">
        <v>41</v>
      </c>
      <c r="L31" s="76"/>
      <c r="M31" s="73" t="s">
        <v>102</v>
      </c>
      <c r="N31" s="54"/>
      <c r="O31" s="24"/>
    </row>
    <row r="32" spans="1:15" s="21" customFormat="1" ht="24" customHeight="1">
      <c r="A32" s="55"/>
      <c r="B32" s="99"/>
      <c r="C32" s="80"/>
      <c r="D32" s="79"/>
      <c r="E32" s="101"/>
      <c r="F32" s="99"/>
      <c r="G32" s="92"/>
      <c r="H32" s="101"/>
      <c r="I32" s="98" t="s">
        <v>102</v>
      </c>
      <c r="J32" s="78" t="s">
        <v>2</v>
      </c>
      <c r="K32" s="77" t="s">
        <v>102</v>
      </c>
      <c r="L32" s="100" t="s">
        <v>3</v>
      </c>
      <c r="M32" s="74"/>
      <c r="N32" s="54"/>
      <c r="O32" s="24"/>
    </row>
    <row r="33" spans="1:15" s="21" customFormat="1" ht="24" customHeight="1">
      <c r="A33" s="55"/>
      <c r="B33" s="99"/>
      <c r="C33" s="80"/>
      <c r="D33" s="79"/>
      <c r="E33" s="101"/>
      <c r="F33" s="99"/>
      <c r="G33" s="92"/>
      <c r="H33" s="101"/>
      <c r="I33" s="99"/>
      <c r="J33" s="80"/>
      <c r="K33" s="79"/>
      <c r="L33" s="101"/>
      <c r="M33" s="132"/>
      <c r="N33" s="54"/>
      <c r="O33" s="24"/>
    </row>
    <row r="34" spans="1:15" s="21" customFormat="1" ht="24" customHeight="1">
      <c r="A34" s="57" t="s">
        <v>42</v>
      </c>
      <c r="B34" s="56" t="s">
        <v>95</v>
      </c>
      <c r="C34" s="82" t="s">
        <v>96</v>
      </c>
      <c r="D34" s="81" t="s">
        <v>97</v>
      </c>
      <c r="E34" s="131" t="s">
        <v>98</v>
      </c>
      <c r="F34" s="56" t="s">
        <v>99</v>
      </c>
      <c r="G34" s="93" t="s">
        <v>100</v>
      </c>
      <c r="H34" s="131" t="s">
        <v>101</v>
      </c>
      <c r="I34" s="56" t="s">
        <v>43</v>
      </c>
      <c r="J34" s="106" t="s">
        <v>44</v>
      </c>
      <c r="K34" s="133" t="s">
        <v>45</v>
      </c>
      <c r="L34" s="135" t="s">
        <v>46</v>
      </c>
      <c r="M34" s="56" t="s">
        <v>47</v>
      </c>
      <c r="N34" s="56" t="s">
        <v>42</v>
      </c>
      <c r="O34" s="24"/>
    </row>
    <row r="35" spans="1:15" s="21" customFormat="1" ht="24" customHeight="1">
      <c r="A35" s="25" t="s">
        <v>30</v>
      </c>
      <c r="B35" s="38">
        <f>B9+B22</f>
        <v>42676</v>
      </c>
      <c r="C35" s="115">
        <f t="shared" ref="C35:M35" si="2">C9+C22</f>
        <v>149374</v>
      </c>
      <c r="D35" s="116">
        <f t="shared" si="2"/>
        <v>0</v>
      </c>
      <c r="E35" s="111">
        <f t="shared" si="2"/>
        <v>0</v>
      </c>
      <c r="F35" s="38">
        <f t="shared" si="2"/>
        <v>409319</v>
      </c>
      <c r="G35" s="123">
        <f t="shared" si="2"/>
        <v>1432618</v>
      </c>
      <c r="H35" s="111">
        <f t="shared" si="2"/>
        <v>37690406</v>
      </c>
      <c r="I35" s="38">
        <f t="shared" si="2"/>
        <v>451995</v>
      </c>
      <c r="J35" s="115">
        <f t="shared" si="2"/>
        <v>1581992</v>
      </c>
      <c r="K35" s="116">
        <f t="shared" si="2"/>
        <v>409319</v>
      </c>
      <c r="L35" s="111">
        <f t="shared" si="2"/>
        <v>37690406</v>
      </c>
      <c r="M35" s="38">
        <f t="shared" si="2"/>
        <v>451995</v>
      </c>
      <c r="N35" s="27" t="s">
        <v>30</v>
      </c>
      <c r="O35" s="24"/>
    </row>
    <row r="36" spans="1:15" s="21" customFormat="1" ht="24" customHeight="1">
      <c r="A36" s="28" t="s">
        <v>31</v>
      </c>
      <c r="B36" s="39">
        <f t="shared" ref="B36:M36" si="3">B10+B23</f>
        <v>5780</v>
      </c>
      <c r="C36" s="117">
        <f t="shared" si="3"/>
        <v>20238</v>
      </c>
      <c r="D36" s="118">
        <f t="shared" si="3"/>
        <v>0</v>
      </c>
      <c r="E36" s="112">
        <f t="shared" si="3"/>
        <v>0</v>
      </c>
      <c r="F36" s="39">
        <f t="shared" si="3"/>
        <v>17678</v>
      </c>
      <c r="G36" s="125">
        <f t="shared" si="3"/>
        <v>61882</v>
      </c>
      <c r="H36" s="112">
        <f t="shared" si="3"/>
        <v>2099061</v>
      </c>
      <c r="I36" s="39">
        <f t="shared" si="3"/>
        <v>23458</v>
      </c>
      <c r="J36" s="117">
        <f t="shared" si="3"/>
        <v>82120</v>
      </c>
      <c r="K36" s="118">
        <f t="shared" si="3"/>
        <v>17678</v>
      </c>
      <c r="L36" s="112">
        <f t="shared" si="3"/>
        <v>2099061</v>
      </c>
      <c r="M36" s="39">
        <f t="shared" si="3"/>
        <v>23458</v>
      </c>
      <c r="N36" s="30" t="s">
        <v>32</v>
      </c>
      <c r="O36" s="24"/>
    </row>
    <row r="37" spans="1:15" s="21" customFormat="1" ht="24" customHeight="1">
      <c r="A37" s="28" t="s">
        <v>33</v>
      </c>
      <c r="B37" s="39">
        <f t="shared" ref="B37:M37" si="4">B11+B24</f>
        <v>1266</v>
      </c>
      <c r="C37" s="117">
        <f t="shared" si="4"/>
        <v>4441</v>
      </c>
      <c r="D37" s="118">
        <f t="shared" si="4"/>
        <v>0</v>
      </c>
      <c r="E37" s="112">
        <f t="shared" si="4"/>
        <v>0</v>
      </c>
      <c r="F37" s="39">
        <f t="shared" si="4"/>
        <v>2073</v>
      </c>
      <c r="G37" s="125">
        <f t="shared" si="4"/>
        <v>7265</v>
      </c>
      <c r="H37" s="112">
        <f t="shared" si="4"/>
        <v>90218</v>
      </c>
      <c r="I37" s="39">
        <f t="shared" si="4"/>
        <v>3339</v>
      </c>
      <c r="J37" s="117">
        <f t="shared" si="4"/>
        <v>11706</v>
      </c>
      <c r="K37" s="118">
        <f t="shared" si="4"/>
        <v>2073</v>
      </c>
      <c r="L37" s="112">
        <f t="shared" si="4"/>
        <v>90218</v>
      </c>
      <c r="M37" s="39">
        <f t="shared" si="4"/>
        <v>3339</v>
      </c>
      <c r="N37" s="30" t="s">
        <v>33</v>
      </c>
      <c r="O37" s="24"/>
    </row>
    <row r="38" spans="1:15" s="21" customFormat="1" ht="24" customHeight="1">
      <c r="A38" s="28" t="s">
        <v>48</v>
      </c>
      <c r="B38" s="39">
        <f t="shared" ref="B38:M38" si="5">B12+B25</f>
        <v>15256</v>
      </c>
      <c r="C38" s="117">
        <f t="shared" si="5"/>
        <v>53403</v>
      </c>
      <c r="D38" s="118">
        <f t="shared" si="5"/>
        <v>0</v>
      </c>
      <c r="E38" s="112">
        <f t="shared" si="5"/>
        <v>0</v>
      </c>
      <c r="F38" s="39">
        <f t="shared" si="5"/>
        <v>67405</v>
      </c>
      <c r="G38" s="125">
        <f t="shared" si="5"/>
        <v>235927</v>
      </c>
      <c r="H38" s="112">
        <f t="shared" si="5"/>
        <v>7926522</v>
      </c>
      <c r="I38" s="39">
        <f t="shared" si="5"/>
        <v>82661</v>
      </c>
      <c r="J38" s="117">
        <f t="shared" si="5"/>
        <v>289330</v>
      </c>
      <c r="K38" s="118">
        <f t="shared" si="5"/>
        <v>67405</v>
      </c>
      <c r="L38" s="112">
        <f t="shared" si="5"/>
        <v>7926522</v>
      </c>
      <c r="M38" s="39">
        <f t="shared" si="5"/>
        <v>82661</v>
      </c>
      <c r="N38" s="30" t="s">
        <v>48</v>
      </c>
      <c r="O38" s="24"/>
    </row>
    <row r="39" spans="1:15" s="21" customFormat="1" ht="24" customHeight="1">
      <c r="A39" s="31" t="s">
        <v>34</v>
      </c>
      <c r="B39" s="40">
        <f t="shared" ref="B39:M39" si="6">B13+B26</f>
        <v>492</v>
      </c>
      <c r="C39" s="119">
        <f t="shared" si="6"/>
        <v>1723</v>
      </c>
      <c r="D39" s="120">
        <f t="shared" si="6"/>
        <v>0</v>
      </c>
      <c r="E39" s="113">
        <f t="shared" si="6"/>
        <v>0</v>
      </c>
      <c r="F39" s="40">
        <f t="shared" si="6"/>
        <v>0</v>
      </c>
      <c r="G39" s="127">
        <f t="shared" si="6"/>
        <v>0</v>
      </c>
      <c r="H39" s="113">
        <f t="shared" si="6"/>
        <v>0</v>
      </c>
      <c r="I39" s="40">
        <f t="shared" si="6"/>
        <v>492</v>
      </c>
      <c r="J39" s="119">
        <f t="shared" si="6"/>
        <v>1723</v>
      </c>
      <c r="K39" s="120">
        <f t="shared" si="6"/>
        <v>0</v>
      </c>
      <c r="L39" s="113">
        <f t="shared" si="6"/>
        <v>0</v>
      </c>
      <c r="M39" s="40">
        <f t="shared" si="6"/>
        <v>492</v>
      </c>
      <c r="N39" s="33" t="s">
        <v>34</v>
      </c>
      <c r="O39" s="24"/>
    </row>
    <row r="40" spans="1:15" s="21" customFormat="1" ht="24" customHeight="1" thickBot="1">
      <c r="A40" s="34" t="s">
        <v>35</v>
      </c>
      <c r="B40" s="41">
        <f t="shared" ref="B40:M40" si="7">B14+B27</f>
        <v>65470</v>
      </c>
      <c r="C40" s="121">
        <f t="shared" si="7"/>
        <v>229179</v>
      </c>
      <c r="D40" s="122">
        <f t="shared" si="7"/>
        <v>0</v>
      </c>
      <c r="E40" s="114">
        <f t="shared" si="7"/>
        <v>0</v>
      </c>
      <c r="F40" s="41">
        <f t="shared" si="7"/>
        <v>496475</v>
      </c>
      <c r="G40" s="129">
        <f t="shared" si="7"/>
        <v>1737692</v>
      </c>
      <c r="H40" s="114">
        <f t="shared" si="7"/>
        <v>47806207</v>
      </c>
      <c r="I40" s="41">
        <f t="shared" si="7"/>
        <v>561945</v>
      </c>
      <c r="J40" s="121">
        <f t="shared" si="7"/>
        <v>1966871</v>
      </c>
      <c r="K40" s="122">
        <f t="shared" si="7"/>
        <v>496475</v>
      </c>
      <c r="L40" s="114">
        <f t="shared" si="7"/>
        <v>47806207</v>
      </c>
      <c r="M40" s="41">
        <f t="shared" si="7"/>
        <v>561945</v>
      </c>
      <c r="N40" s="36" t="s">
        <v>35</v>
      </c>
      <c r="O40" s="24"/>
    </row>
    <row r="41" spans="1:15" s="21" customFormat="1" ht="4.5" customHeight="1" thickTop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</row>
    <row r="42" spans="1:15" s="21" customFormat="1"/>
  </sheetData>
  <mergeCells count="54">
    <mergeCell ref="H18:H20"/>
    <mergeCell ref="M5:M7"/>
    <mergeCell ref="M18:M20"/>
    <mergeCell ref="B31:B33"/>
    <mergeCell ref="C31:C33"/>
    <mergeCell ref="D31:D33"/>
    <mergeCell ref="E31:E33"/>
    <mergeCell ref="F31:F33"/>
    <mergeCell ref="G31:G33"/>
    <mergeCell ref="H31:H33"/>
    <mergeCell ref="M31:M33"/>
    <mergeCell ref="B5:B7"/>
    <mergeCell ref="C5:C7"/>
    <mergeCell ref="E5:E7"/>
    <mergeCell ref="D5:D7"/>
    <mergeCell ref="F5:F7"/>
    <mergeCell ref="G5:G7"/>
    <mergeCell ref="H5:H7"/>
    <mergeCell ref="I18:J18"/>
    <mergeCell ref="K18:L18"/>
    <mergeCell ref="I30:M30"/>
    <mergeCell ref="I31:J31"/>
    <mergeCell ref="K31:L31"/>
    <mergeCell ref="I19:I20"/>
    <mergeCell ref="J19:J20"/>
    <mergeCell ref="K19:K20"/>
    <mergeCell ref="L19:L20"/>
    <mergeCell ref="I32:I33"/>
    <mergeCell ref="J32:J33"/>
    <mergeCell ref="K32:K33"/>
    <mergeCell ref="L32:L33"/>
    <mergeCell ref="I4:M4"/>
    <mergeCell ref="I5:J5"/>
    <mergeCell ref="K5:L5"/>
    <mergeCell ref="I17:M17"/>
    <mergeCell ref="I6:I7"/>
    <mergeCell ref="J6:J7"/>
    <mergeCell ref="K6:K7"/>
    <mergeCell ref="L6:L7"/>
    <mergeCell ref="B4:C4"/>
    <mergeCell ref="D4:E4"/>
    <mergeCell ref="F4:H4"/>
    <mergeCell ref="B17:C17"/>
    <mergeCell ref="D17:E17"/>
    <mergeCell ref="F17:H17"/>
    <mergeCell ref="B18:B20"/>
    <mergeCell ref="C18:C20"/>
    <mergeCell ref="D18:D20"/>
    <mergeCell ref="E18:E20"/>
    <mergeCell ref="F18:F20"/>
    <mergeCell ref="G18:G20"/>
    <mergeCell ref="B30:C30"/>
    <mergeCell ref="D30:E30"/>
    <mergeCell ref="F30:H30"/>
  </mergeCells>
  <phoneticPr fontId="1"/>
  <printOptions verticalCentered="1"/>
  <pageMargins left="0.59055118110236227" right="0.35433070866141736" top="0.59055118110236227" bottom="0.59055118110236227" header="0" footer="0.11811023622047245"/>
  <pageSetup paperSize="9" scale="59" orientation="landscape" r:id="rId1"/>
  <headerFooter alignWithMargins="0">
    <oddHeader>&amp;R&amp;"HGｺﾞｼｯｸM,標準"&amp;11&amp;F</oddHeader>
  </headerFooter>
  <rowBreaks count="1" manualBreakCount="1">
    <brk id="47" max="65535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(2)_イ_市町村別</vt:lpstr>
      <vt:lpstr>(2)_ロ_所得者区分別</vt:lpstr>
      <vt:lpstr>'(2)_イ_市町村別'!Print_Area</vt:lpstr>
      <vt:lpstr>'(2)_ロ_所得者区分別'!Print_Area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2016-02-23T01:59:55Z</cp:lastPrinted>
  <dcterms:created xsi:type="dcterms:W3CDTF">1999-11-16T08:10:00Z</dcterms:created>
  <dcterms:modified xsi:type="dcterms:W3CDTF">2016-02-23T03:15:57Z</dcterms:modified>
</cp:coreProperties>
</file>