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40" windowWidth="19170" windowHeight="4755" activeTab="1"/>
  </bookViews>
  <sheets>
    <sheet name="(3)_イ_特別徴収義務者" sheetId="1" r:id="rId1"/>
    <sheet name="(3)_ロ_特別徴収義務者" sheetId="2" r:id="rId2"/>
  </sheets>
  <definedNames>
    <definedName name="_xlnm.Print_Area" localSheetId="0">'(3)_イ_特別徴収義務者'!$A$1:$H$51</definedName>
    <definedName name="_xlnm.Print_Area" localSheetId="1">'(3)_ロ_特別徴収義務者'!$A$1:$H$51</definedName>
  </definedNames>
  <calcPr calcId="145621"/>
</workbook>
</file>

<file path=xl/calcChain.xml><?xml version="1.0" encoding="utf-8"?>
<calcChain xmlns="http://schemas.openxmlformats.org/spreadsheetml/2006/main">
  <c r="A48" i="2" l="1"/>
  <c r="A47" i="2"/>
  <c r="H47" i="2" s="1"/>
  <c r="A46" i="2"/>
  <c r="A45" i="2"/>
  <c r="H45" i="2" s="1"/>
  <c r="A44" i="2"/>
  <c r="A43" i="2"/>
  <c r="H43" i="2" s="1"/>
  <c r="A42" i="2"/>
  <c r="A41" i="2"/>
  <c r="H41" i="2" s="1"/>
  <c r="A40" i="2"/>
  <c r="A39" i="2"/>
  <c r="H39" i="2" s="1"/>
  <c r="A38" i="2"/>
  <c r="A37" i="2"/>
  <c r="H37" i="2" s="1"/>
  <c r="A36" i="2"/>
  <c r="A35" i="2"/>
  <c r="H35" i="2" s="1"/>
  <c r="A34" i="2"/>
  <c r="A33" i="2"/>
  <c r="H33" i="2" s="1"/>
  <c r="A32" i="2"/>
  <c r="A31" i="2"/>
  <c r="H31" i="2" s="1"/>
  <c r="A30" i="2"/>
  <c r="A29" i="2"/>
  <c r="H29" i="2" s="1"/>
  <c r="A28" i="2"/>
  <c r="A27" i="2"/>
  <c r="H27" i="2" s="1"/>
  <c r="A26" i="2"/>
  <c r="A25" i="2"/>
  <c r="H25" i="2" s="1"/>
  <c r="A24" i="2"/>
  <c r="A23" i="2"/>
  <c r="H23" i="2" s="1"/>
  <c r="A22" i="2"/>
  <c r="A21" i="2"/>
  <c r="H21" i="2" s="1"/>
  <c r="A20" i="2"/>
  <c r="A19" i="2"/>
  <c r="H19" i="2" s="1"/>
  <c r="A18" i="2"/>
  <c r="A17" i="2"/>
  <c r="H17" i="2" s="1"/>
  <c r="A16" i="2"/>
  <c r="A15" i="2"/>
  <c r="H15" i="2" s="1"/>
  <c r="A14" i="2"/>
  <c r="A13" i="2"/>
  <c r="H13" i="2" s="1"/>
  <c r="A12" i="2"/>
  <c r="A11" i="2"/>
  <c r="H11" i="2" s="1"/>
  <c r="A10" i="2"/>
  <c r="A9" i="2"/>
  <c r="H9" i="2" s="1"/>
  <c r="A8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</calcChain>
</file>

<file path=xl/sharedStrings.xml><?xml version="1.0" encoding="utf-8"?>
<sst xmlns="http://schemas.openxmlformats.org/spreadsheetml/2006/main" count="96" uniqueCount="65">
  <si>
    <t>市 町 村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</si>
  <si>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</si>
  <si>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</si>
  <si>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</si>
  <si>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</si>
  <si>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</si>
  <si>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</si>
  <si>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</si>
  <si>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</si>
  <si>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うち均等割のみ</t>
    <rPh sb="2" eb="5">
      <t>キントウワリ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</si>
  <si>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</si>
  <si>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ウチワケ</t>
    </rPh>
    <phoneticPr fontId="1"/>
  </si>
  <si>
    <t>所得割額</t>
    <rPh sb="0" eb="3">
      <t>ショトクワリ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</si>
  <si>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</si>
  <si>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（Ｂ）＋（Ｃ）</t>
    <phoneticPr fontId="1"/>
  </si>
  <si>
    <t>（Ａ）</t>
    <phoneticPr fontId="1"/>
  </si>
  <si>
    <t>（Ｂ）</t>
    <phoneticPr fontId="1"/>
  </si>
  <si>
    <t>（Ｃ）</t>
    <phoneticPr fontId="1"/>
  </si>
  <si>
    <t>市 町 村</t>
    <phoneticPr fontId="1"/>
  </si>
  <si>
    <t>（Ｂ）＋（Ｃ）</t>
    <phoneticPr fontId="1"/>
  </si>
  <si>
    <t>（Ａ）</t>
    <phoneticPr fontId="1"/>
  </si>
  <si>
    <t>　イ　給与からの特別徴収</t>
    <phoneticPr fontId="1"/>
  </si>
  <si>
    <t>　ロ　公的年金からの特別徴収</t>
    <phoneticPr fontId="1"/>
  </si>
  <si>
    <t>(3)  特別徴収義務者等に関する調（第３表より）</t>
    <rPh sb="5" eb="7">
      <t>トクベツ</t>
    </rPh>
    <rPh sb="7" eb="9">
      <t>チョウシュウ</t>
    </rPh>
    <rPh sb="9" eb="12">
      <t>ギムシャ</t>
    </rPh>
    <rPh sb="12" eb="13">
      <t>トウ</t>
    </rPh>
    <rPh sb="19" eb="20">
      <t>ダイ</t>
    </rPh>
    <rPh sb="21" eb="22">
      <t>ヒョウ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</si>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</sst>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118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5" fillId="0" borderId="0" xfId="0" applyFont="1" applyAlignment="1">
      <alignment vertical="top"/>
    </xf>
    <xf numFmtId="3" fontId="3" fillId="2" borderId="9" xfId="0" applyFont="1" applyFill="1" applyBorder="1" applyAlignment="1"/>
    <xf numFmtId="3" fontId="3" fillId="2" borderId="11" xfId="0" applyFont="1" applyFill="1" applyBorder="1" applyAlignment="1"/>
    <xf numFmtId="3" fontId="4" fillId="2" borderId="12" xfId="0" applyNumberFormat="1" applyFont="1" applyFill="1" applyBorder="1" applyAlignment="1" applyProtection="1">
      <protection locked="0"/>
    </xf>
    <xf numFmtId="3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 applyProtection="1">
      <protection locked="0"/>
    </xf>
    <xf numFmtId="3" fontId="3" fillId="2" borderId="12" xfId="0" applyFont="1" applyFill="1" applyBorder="1" applyAlignment="1">
      <alignment horizontal="center"/>
    </xf>
    <xf numFmtId="3" fontId="3" fillId="2" borderId="12" xfId="0" applyFont="1" applyFill="1" applyBorder="1" applyAlignment="1"/>
    <xf numFmtId="3" fontId="3" fillId="2" borderId="0" xfId="0" applyFont="1" applyFill="1" applyBorder="1" applyAlignment="1">
      <alignment horizontal="center"/>
    </xf>
    <xf numFmtId="3" fontId="3" fillId="2" borderId="15" xfId="0" applyFont="1" applyFill="1" applyBorder="1" applyAlignment="1">
      <alignment horizont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3" fillId="0" borderId="20" xfId="0" applyFont="1" applyBorder="1" applyAlignment="1">
      <alignment vertical="center"/>
    </xf>
    <xf numFmtId="3" fontId="3" fillId="0" borderId="21" xfId="0" applyFont="1" applyBorder="1" applyAlignment="1">
      <alignment vertical="center"/>
    </xf>
    <xf numFmtId="3" fontId="3" fillId="2" borderId="26" xfId="0" applyFont="1" applyFill="1" applyBorder="1" applyAlignment="1">
      <alignment horizontal="center" wrapText="1"/>
    </xf>
    <xf numFmtId="3" fontId="3" fillId="2" borderId="27" xfId="0" applyFont="1" applyFill="1" applyBorder="1" applyAlignment="1"/>
    <xf numFmtId="176" fontId="3" fillId="0" borderId="28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3" fontId="3" fillId="2" borderId="43" xfId="0" applyFont="1" applyFill="1" applyBorder="1" applyAlignment="1">
      <alignment horizontal="center"/>
    </xf>
    <xf numFmtId="3" fontId="3" fillId="2" borderId="26" xfId="0" applyNumberFormat="1" applyFont="1" applyFill="1" applyBorder="1" applyAlignment="1" applyProtection="1">
      <alignment horizontal="center"/>
      <protection locked="0"/>
    </xf>
    <xf numFmtId="3" fontId="3" fillId="2" borderId="27" xfId="0" applyNumberFormat="1" applyFont="1" applyFill="1" applyBorder="1" applyAlignment="1" applyProtection="1">
      <alignment horizontal="center"/>
      <protection locked="0"/>
    </xf>
    <xf numFmtId="176" fontId="3" fillId="0" borderId="10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2" borderId="51" xfId="0" applyFont="1" applyFill="1" applyBorder="1" applyAlignment="1"/>
    <xf numFmtId="3" fontId="3" fillId="2" borderId="14" xfId="0" applyFont="1" applyFill="1" applyBorder="1" applyAlignment="1">
      <alignment horizontal="center"/>
    </xf>
    <xf numFmtId="3" fontId="3" fillId="2" borderId="14" xfId="0" applyFont="1" applyFill="1" applyBorder="1" applyAlignment="1"/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horizontal="center" vertical="center"/>
    </xf>
    <xf numFmtId="3" fontId="3" fillId="2" borderId="44" xfId="0" applyFont="1" applyFill="1" applyBorder="1" applyAlignment="1"/>
    <xf numFmtId="3" fontId="3" fillId="2" borderId="60" xfId="0" applyFont="1" applyFill="1" applyBorder="1" applyAlignment="1">
      <alignment horizontal="center" vertical="center"/>
    </xf>
    <xf numFmtId="3" fontId="3" fillId="2" borderId="12" xfId="0" quotePrefix="1" applyFont="1" applyFill="1" applyBorder="1" applyAlignment="1"/>
    <xf numFmtId="3" fontId="3" fillId="2" borderId="62" xfId="0" applyFont="1" applyFill="1" applyBorder="1" applyAlignment="1">
      <alignment horizontal="center"/>
    </xf>
    <xf numFmtId="3" fontId="3" fillId="2" borderId="12" xfId="0" applyNumberFormat="1" applyFont="1" applyFill="1" applyBorder="1" applyAlignment="1" applyProtection="1">
      <alignment horizontal="center"/>
      <protection locked="0"/>
    </xf>
    <xf numFmtId="176" fontId="3" fillId="0" borderId="44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65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6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3" fillId="0" borderId="67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68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71" xfId="0" applyNumberFormat="1" applyFont="1" applyBorder="1" applyAlignment="1">
      <alignment vertical="center"/>
    </xf>
    <xf numFmtId="3" fontId="3" fillId="0" borderId="72" xfId="0" applyFont="1" applyBorder="1" applyAlignment="1">
      <alignment horizontal="center" vertical="center"/>
    </xf>
    <xf numFmtId="176" fontId="3" fillId="0" borderId="72" xfId="0" applyNumberFormat="1" applyFont="1" applyBorder="1" applyAlignment="1">
      <alignment vertical="center"/>
    </xf>
    <xf numFmtId="176" fontId="3" fillId="0" borderId="73" xfId="0" applyNumberFormat="1" applyFont="1" applyBorder="1" applyAlignment="1">
      <alignment vertical="center"/>
    </xf>
    <xf numFmtId="176" fontId="3" fillId="0" borderId="74" xfId="0" applyNumberFormat="1" applyFont="1" applyBorder="1" applyAlignment="1">
      <alignment vertical="center"/>
    </xf>
    <xf numFmtId="176" fontId="3" fillId="0" borderId="75" xfId="0" applyNumberFormat="1" applyFont="1" applyBorder="1" applyAlignment="1">
      <alignment vertical="center"/>
    </xf>
    <xf numFmtId="176" fontId="3" fillId="0" borderId="76" xfId="0" applyNumberFormat="1" applyFont="1" applyBorder="1" applyAlignment="1">
      <alignment vertical="center"/>
    </xf>
    <xf numFmtId="3" fontId="3" fillId="0" borderId="77" xfId="0" applyFont="1" applyBorder="1" applyAlignment="1">
      <alignment horizontal="center" vertical="center"/>
    </xf>
    <xf numFmtId="3" fontId="3" fillId="0" borderId="78" xfId="0" applyFont="1" applyBorder="1" applyAlignment="1">
      <alignment horizontal="center" vertical="center"/>
    </xf>
    <xf numFmtId="176" fontId="3" fillId="0" borderId="78" xfId="0" applyNumberFormat="1" applyFont="1" applyBorder="1" applyAlignment="1">
      <alignment vertical="center"/>
    </xf>
    <xf numFmtId="176" fontId="3" fillId="0" borderId="79" xfId="0" applyNumberFormat="1" applyFont="1" applyBorder="1" applyAlignment="1">
      <alignment vertical="center"/>
    </xf>
    <xf numFmtId="176" fontId="3" fillId="0" borderId="80" xfId="0" applyNumberFormat="1" applyFont="1" applyBorder="1" applyAlignment="1">
      <alignment vertical="center"/>
    </xf>
    <xf numFmtId="176" fontId="3" fillId="0" borderId="81" xfId="0" applyNumberFormat="1" applyFont="1" applyBorder="1" applyAlignment="1">
      <alignment vertical="center"/>
    </xf>
    <xf numFmtId="176" fontId="3" fillId="0" borderId="82" xfId="0" applyNumberFormat="1" applyFont="1" applyBorder="1" applyAlignment="1">
      <alignment vertical="center"/>
    </xf>
    <xf numFmtId="3" fontId="3" fillId="0" borderId="83" xfId="0" applyFont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 wrapText="1"/>
    </xf>
    <xf numFmtId="3" fontId="3" fillId="2" borderId="43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 applyProtection="1">
      <alignment horizontal="center" vertical="center"/>
      <protection locked="0"/>
    </xf>
    <xf numFmtId="3" fontId="3" fillId="2" borderId="23" xfId="0" applyNumberFormat="1" applyFont="1" applyFill="1" applyBorder="1" applyAlignment="1" applyProtection="1">
      <alignment horizontal="center" vertical="center"/>
      <protection locked="0"/>
    </xf>
    <xf numFmtId="3" fontId="3" fillId="2" borderId="59" xfId="0" applyNumberFormat="1" applyFont="1" applyFill="1" applyBorder="1" applyAlignment="1" applyProtection="1">
      <alignment horizontal="center" vertical="center"/>
      <protection locked="0"/>
    </xf>
    <xf numFmtId="3" fontId="3" fillId="2" borderId="24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D23" sqref="D23"/>
    </sheetView>
  </sheetViews>
  <sheetFormatPr defaultColWidth="8.69921875" defaultRowHeight="17.25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>
      <c r="A1" s="15" t="s">
        <v>23</v>
      </c>
    </row>
    <row r="2" spans="1:8" ht="15" customHeight="1" thickBot="1">
      <c r="A2" s="14" t="s">
        <v>21</v>
      </c>
      <c r="B2" s="2"/>
      <c r="C2" s="2"/>
      <c r="D2" s="2"/>
      <c r="E2" s="2"/>
      <c r="F2" s="2"/>
      <c r="G2" s="2"/>
    </row>
    <row r="3" spans="1:8" s="3" customFormat="1" ht="16.5" customHeight="1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>
      <c r="A5" s="21" t="s">
        <v>6</v>
      </c>
      <c r="B5" s="69"/>
      <c r="C5" s="115"/>
      <c r="D5" s="117"/>
      <c r="E5" s="19" t="s">
        <v>14</v>
      </c>
      <c r="F5" s="108"/>
      <c r="G5" s="110"/>
      <c r="H5" s="58" t="s">
        <v>0</v>
      </c>
    </row>
    <row r="6" spans="1:8" s="3" customFormat="1" ht="11.1" customHeight="1">
      <c r="A6" s="22"/>
      <c r="B6" s="70"/>
      <c r="C6" s="30"/>
      <c r="D6" s="31"/>
      <c r="E6" s="23" t="s">
        <v>15</v>
      </c>
      <c r="F6" s="46" t="s">
        <v>16</v>
      </c>
      <c r="G6" s="71" t="s">
        <v>17</v>
      </c>
      <c r="H6" s="59"/>
    </row>
    <row r="7" spans="1:8" s="4" customFormat="1" ht="11.1" customHeight="1" thickBot="1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>
      <c r="A8" s="56" t="s">
        <v>24</v>
      </c>
      <c r="B8" s="73">
        <v>13509</v>
      </c>
      <c r="C8" s="50">
        <v>96157</v>
      </c>
      <c r="D8" s="51">
        <v>5555</v>
      </c>
      <c r="E8" s="49">
        <v>10836767</v>
      </c>
      <c r="F8" s="50">
        <v>10500280</v>
      </c>
      <c r="G8" s="74">
        <v>336487</v>
      </c>
      <c r="H8" s="60" t="str">
        <f>A8</f>
        <v>那覇市</v>
      </c>
    </row>
    <row r="9" spans="1:8" s="5" customFormat="1" ht="11.25" customHeight="1">
      <c r="A9" s="25" t="s">
        <v>25</v>
      </c>
      <c r="B9" s="75">
        <v>6920</v>
      </c>
      <c r="C9" s="32">
        <v>29375</v>
      </c>
      <c r="D9" s="33">
        <v>2206</v>
      </c>
      <c r="E9" s="7">
        <v>2786658</v>
      </c>
      <c r="F9" s="32">
        <v>2683849</v>
      </c>
      <c r="G9" s="76">
        <v>102809</v>
      </c>
      <c r="H9" s="61" t="str">
        <f t="shared" ref="H9:H48" si="0">A9</f>
        <v>宜野湾市</v>
      </c>
    </row>
    <row r="10" spans="1:8" s="5" customFormat="1" ht="11.25" customHeight="1">
      <c r="A10" s="25" t="s">
        <v>26</v>
      </c>
      <c r="B10" s="75">
        <v>1680</v>
      </c>
      <c r="C10" s="32">
        <v>14253</v>
      </c>
      <c r="D10" s="33">
        <v>1133</v>
      </c>
      <c r="E10" s="7">
        <v>1314701</v>
      </c>
      <c r="F10" s="32">
        <v>1264822</v>
      </c>
      <c r="G10" s="76">
        <v>49879</v>
      </c>
      <c r="H10" s="61" t="str">
        <f t="shared" si="0"/>
        <v>石垣市</v>
      </c>
    </row>
    <row r="11" spans="1:8" s="5" customFormat="1" ht="11.25" customHeight="1">
      <c r="A11" s="25" t="s">
        <v>27</v>
      </c>
      <c r="B11" s="75">
        <v>8279</v>
      </c>
      <c r="C11" s="32">
        <v>34977</v>
      </c>
      <c r="D11" s="33">
        <v>2220</v>
      </c>
      <c r="E11" s="7">
        <v>3482179</v>
      </c>
      <c r="F11" s="32">
        <v>3359759</v>
      </c>
      <c r="G11" s="76">
        <v>122420</v>
      </c>
      <c r="H11" s="61" t="str">
        <f t="shared" si="0"/>
        <v>浦添市</v>
      </c>
    </row>
    <row r="12" spans="1:8" s="5" customFormat="1" ht="11.25" customHeight="1">
      <c r="A12" s="26" t="s">
        <v>28</v>
      </c>
      <c r="B12" s="77">
        <v>2422</v>
      </c>
      <c r="C12" s="34">
        <v>17916</v>
      </c>
      <c r="D12" s="35">
        <v>1375</v>
      </c>
      <c r="E12" s="8">
        <v>1512318</v>
      </c>
      <c r="F12" s="34">
        <v>1449612</v>
      </c>
      <c r="G12" s="78">
        <v>62706</v>
      </c>
      <c r="H12" s="62" t="str">
        <f t="shared" si="0"/>
        <v>名護市</v>
      </c>
    </row>
    <row r="13" spans="1:8" s="5" customFormat="1" ht="11.25" customHeight="1">
      <c r="A13" s="27" t="s">
        <v>29</v>
      </c>
      <c r="B13" s="79">
        <v>4145</v>
      </c>
      <c r="C13" s="36">
        <v>17274</v>
      </c>
      <c r="D13" s="37">
        <v>1340</v>
      </c>
      <c r="E13" s="9">
        <v>1444475</v>
      </c>
      <c r="F13" s="36">
        <v>1384016</v>
      </c>
      <c r="G13" s="80">
        <v>60459</v>
      </c>
      <c r="H13" s="63" t="str">
        <f t="shared" si="0"/>
        <v>糸満市</v>
      </c>
    </row>
    <row r="14" spans="1:8" s="5" customFormat="1" ht="11.25" customHeight="1">
      <c r="A14" s="25" t="s">
        <v>30</v>
      </c>
      <c r="B14" s="81">
        <v>7030</v>
      </c>
      <c r="C14" s="38">
        <v>37975</v>
      </c>
      <c r="D14" s="39">
        <v>2913</v>
      </c>
      <c r="E14" s="10">
        <v>3405015</v>
      </c>
      <c r="F14" s="38">
        <v>3272151</v>
      </c>
      <c r="G14" s="76">
        <v>132864</v>
      </c>
      <c r="H14" s="61" t="str">
        <f t="shared" si="0"/>
        <v>沖縄市</v>
      </c>
    </row>
    <row r="15" spans="1:8" s="5" customFormat="1" ht="11.25" customHeight="1">
      <c r="A15" s="25" t="s">
        <v>31</v>
      </c>
      <c r="B15" s="81">
        <v>5668</v>
      </c>
      <c r="C15" s="38">
        <v>19713</v>
      </c>
      <c r="D15" s="39">
        <v>1229</v>
      </c>
      <c r="E15" s="10">
        <v>1940029</v>
      </c>
      <c r="F15" s="38">
        <v>1871033</v>
      </c>
      <c r="G15" s="76">
        <v>68996</v>
      </c>
      <c r="H15" s="61" t="str">
        <f t="shared" si="0"/>
        <v>豊見城市</v>
      </c>
    </row>
    <row r="16" spans="1:8" s="5" customFormat="1" ht="11.25" customHeight="1">
      <c r="A16" s="25" t="s">
        <v>32</v>
      </c>
      <c r="B16" s="82">
        <v>5598</v>
      </c>
      <c r="C16" s="38">
        <v>31612</v>
      </c>
      <c r="D16" s="39">
        <v>2529</v>
      </c>
      <c r="E16" s="10">
        <v>2578441</v>
      </c>
      <c r="F16" s="38">
        <v>2467872</v>
      </c>
      <c r="G16" s="76">
        <v>110569</v>
      </c>
      <c r="H16" s="61" t="str">
        <f t="shared" si="0"/>
        <v>うるま市</v>
      </c>
    </row>
    <row r="17" spans="1:8" s="5" customFormat="1" ht="11.25" customHeight="1">
      <c r="A17" s="28" t="s">
        <v>33</v>
      </c>
      <c r="B17" s="83">
        <v>1512</v>
      </c>
      <c r="C17" s="40">
        <v>13859</v>
      </c>
      <c r="D17" s="41">
        <v>1139</v>
      </c>
      <c r="E17" s="11">
        <v>1260719</v>
      </c>
      <c r="F17" s="40">
        <v>1212212</v>
      </c>
      <c r="G17" s="84">
        <v>48507</v>
      </c>
      <c r="H17" s="64" t="str">
        <f t="shared" si="0"/>
        <v>宮古島市</v>
      </c>
    </row>
    <row r="18" spans="1:8" s="5" customFormat="1" ht="11.25" customHeight="1">
      <c r="A18" s="29" t="s">
        <v>34</v>
      </c>
      <c r="B18" s="85">
        <v>3564</v>
      </c>
      <c r="C18" s="42">
        <v>12006</v>
      </c>
      <c r="D18" s="43">
        <v>1057</v>
      </c>
      <c r="E18" s="12">
        <v>940751</v>
      </c>
      <c r="F18" s="42">
        <v>898730</v>
      </c>
      <c r="G18" s="86">
        <v>42021</v>
      </c>
      <c r="H18" s="65" t="str">
        <f t="shared" si="0"/>
        <v>南城市</v>
      </c>
    </row>
    <row r="19" spans="1:8" s="5" customFormat="1" ht="11.25" customHeight="1">
      <c r="A19" s="25" t="s">
        <v>35</v>
      </c>
      <c r="B19" s="81">
        <v>337</v>
      </c>
      <c r="C19" s="38">
        <v>1216</v>
      </c>
      <c r="D19" s="39">
        <v>75</v>
      </c>
      <c r="E19" s="10">
        <v>89663</v>
      </c>
      <c r="F19" s="38">
        <v>85407</v>
      </c>
      <c r="G19" s="76">
        <v>4256</v>
      </c>
      <c r="H19" s="61" t="str">
        <f t="shared" si="0"/>
        <v>国頭村</v>
      </c>
    </row>
    <row r="20" spans="1:8" s="5" customFormat="1" ht="11.25" customHeight="1">
      <c r="A20" s="25" t="s">
        <v>36</v>
      </c>
      <c r="B20" s="81">
        <v>225</v>
      </c>
      <c r="C20" s="38">
        <v>656</v>
      </c>
      <c r="D20" s="39">
        <v>72</v>
      </c>
      <c r="E20" s="10">
        <v>42581</v>
      </c>
      <c r="F20" s="38">
        <v>40285</v>
      </c>
      <c r="G20" s="76">
        <v>2296</v>
      </c>
      <c r="H20" s="61" t="str">
        <f t="shared" si="0"/>
        <v>大宜味村</v>
      </c>
    </row>
    <row r="21" spans="1:8" s="5" customFormat="1" ht="11.25" customHeight="1">
      <c r="A21" s="25" t="s">
        <v>37</v>
      </c>
      <c r="B21" s="81">
        <v>150</v>
      </c>
      <c r="C21" s="38">
        <v>381</v>
      </c>
      <c r="D21" s="39">
        <v>39</v>
      </c>
      <c r="E21" s="10">
        <v>27996</v>
      </c>
      <c r="F21" s="38">
        <v>26662</v>
      </c>
      <c r="G21" s="76">
        <v>1334</v>
      </c>
      <c r="H21" s="61" t="str">
        <f t="shared" si="0"/>
        <v>東村</v>
      </c>
    </row>
    <row r="22" spans="1:8" s="5" customFormat="1" ht="11.25" customHeight="1">
      <c r="A22" s="28" t="s">
        <v>38</v>
      </c>
      <c r="B22" s="87">
        <v>642</v>
      </c>
      <c r="C22" s="40">
        <v>2036</v>
      </c>
      <c r="D22" s="41">
        <v>186</v>
      </c>
      <c r="E22" s="11">
        <v>136349</v>
      </c>
      <c r="F22" s="40">
        <v>129223</v>
      </c>
      <c r="G22" s="84">
        <v>7126</v>
      </c>
      <c r="H22" s="64" t="str">
        <f t="shared" si="0"/>
        <v>今帰仁村</v>
      </c>
    </row>
    <row r="23" spans="1:8" s="5" customFormat="1" ht="11.25" customHeight="1">
      <c r="A23" s="29" t="s">
        <v>39</v>
      </c>
      <c r="B23" s="85">
        <v>801</v>
      </c>
      <c r="C23" s="42">
        <v>3410</v>
      </c>
      <c r="D23" s="43">
        <v>340</v>
      </c>
      <c r="E23" s="12">
        <v>222911</v>
      </c>
      <c r="F23" s="42">
        <v>210976</v>
      </c>
      <c r="G23" s="86">
        <v>11935</v>
      </c>
      <c r="H23" s="65" t="str">
        <f t="shared" si="0"/>
        <v>本部町</v>
      </c>
    </row>
    <row r="24" spans="1:8" s="5" customFormat="1" ht="11.25" customHeight="1">
      <c r="A24" s="25" t="s">
        <v>40</v>
      </c>
      <c r="B24" s="81">
        <v>943</v>
      </c>
      <c r="C24" s="38">
        <v>2847</v>
      </c>
      <c r="D24" s="39">
        <v>214</v>
      </c>
      <c r="E24" s="10">
        <v>250851</v>
      </c>
      <c r="F24" s="38">
        <v>240886</v>
      </c>
      <c r="G24" s="76">
        <v>9965</v>
      </c>
      <c r="H24" s="61" t="str">
        <f t="shared" si="0"/>
        <v>恩納村</v>
      </c>
    </row>
    <row r="25" spans="1:8" s="5" customFormat="1" ht="11.25" customHeight="1">
      <c r="A25" s="25" t="s">
        <v>41</v>
      </c>
      <c r="B25" s="81">
        <v>542</v>
      </c>
      <c r="C25" s="38">
        <v>1435</v>
      </c>
      <c r="D25" s="39">
        <v>114</v>
      </c>
      <c r="E25" s="10">
        <v>107869</v>
      </c>
      <c r="F25" s="38">
        <v>102846</v>
      </c>
      <c r="G25" s="76">
        <v>5023</v>
      </c>
      <c r="H25" s="61" t="str">
        <f t="shared" si="0"/>
        <v>宜野座村</v>
      </c>
    </row>
    <row r="26" spans="1:8" s="5" customFormat="1" ht="11.25" customHeight="1">
      <c r="A26" s="25" t="s">
        <v>42</v>
      </c>
      <c r="B26" s="81">
        <v>875</v>
      </c>
      <c r="C26" s="38">
        <v>2670</v>
      </c>
      <c r="D26" s="39">
        <v>177</v>
      </c>
      <c r="E26" s="10">
        <v>223193</v>
      </c>
      <c r="F26" s="38">
        <v>213848</v>
      </c>
      <c r="G26" s="76">
        <v>9345</v>
      </c>
      <c r="H26" s="61" t="str">
        <f t="shared" si="0"/>
        <v>金武町</v>
      </c>
    </row>
    <row r="27" spans="1:8" s="5" customFormat="1" ht="11.25" customHeight="1">
      <c r="A27" s="26" t="s">
        <v>43</v>
      </c>
      <c r="B27" s="77">
        <v>131</v>
      </c>
      <c r="C27" s="34">
        <v>851</v>
      </c>
      <c r="D27" s="35">
        <v>61</v>
      </c>
      <c r="E27" s="8">
        <v>75994</v>
      </c>
      <c r="F27" s="34">
        <v>73015</v>
      </c>
      <c r="G27" s="78">
        <v>2979</v>
      </c>
      <c r="H27" s="62" t="str">
        <f t="shared" si="0"/>
        <v>伊江村</v>
      </c>
    </row>
    <row r="28" spans="1:8" s="5" customFormat="1" ht="11.25" customHeight="1">
      <c r="A28" s="27" t="s">
        <v>44</v>
      </c>
      <c r="B28" s="79">
        <v>2973</v>
      </c>
      <c r="C28" s="36">
        <v>11257</v>
      </c>
      <c r="D28" s="37">
        <v>873</v>
      </c>
      <c r="E28" s="9">
        <v>929358</v>
      </c>
      <c r="F28" s="36">
        <v>889958</v>
      </c>
      <c r="G28" s="80">
        <v>39400</v>
      </c>
      <c r="H28" s="63" t="str">
        <f t="shared" si="0"/>
        <v>読谷村</v>
      </c>
    </row>
    <row r="29" spans="1:8" s="5" customFormat="1" ht="11.25" customHeight="1">
      <c r="A29" s="25" t="s">
        <v>45</v>
      </c>
      <c r="B29" s="81">
        <v>1442</v>
      </c>
      <c r="C29" s="38">
        <v>3380</v>
      </c>
      <c r="D29" s="39">
        <v>313</v>
      </c>
      <c r="E29" s="10">
        <v>278019</v>
      </c>
      <c r="F29" s="38">
        <v>266189</v>
      </c>
      <c r="G29" s="76">
        <v>11830</v>
      </c>
      <c r="H29" s="61" t="str">
        <f t="shared" si="0"/>
        <v>嘉手納町</v>
      </c>
    </row>
    <row r="30" spans="1:8" s="5" customFormat="1" ht="11.25" customHeight="1">
      <c r="A30" s="25" t="s">
        <v>46</v>
      </c>
      <c r="B30" s="81">
        <v>2765</v>
      </c>
      <c r="C30" s="38">
        <v>7645</v>
      </c>
      <c r="D30" s="39">
        <v>643</v>
      </c>
      <c r="E30" s="10">
        <v>751307</v>
      </c>
      <c r="F30" s="38">
        <v>724549</v>
      </c>
      <c r="G30" s="76">
        <v>26758</v>
      </c>
      <c r="H30" s="61" t="str">
        <f t="shared" si="0"/>
        <v>北谷町</v>
      </c>
    </row>
    <row r="31" spans="1:8" s="5" customFormat="1" ht="11.25" customHeight="1">
      <c r="A31" s="25" t="s">
        <v>47</v>
      </c>
      <c r="B31" s="81">
        <v>2124</v>
      </c>
      <c r="C31" s="38">
        <v>4512</v>
      </c>
      <c r="D31" s="39">
        <v>297</v>
      </c>
      <c r="E31" s="10">
        <v>433798</v>
      </c>
      <c r="F31" s="38">
        <v>418006</v>
      </c>
      <c r="G31" s="76">
        <v>15792</v>
      </c>
      <c r="H31" s="61" t="str">
        <f t="shared" si="0"/>
        <v>北中城村</v>
      </c>
    </row>
    <row r="32" spans="1:8" s="5" customFormat="1" ht="11.25" customHeight="1">
      <c r="A32" s="28" t="s">
        <v>48</v>
      </c>
      <c r="B32" s="87">
        <v>2392</v>
      </c>
      <c r="C32" s="40">
        <v>6276</v>
      </c>
      <c r="D32" s="41">
        <v>419</v>
      </c>
      <c r="E32" s="11">
        <v>605098</v>
      </c>
      <c r="F32" s="40">
        <v>583132</v>
      </c>
      <c r="G32" s="84">
        <v>21966</v>
      </c>
      <c r="H32" s="64" t="str">
        <f t="shared" si="0"/>
        <v>中城村</v>
      </c>
    </row>
    <row r="33" spans="1:8" s="5" customFormat="1" ht="11.25" customHeight="1">
      <c r="A33" s="29" t="s">
        <v>49</v>
      </c>
      <c r="B33" s="88">
        <v>3862</v>
      </c>
      <c r="C33" s="42">
        <v>10239</v>
      </c>
      <c r="D33" s="43">
        <v>666</v>
      </c>
      <c r="E33" s="12">
        <v>936225</v>
      </c>
      <c r="F33" s="42">
        <v>900388</v>
      </c>
      <c r="G33" s="86">
        <v>35837</v>
      </c>
      <c r="H33" s="65" t="str">
        <f t="shared" si="0"/>
        <v>西原町</v>
      </c>
    </row>
    <row r="34" spans="1:8" s="5" customFormat="1" ht="11.25" customHeight="1">
      <c r="A34" s="25" t="s">
        <v>50</v>
      </c>
      <c r="B34" s="81">
        <v>2322</v>
      </c>
      <c r="C34" s="38">
        <v>5786</v>
      </c>
      <c r="D34" s="39">
        <v>458</v>
      </c>
      <c r="E34" s="10">
        <v>520063</v>
      </c>
      <c r="F34" s="38">
        <v>499812</v>
      </c>
      <c r="G34" s="76">
        <v>20251</v>
      </c>
      <c r="H34" s="61" t="str">
        <f t="shared" si="0"/>
        <v>与那原町</v>
      </c>
    </row>
    <row r="35" spans="1:8" s="5" customFormat="1" ht="11.25" customHeight="1">
      <c r="A35" s="25" t="s">
        <v>51</v>
      </c>
      <c r="B35" s="81">
        <v>4205</v>
      </c>
      <c r="C35" s="38">
        <v>11803</v>
      </c>
      <c r="D35" s="39">
        <v>757</v>
      </c>
      <c r="E35" s="10">
        <v>1106689</v>
      </c>
      <c r="F35" s="38">
        <v>1065378</v>
      </c>
      <c r="G35" s="76">
        <v>41311</v>
      </c>
      <c r="H35" s="61" t="str">
        <f t="shared" si="0"/>
        <v>南風原町</v>
      </c>
    </row>
    <row r="36" spans="1:8" s="5" customFormat="1" ht="11.25" customHeight="1">
      <c r="A36" s="25" t="s">
        <v>52</v>
      </c>
      <c r="B36" s="81">
        <v>27</v>
      </c>
      <c r="C36" s="38">
        <v>196</v>
      </c>
      <c r="D36" s="39">
        <v>17</v>
      </c>
      <c r="E36" s="10">
        <v>20772</v>
      </c>
      <c r="F36" s="38">
        <v>20086</v>
      </c>
      <c r="G36" s="76">
        <v>686</v>
      </c>
      <c r="H36" s="61" t="str">
        <f t="shared" si="0"/>
        <v>渡嘉敷村</v>
      </c>
    </row>
    <row r="37" spans="1:8" s="5" customFormat="1" ht="11.25" customHeight="1">
      <c r="A37" s="26" t="s">
        <v>53</v>
      </c>
      <c r="B37" s="77">
        <v>34</v>
      </c>
      <c r="C37" s="34">
        <v>171</v>
      </c>
      <c r="D37" s="35">
        <v>12</v>
      </c>
      <c r="E37" s="8">
        <v>20562</v>
      </c>
      <c r="F37" s="34">
        <v>19963</v>
      </c>
      <c r="G37" s="78">
        <v>599</v>
      </c>
      <c r="H37" s="62" t="str">
        <f t="shared" si="0"/>
        <v>座間味村</v>
      </c>
    </row>
    <row r="38" spans="1:8" s="5" customFormat="1" ht="11.25" customHeight="1">
      <c r="A38" s="27" t="s">
        <v>54</v>
      </c>
      <c r="B38" s="79">
        <v>24</v>
      </c>
      <c r="C38" s="36">
        <v>163</v>
      </c>
      <c r="D38" s="37">
        <v>9</v>
      </c>
      <c r="E38" s="9">
        <v>16383</v>
      </c>
      <c r="F38" s="36">
        <v>15812</v>
      </c>
      <c r="G38" s="80">
        <v>571</v>
      </c>
      <c r="H38" s="63" t="str">
        <f t="shared" si="0"/>
        <v>粟国村</v>
      </c>
    </row>
    <row r="39" spans="1:8" s="5" customFormat="1" ht="11.25" customHeight="1">
      <c r="A39" s="25" t="s">
        <v>55</v>
      </c>
      <c r="B39" s="81">
        <v>19</v>
      </c>
      <c r="C39" s="38">
        <v>93</v>
      </c>
      <c r="D39" s="39">
        <v>3</v>
      </c>
      <c r="E39" s="10">
        <v>9840</v>
      </c>
      <c r="F39" s="38">
        <v>9514</v>
      </c>
      <c r="G39" s="76">
        <v>326</v>
      </c>
      <c r="H39" s="61" t="str">
        <f t="shared" si="0"/>
        <v>渡名喜村</v>
      </c>
    </row>
    <row r="40" spans="1:8" s="5" customFormat="1" ht="11.25" customHeight="1">
      <c r="A40" s="25" t="s">
        <v>56</v>
      </c>
      <c r="B40" s="81">
        <v>49</v>
      </c>
      <c r="C40" s="38">
        <v>362</v>
      </c>
      <c r="D40" s="39">
        <v>20</v>
      </c>
      <c r="E40" s="10">
        <v>43127</v>
      </c>
      <c r="F40" s="38">
        <v>41860</v>
      </c>
      <c r="G40" s="76">
        <v>1267</v>
      </c>
      <c r="H40" s="61" t="str">
        <f t="shared" si="0"/>
        <v>南大東村</v>
      </c>
    </row>
    <row r="41" spans="1:8" s="5" customFormat="1" ht="11.25" customHeight="1">
      <c r="A41" s="25" t="s">
        <v>57</v>
      </c>
      <c r="B41" s="81">
        <v>20</v>
      </c>
      <c r="C41" s="38">
        <v>209</v>
      </c>
      <c r="D41" s="39">
        <v>5</v>
      </c>
      <c r="E41" s="10">
        <v>29370</v>
      </c>
      <c r="F41" s="38">
        <v>28638</v>
      </c>
      <c r="G41" s="76">
        <v>732</v>
      </c>
      <c r="H41" s="61" t="str">
        <f t="shared" si="0"/>
        <v>北大東村</v>
      </c>
    </row>
    <row r="42" spans="1:8" s="5" customFormat="1" ht="11.25" customHeight="1">
      <c r="A42" s="28" t="s">
        <v>58</v>
      </c>
      <c r="B42" s="87">
        <v>49</v>
      </c>
      <c r="C42" s="40">
        <v>320</v>
      </c>
      <c r="D42" s="41">
        <v>30</v>
      </c>
      <c r="E42" s="11">
        <v>28010</v>
      </c>
      <c r="F42" s="40">
        <v>26890</v>
      </c>
      <c r="G42" s="84">
        <v>1120</v>
      </c>
      <c r="H42" s="64" t="str">
        <f t="shared" si="0"/>
        <v>伊平屋村</v>
      </c>
    </row>
    <row r="43" spans="1:8" s="5" customFormat="1" ht="11.25" customHeight="1">
      <c r="A43" s="29" t="s">
        <v>59</v>
      </c>
      <c r="B43" s="85">
        <v>57</v>
      </c>
      <c r="C43" s="42">
        <v>349</v>
      </c>
      <c r="D43" s="43">
        <v>27</v>
      </c>
      <c r="E43" s="12">
        <v>31589</v>
      </c>
      <c r="F43" s="42">
        <v>30367</v>
      </c>
      <c r="G43" s="86">
        <v>1222</v>
      </c>
      <c r="H43" s="65" t="str">
        <f t="shared" si="0"/>
        <v>伊是名村</v>
      </c>
    </row>
    <row r="44" spans="1:8" s="5" customFormat="1" ht="11.25" customHeight="1">
      <c r="A44" s="25" t="s">
        <v>60</v>
      </c>
      <c r="B44" s="81">
        <v>277</v>
      </c>
      <c r="C44" s="38">
        <v>1974</v>
      </c>
      <c r="D44" s="39">
        <v>138</v>
      </c>
      <c r="E44" s="10">
        <v>171736</v>
      </c>
      <c r="F44" s="38">
        <v>164827</v>
      </c>
      <c r="G44" s="76">
        <v>6909</v>
      </c>
      <c r="H44" s="61" t="str">
        <f t="shared" si="0"/>
        <v>久米島町</v>
      </c>
    </row>
    <row r="45" spans="1:8" s="5" customFormat="1" ht="11.25" customHeight="1">
      <c r="A45" s="25" t="s">
        <v>61</v>
      </c>
      <c r="B45" s="81">
        <v>2936</v>
      </c>
      <c r="C45" s="38">
        <v>8615</v>
      </c>
      <c r="D45" s="39">
        <v>649</v>
      </c>
      <c r="E45" s="10">
        <v>686506</v>
      </c>
      <c r="F45" s="38">
        <v>656353</v>
      </c>
      <c r="G45" s="76">
        <v>30153</v>
      </c>
      <c r="H45" s="61" t="str">
        <f t="shared" si="0"/>
        <v>八重瀬町</v>
      </c>
    </row>
    <row r="46" spans="1:8" s="5" customFormat="1" ht="11.25" customHeight="1">
      <c r="A46" s="25" t="s">
        <v>62</v>
      </c>
      <c r="B46" s="81">
        <v>40</v>
      </c>
      <c r="C46" s="38">
        <v>238</v>
      </c>
      <c r="D46" s="39">
        <v>27</v>
      </c>
      <c r="E46" s="10">
        <v>21658</v>
      </c>
      <c r="F46" s="38">
        <v>20825</v>
      </c>
      <c r="G46" s="76">
        <v>833</v>
      </c>
      <c r="H46" s="61" t="str">
        <f t="shared" si="0"/>
        <v>多良間村</v>
      </c>
    </row>
    <row r="47" spans="1:8" s="5" customFormat="1" ht="11.25" customHeight="1">
      <c r="A47" s="26" t="s">
        <v>63</v>
      </c>
      <c r="B47" s="77">
        <v>150</v>
      </c>
      <c r="C47" s="34">
        <v>984</v>
      </c>
      <c r="D47" s="35">
        <v>65</v>
      </c>
      <c r="E47" s="8">
        <v>94118</v>
      </c>
      <c r="F47" s="34">
        <v>90674</v>
      </c>
      <c r="G47" s="78">
        <v>3444</v>
      </c>
      <c r="H47" s="62" t="str">
        <f t="shared" si="0"/>
        <v>竹富町</v>
      </c>
    </row>
    <row r="48" spans="1:8" s="5" customFormat="1" ht="11.25" customHeight="1" thickBot="1">
      <c r="A48" s="52" t="s">
        <v>64</v>
      </c>
      <c r="B48" s="89">
        <v>77</v>
      </c>
      <c r="C48" s="54">
        <v>569</v>
      </c>
      <c r="D48" s="55">
        <v>31</v>
      </c>
      <c r="E48" s="53">
        <v>81015</v>
      </c>
      <c r="F48" s="54">
        <v>79023</v>
      </c>
      <c r="G48" s="90">
        <v>1992</v>
      </c>
      <c r="H48" s="66" t="str">
        <f t="shared" si="0"/>
        <v>与那国町</v>
      </c>
    </row>
    <row r="49" spans="1:8" s="5" customFormat="1" ht="11.25" customHeight="1">
      <c r="A49" s="93" t="s">
        <v>3</v>
      </c>
      <c r="B49" s="94">
        <f t="shared" ref="B49:G49" si="1">SUM(B8:B18)</f>
        <v>60327</v>
      </c>
      <c r="C49" s="95">
        <f t="shared" si="1"/>
        <v>325117</v>
      </c>
      <c r="D49" s="96">
        <f t="shared" si="1"/>
        <v>22696</v>
      </c>
      <c r="E49" s="97">
        <f t="shared" si="1"/>
        <v>31502053</v>
      </c>
      <c r="F49" s="95">
        <f t="shared" si="1"/>
        <v>30364336</v>
      </c>
      <c r="G49" s="98">
        <f t="shared" si="1"/>
        <v>1137717</v>
      </c>
      <c r="H49" s="99" t="s">
        <v>3</v>
      </c>
    </row>
    <row r="50" spans="1:8" s="5" customFormat="1" ht="11.25" customHeight="1">
      <c r="A50" s="100" t="s">
        <v>4</v>
      </c>
      <c r="B50" s="101">
        <f t="shared" ref="B50:G50" si="2">SUM(B19:B48)</f>
        <v>30490</v>
      </c>
      <c r="C50" s="102">
        <f t="shared" si="2"/>
        <v>90643</v>
      </c>
      <c r="D50" s="103">
        <f t="shared" si="2"/>
        <v>6737</v>
      </c>
      <c r="E50" s="104">
        <f t="shared" si="2"/>
        <v>7992650</v>
      </c>
      <c r="F50" s="102">
        <f t="shared" si="2"/>
        <v>7675392</v>
      </c>
      <c r="G50" s="105">
        <f t="shared" si="2"/>
        <v>317258</v>
      </c>
      <c r="H50" s="106" t="s">
        <v>4</v>
      </c>
    </row>
    <row r="51" spans="1:8" s="5" customFormat="1" ht="11.25" customHeight="1" thickBot="1">
      <c r="A51" s="6" t="s">
        <v>5</v>
      </c>
      <c r="B51" s="91">
        <f t="shared" ref="B51:G51" si="3">SUM(B8:B48)</f>
        <v>90817</v>
      </c>
      <c r="C51" s="44">
        <f t="shared" si="3"/>
        <v>415760</v>
      </c>
      <c r="D51" s="45">
        <f t="shared" si="3"/>
        <v>29433</v>
      </c>
      <c r="E51" s="13">
        <f t="shared" si="3"/>
        <v>39494703</v>
      </c>
      <c r="F51" s="44">
        <f t="shared" si="3"/>
        <v>38039728</v>
      </c>
      <c r="G51" s="92">
        <f t="shared" si="3"/>
        <v>1454975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F15" sqref="F15"/>
    </sheetView>
  </sheetViews>
  <sheetFormatPr defaultColWidth="8.69921875" defaultRowHeight="17.25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>
      <c r="A1" s="15"/>
    </row>
    <row r="2" spans="1:8" ht="15" customHeight="1" thickBot="1">
      <c r="A2" s="14" t="s">
        <v>22</v>
      </c>
      <c r="B2" s="2"/>
      <c r="C2" s="2"/>
      <c r="D2" s="2"/>
      <c r="E2" s="2"/>
      <c r="F2" s="2"/>
      <c r="G2" s="2"/>
    </row>
    <row r="3" spans="1:8" s="3" customFormat="1" ht="16.5" customHeight="1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>
      <c r="A5" s="21" t="s">
        <v>18</v>
      </c>
      <c r="B5" s="69"/>
      <c r="C5" s="115"/>
      <c r="D5" s="117"/>
      <c r="E5" s="19" t="s">
        <v>19</v>
      </c>
      <c r="F5" s="108"/>
      <c r="G5" s="110"/>
      <c r="H5" s="58" t="s">
        <v>0</v>
      </c>
    </row>
    <row r="6" spans="1:8" s="3" customFormat="1" ht="11.1" customHeight="1">
      <c r="A6" s="22"/>
      <c r="B6" s="70"/>
      <c r="C6" s="30"/>
      <c r="D6" s="31"/>
      <c r="E6" s="23" t="s">
        <v>20</v>
      </c>
      <c r="F6" s="46" t="s">
        <v>16</v>
      </c>
      <c r="G6" s="71" t="s">
        <v>17</v>
      </c>
      <c r="H6" s="59"/>
    </row>
    <row r="7" spans="1:8" s="4" customFormat="1" ht="11.1" customHeight="1" thickBot="1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>
      <c r="A8" s="56" t="str">
        <f>'(3)_イ_特別徴収義務者'!A8</f>
        <v>那覇市</v>
      </c>
      <c r="B8" s="73">
        <v>6</v>
      </c>
      <c r="C8" s="50">
        <v>18891</v>
      </c>
      <c r="D8" s="51">
        <v>5366</v>
      </c>
      <c r="E8" s="49">
        <v>547908</v>
      </c>
      <c r="F8" s="50">
        <v>495770</v>
      </c>
      <c r="G8" s="74">
        <v>52138</v>
      </c>
      <c r="H8" s="60" t="str">
        <f>A8</f>
        <v>那覇市</v>
      </c>
    </row>
    <row r="9" spans="1:8" s="5" customFormat="1" ht="11.25" customHeight="1">
      <c r="A9" s="25" t="str">
        <f>'(3)_イ_特別徴収義務者'!A9</f>
        <v>宜野湾市</v>
      </c>
      <c r="B9" s="75">
        <v>8</v>
      </c>
      <c r="C9" s="32">
        <v>3761</v>
      </c>
      <c r="D9" s="33">
        <v>621</v>
      </c>
      <c r="E9" s="7">
        <v>136777</v>
      </c>
      <c r="F9" s="32">
        <v>126097</v>
      </c>
      <c r="G9" s="76">
        <v>10680</v>
      </c>
      <c r="H9" s="61" t="str">
        <f t="shared" ref="H9:H48" si="0">A9</f>
        <v>宜野湾市</v>
      </c>
    </row>
    <row r="10" spans="1:8" s="5" customFormat="1" ht="11.25" customHeight="1">
      <c r="A10" s="25" t="str">
        <f>'(3)_イ_特別徴収義務者'!A10</f>
        <v>石垣市</v>
      </c>
      <c r="B10" s="75">
        <v>6</v>
      </c>
      <c r="C10" s="32">
        <v>1773</v>
      </c>
      <c r="D10" s="33">
        <v>323</v>
      </c>
      <c r="E10" s="7">
        <v>53338</v>
      </c>
      <c r="F10" s="32">
        <v>48683</v>
      </c>
      <c r="G10" s="76">
        <v>4655</v>
      </c>
      <c r="H10" s="61" t="str">
        <f t="shared" si="0"/>
        <v>石垣市</v>
      </c>
    </row>
    <row r="11" spans="1:8" s="5" customFormat="1" ht="11.25" customHeight="1">
      <c r="A11" s="25" t="str">
        <f>'(3)_イ_特別徴収義務者'!A11</f>
        <v>浦添市</v>
      </c>
      <c r="B11" s="75">
        <v>6</v>
      </c>
      <c r="C11" s="32">
        <v>4510</v>
      </c>
      <c r="D11" s="33">
        <v>1240</v>
      </c>
      <c r="E11" s="7">
        <v>91191</v>
      </c>
      <c r="F11" s="32">
        <v>81542</v>
      </c>
      <c r="G11" s="76">
        <v>9649</v>
      </c>
      <c r="H11" s="61" t="str">
        <f t="shared" si="0"/>
        <v>浦添市</v>
      </c>
    </row>
    <row r="12" spans="1:8" s="5" customFormat="1" ht="11.25" customHeight="1">
      <c r="A12" s="26" t="str">
        <f>'(3)_イ_特別徴収義務者'!A12</f>
        <v>名護市</v>
      </c>
      <c r="B12" s="77">
        <v>8</v>
      </c>
      <c r="C12" s="34">
        <v>3176</v>
      </c>
      <c r="D12" s="35">
        <v>1106</v>
      </c>
      <c r="E12" s="8">
        <v>72758</v>
      </c>
      <c r="F12" s="34">
        <v>63919</v>
      </c>
      <c r="G12" s="78">
        <v>8839</v>
      </c>
      <c r="H12" s="62" t="str">
        <f t="shared" si="0"/>
        <v>名護市</v>
      </c>
    </row>
    <row r="13" spans="1:8" s="5" customFormat="1" ht="11.25" customHeight="1">
      <c r="A13" s="27" t="str">
        <f>'(3)_イ_特別徴収義務者'!A13</f>
        <v>糸満市</v>
      </c>
      <c r="B13" s="79">
        <v>6</v>
      </c>
      <c r="C13" s="36">
        <v>2251</v>
      </c>
      <c r="D13" s="37">
        <v>787</v>
      </c>
      <c r="E13" s="9">
        <v>45449</v>
      </c>
      <c r="F13" s="36">
        <v>39368</v>
      </c>
      <c r="G13" s="80">
        <v>6081</v>
      </c>
      <c r="H13" s="63" t="str">
        <f t="shared" si="0"/>
        <v>糸満市</v>
      </c>
    </row>
    <row r="14" spans="1:8" s="5" customFormat="1" ht="11.25" customHeight="1">
      <c r="A14" s="25" t="str">
        <f>'(3)_イ_特別徴収義務者'!A14</f>
        <v>沖縄市</v>
      </c>
      <c r="B14" s="81">
        <v>7</v>
      </c>
      <c r="C14" s="38">
        <v>6907</v>
      </c>
      <c r="D14" s="39">
        <v>2775</v>
      </c>
      <c r="E14" s="10">
        <v>162697</v>
      </c>
      <c r="F14" s="38">
        <v>143010</v>
      </c>
      <c r="G14" s="76">
        <v>19687</v>
      </c>
      <c r="H14" s="61" t="str">
        <f t="shared" si="0"/>
        <v>沖縄市</v>
      </c>
    </row>
    <row r="15" spans="1:8" s="5" customFormat="1" ht="11.25" customHeight="1">
      <c r="A15" s="25" t="str">
        <f>'(3)_イ_特別徴収義務者'!A15</f>
        <v>豊見城市</v>
      </c>
      <c r="B15" s="81">
        <v>8</v>
      </c>
      <c r="C15" s="38">
        <v>2355</v>
      </c>
      <c r="D15" s="39">
        <v>563</v>
      </c>
      <c r="E15" s="10">
        <v>59400</v>
      </c>
      <c r="F15" s="38">
        <v>53154</v>
      </c>
      <c r="G15" s="76">
        <v>6246</v>
      </c>
      <c r="H15" s="61" t="str">
        <f t="shared" si="0"/>
        <v>豊見城市</v>
      </c>
    </row>
    <row r="16" spans="1:8" s="5" customFormat="1" ht="11.25" customHeight="1">
      <c r="A16" s="25" t="str">
        <f>'(3)_イ_特別徴収義務者'!A16</f>
        <v>うるま市</v>
      </c>
      <c r="B16" s="82">
        <v>7</v>
      </c>
      <c r="C16" s="38">
        <v>5827</v>
      </c>
      <c r="D16" s="39">
        <v>2301</v>
      </c>
      <c r="E16" s="10">
        <v>126190</v>
      </c>
      <c r="F16" s="38">
        <v>109746</v>
      </c>
      <c r="G16" s="76">
        <v>16444</v>
      </c>
      <c r="H16" s="61" t="str">
        <f t="shared" si="0"/>
        <v>うるま市</v>
      </c>
    </row>
    <row r="17" spans="1:8" s="5" customFormat="1" ht="11.25" customHeight="1">
      <c r="A17" s="28" t="str">
        <f>'(3)_イ_特別徴収義務者'!A17</f>
        <v>宮古島市</v>
      </c>
      <c r="B17" s="83">
        <v>6</v>
      </c>
      <c r="C17" s="40">
        <v>2195</v>
      </c>
      <c r="D17" s="41">
        <v>639</v>
      </c>
      <c r="E17" s="11">
        <v>49397</v>
      </c>
      <c r="F17" s="40">
        <v>43110</v>
      </c>
      <c r="G17" s="84">
        <v>6287</v>
      </c>
      <c r="H17" s="64" t="str">
        <f t="shared" si="0"/>
        <v>宮古島市</v>
      </c>
    </row>
    <row r="18" spans="1:8" s="5" customFormat="1" ht="11.25" customHeight="1">
      <c r="A18" s="29" t="str">
        <f>'(3)_イ_特別徴収義務者'!A18</f>
        <v>南城市</v>
      </c>
      <c r="B18" s="85">
        <v>7</v>
      </c>
      <c r="C18" s="42">
        <v>2592</v>
      </c>
      <c r="D18" s="43">
        <v>1176</v>
      </c>
      <c r="E18" s="12">
        <v>45057</v>
      </c>
      <c r="F18" s="42">
        <v>37877</v>
      </c>
      <c r="G18" s="86">
        <v>7180</v>
      </c>
      <c r="H18" s="65" t="str">
        <f t="shared" si="0"/>
        <v>南城市</v>
      </c>
    </row>
    <row r="19" spans="1:8" s="5" customFormat="1" ht="11.25" customHeight="1">
      <c r="A19" s="25" t="str">
        <f>'(3)_イ_特別徴収義務者'!A19</f>
        <v>国頭村</v>
      </c>
      <c r="B19" s="81">
        <v>3</v>
      </c>
      <c r="C19" s="38">
        <v>187</v>
      </c>
      <c r="D19" s="39">
        <v>74</v>
      </c>
      <c r="E19" s="10">
        <v>3600</v>
      </c>
      <c r="F19" s="38">
        <v>3104</v>
      </c>
      <c r="G19" s="76">
        <v>496</v>
      </c>
      <c r="H19" s="61" t="str">
        <f t="shared" si="0"/>
        <v>国頭村</v>
      </c>
    </row>
    <row r="20" spans="1:8" s="5" customFormat="1" ht="11.25" customHeight="1">
      <c r="A20" s="25" t="str">
        <f>'(3)_イ_特別徴収義務者'!A20</f>
        <v>大宜味村</v>
      </c>
      <c r="B20" s="81">
        <v>4</v>
      </c>
      <c r="C20" s="38">
        <v>152</v>
      </c>
      <c r="D20" s="39">
        <v>57</v>
      </c>
      <c r="E20" s="10">
        <v>3047</v>
      </c>
      <c r="F20" s="38">
        <v>2580</v>
      </c>
      <c r="G20" s="76">
        <v>467</v>
      </c>
      <c r="H20" s="61" t="str">
        <f t="shared" si="0"/>
        <v>大宜味村</v>
      </c>
    </row>
    <row r="21" spans="1:8" s="5" customFormat="1" ht="11.25" customHeight="1">
      <c r="A21" s="25" t="str">
        <f>'(3)_イ_特別徴収義務者'!A21</f>
        <v>東村</v>
      </c>
      <c r="B21" s="81">
        <v>2</v>
      </c>
      <c r="C21" s="38">
        <v>81</v>
      </c>
      <c r="D21" s="39">
        <v>27</v>
      </c>
      <c r="E21" s="10">
        <v>1779</v>
      </c>
      <c r="F21" s="38">
        <v>1561</v>
      </c>
      <c r="G21" s="76">
        <v>218</v>
      </c>
      <c r="H21" s="61" t="str">
        <f t="shared" si="0"/>
        <v>東村</v>
      </c>
    </row>
    <row r="22" spans="1:8" s="5" customFormat="1" ht="11.25" customHeight="1">
      <c r="A22" s="28" t="str">
        <f>'(3)_イ_特別徴収義務者'!A22</f>
        <v>今帰仁村</v>
      </c>
      <c r="B22" s="87">
        <v>5</v>
      </c>
      <c r="C22" s="40">
        <v>369</v>
      </c>
      <c r="D22" s="41">
        <v>99</v>
      </c>
      <c r="E22" s="11">
        <v>4848</v>
      </c>
      <c r="F22" s="40">
        <v>4251</v>
      </c>
      <c r="G22" s="84">
        <v>597</v>
      </c>
      <c r="H22" s="64" t="str">
        <f t="shared" si="0"/>
        <v>今帰仁村</v>
      </c>
    </row>
    <row r="23" spans="1:8" s="5" customFormat="1" ht="11.25" customHeight="1">
      <c r="A23" s="29" t="str">
        <f>'(3)_イ_特別徴収義務者'!A23</f>
        <v>本部町</v>
      </c>
      <c r="B23" s="85">
        <v>6</v>
      </c>
      <c r="C23" s="42">
        <v>623</v>
      </c>
      <c r="D23" s="43">
        <v>271</v>
      </c>
      <c r="E23" s="12">
        <v>10814</v>
      </c>
      <c r="F23" s="42">
        <v>9203</v>
      </c>
      <c r="G23" s="86">
        <v>1611</v>
      </c>
      <c r="H23" s="65" t="str">
        <f t="shared" si="0"/>
        <v>本部町</v>
      </c>
    </row>
    <row r="24" spans="1:8" s="5" customFormat="1" ht="11.25" customHeight="1">
      <c r="A24" s="25" t="str">
        <f>'(3)_イ_特別徴収義務者'!A24</f>
        <v>恩納村</v>
      </c>
      <c r="B24" s="81">
        <v>4</v>
      </c>
      <c r="C24" s="38">
        <v>419</v>
      </c>
      <c r="D24" s="39">
        <v>111</v>
      </c>
      <c r="E24" s="10">
        <v>5450</v>
      </c>
      <c r="F24" s="38">
        <v>4785</v>
      </c>
      <c r="G24" s="76">
        <v>665</v>
      </c>
      <c r="H24" s="61" t="str">
        <f t="shared" si="0"/>
        <v>恩納村</v>
      </c>
    </row>
    <row r="25" spans="1:8" s="5" customFormat="1" ht="11.25" customHeight="1">
      <c r="A25" s="25" t="str">
        <f>'(3)_イ_特別徴収義務者'!A25</f>
        <v>宜野座村</v>
      </c>
      <c r="B25" s="81">
        <v>3</v>
      </c>
      <c r="C25" s="38">
        <v>233</v>
      </c>
      <c r="D25" s="39">
        <v>54</v>
      </c>
      <c r="E25" s="10">
        <v>3201</v>
      </c>
      <c r="F25" s="38">
        <v>2832</v>
      </c>
      <c r="G25" s="76">
        <v>369</v>
      </c>
      <c r="H25" s="61" t="str">
        <f t="shared" si="0"/>
        <v>宜野座村</v>
      </c>
    </row>
    <row r="26" spans="1:8" s="5" customFormat="1" ht="11.25" customHeight="1">
      <c r="A26" s="25" t="str">
        <f>'(3)_イ_特別徴収義務者'!A26</f>
        <v>金武町</v>
      </c>
      <c r="B26" s="81">
        <v>4</v>
      </c>
      <c r="C26" s="38">
        <v>538</v>
      </c>
      <c r="D26" s="39">
        <v>276</v>
      </c>
      <c r="E26" s="10">
        <v>7733</v>
      </c>
      <c r="F26" s="38">
        <v>6143</v>
      </c>
      <c r="G26" s="76">
        <v>1590</v>
      </c>
      <c r="H26" s="61" t="str">
        <f t="shared" si="0"/>
        <v>金武町</v>
      </c>
    </row>
    <row r="27" spans="1:8" s="5" customFormat="1" ht="11.25" customHeight="1">
      <c r="A27" s="26" t="str">
        <f>'(3)_イ_特別徴収義務者'!A27</f>
        <v>伊江村</v>
      </c>
      <c r="B27" s="77">
        <v>3</v>
      </c>
      <c r="C27" s="34">
        <v>103</v>
      </c>
      <c r="D27" s="35">
        <v>41</v>
      </c>
      <c r="E27" s="8">
        <v>900</v>
      </c>
      <c r="F27" s="34">
        <v>720</v>
      </c>
      <c r="G27" s="78">
        <v>180</v>
      </c>
      <c r="H27" s="62" t="str">
        <f t="shared" si="0"/>
        <v>伊江村</v>
      </c>
    </row>
    <row r="28" spans="1:8" s="5" customFormat="1" ht="11.25" customHeight="1">
      <c r="A28" s="27" t="str">
        <f>'(3)_イ_特別徴収義務者'!A28</f>
        <v>読谷村</v>
      </c>
      <c r="B28" s="79">
        <v>4</v>
      </c>
      <c r="C28" s="36">
        <v>2369</v>
      </c>
      <c r="D28" s="37">
        <v>1322</v>
      </c>
      <c r="E28" s="9">
        <v>35398</v>
      </c>
      <c r="F28" s="36">
        <v>28468</v>
      </c>
      <c r="G28" s="80">
        <v>6930</v>
      </c>
      <c r="H28" s="63" t="str">
        <f t="shared" si="0"/>
        <v>読谷村</v>
      </c>
    </row>
    <row r="29" spans="1:8" s="5" customFormat="1" ht="11.25" customHeight="1">
      <c r="A29" s="25" t="str">
        <f>'(3)_イ_特別徴収義務者'!A29</f>
        <v>嘉手納町</v>
      </c>
      <c r="B29" s="81">
        <v>6</v>
      </c>
      <c r="C29" s="38">
        <v>994</v>
      </c>
      <c r="D29" s="39">
        <v>708</v>
      </c>
      <c r="E29" s="10">
        <v>10860</v>
      </c>
      <c r="F29" s="38">
        <v>7832</v>
      </c>
      <c r="G29" s="76">
        <v>3028</v>
      </c>
      <c r="H29" s="61" t="str">
        <f t="shared" si="0"/>
        <v>嘉手納町</v>
      </c>
    </row>
    <row r="30" spans="1:8" s="5" customFormat="1" ht="11.25" customHeight="1">
      <c r="A30" s="25" t="str">
        <f>'(3)_イ_特別徴収義務者'!A30</f>
        <v>北谷町</v>
      </c>
      <c r="B30" s="81">
        <v>3</v>
      </c>
      <c r="C30" s="38">
        <v>1738</v>
      </c>
      <c r="D30" s="39">
        <v>1077</v>
      </c>
      <c r="E30" s="10">
        <v>23446</v>
      </c>
      <c r="F30" s="38">
        <v>18257</v>
      </c>
      <c r="G30" s="76">
        <v>5189</v>
      </c>
      <c r="H30" s="61" t="str">
        <f t="shared" si="0"/>
        <v>北谷町</v>
      </c>
    </row>
    <row r="31" spans="1:8" s="5" customFormat="1" ht="11.25" customHeight="1">
      <c r="A31" s="25" t="str">
        <f>'(3)_イ_特別徴収義務者'!A31</f>
        <v>北中城村</v>
      </c>
      <c r="B31" s="81">
        <v>4</v>
      </c>
      <c r="C31" s="38">
        <v>644</v>
      </c>
      <c r="D31" s="39">
        <v>218</v>
      </c>
      <c r="E31" s="10">
        <v>13846</v>
      </c>
      <c r="F31" s="38">
        <v>12015</v>
      </c>
      <c r="G31" s="76">
        <v>1831</v>
      </c>
      <c r="H31" s="61" t="str">
        <f t="shared" si="0"/>
        <v>北中城村</v>
      </c>
    </row>
    <row r="32" spans="1:8" s="5" customFormat="1" ht="11.25" customHeight="1">
      <c r="A32" s="28" t="str">
        <f>'(3)_イ_特別徴収義務者'!A32</f>
        <v>中城村</v>
      </c>
      <c r="B32" s="87">
        <v>4</v>
      </c>
      <c r="C32" s="40">
        <v>724</v>
      </c>
      <c r="D32" s="41">
        <v>276</v>
      </c>
      <c r="E32" s="11">
        <v>13498</v>
      </c>
      <c r="F32" s="40">
        <v>11433</v>
      </c>
      <c r="G32" s="84">
        <v>2065</v>
      </c>
      <c r="H32" s="64" t="str">
        <f t="shared" si="0"/>
        <v>中城村</v>
      </c>
    </row>
    <row r="33" spans="1:8" s="5" customFormat="1" ht="11.25" customHeight="1">
      <c r="A33" s="29" t="str">
        <f>'(3)_イ_特別徴収義務者'!A33</f>
        <v>西原町</v>
      </c>
      <c r="B33" s="88">
        <v>3</v>
      </c>
      <c r="C33" s="42">
        <v>1588</v>
      </c>
      <c r="D33" s="43">
        <v>419</v>
      </c>
      <c r="E33" s="12">
        <v>39316</v>
      </c>
      <c r="F33" s="42">
        <v>34967</v>
      </c>
      <c r="G33" s="86">
        <v>4349</v>
      </c>
      <c r="H33" s="65" t="str">
        <f t="shared" si="0"/>
        <v>西原町</v>
      </c>
    </row>
    <row r="34" spans="1:8" s="5" customFormat="1" ht="11.25" customHeight="1">
      <c r="A34" s="25" t="str">
        <f>'(3)_イ_特別徴収義務者'!A34</f>
        <v>与那原町</v>
      </c>
      <c r="B34" s="81">
        <v>6</v>
      </c>
      <c r="C34" s="38">
        <v>834</v>
      </c>
      <c r="D34" s="39">
        <v>232</v>
      </c>
      <c r="E34" s="10">
        <v>19595</v>
      </c>
      <c r="F34" s="38">
        <v>17367</v>
      </c>
      <c r="G34" s="76">
        <v>2228</v>
      </c>
      <c r="H34" s="61" t="str">
        <f t="shared" si="0"/>
        <v>与那原町</v>
      </c>
    </row>
    <row r="35" spans="1:8" s="5" customFormat="1" ht="11.25" customHeight="1">
      <c r="A35" s="25" t="str">
        <f>'(3)_イ_特別徴収義務者'!A35</f>
        <v>南風原町</v>
      </c>
      <c r="B35" s="81">
        <v>5</v>
      </c>
      <c r="C35" s="38">
        <v>1329</v>
      </c>
      <c r="D35" s="39">
        <v>355</v>
      </c>
      <c r="E35" s="10">
        <v>32602</v>
      </c>
      <c r="F35" s="38">
        <v>28963</v>
      </c>
      <c r="G35" s="76">
        <v>3639</v>
      </c>
      <c r="H35" s="61" t="str">
        <f t="shared" si="0"/>
        <v>南風原町</v>
      </c>
    </row>
    <row r="36" spans="1:8" s="5" customFormat="1" ht="11.25" customHeight="1">
      <c r="A36" s="25" t="str">
        <f>'(3)_イ_特別徴収義務者'!A36</f>
        <v>渡嘉敷村</v>
      </c>
      <c r="B36" s="81">
        <v>1</v>
      </c>
      <c r="C36" s="38">
        <v>31</v>
      </c>
      <c r="D36" s="39">
        <v>8</v>
      </c>
      <c r="E36" s="10">
        <v>661</v>
      </c>
      <c r="F36" s="38">
        <v>570</v>
      </c>
      <c r="G36" s="76">
        <v>91</v>
      </c>
      <c r="H36" s="61" t="str">
        <f t="shared" si="0"/>
        <v>渡嘉敷村</v>
      </c>
    </row>
    <row r="37" spans="1:8" s="5" customFormat="1" ht="11.25" customHeight="1">
      <c r="A37" s="26" t="str">
        <f>'(3)_イ_特別徴収義務者'!A37</f>
        <v>座間味村</v>
      </c>
      <c r="B37" s="77">
        <v>2</v>
      </c>
      <c r="C37" s="34">
        <v>23</v>
      </c>
      <c r="D37" s="35">
        <v>7</v>
      </c>
      <c r="E37" s="8">
        <v>251</v>
      </c>
      <c r="F37" s="34">
        <v>211</v>
      </c>
      <c r="G37" s="78">
        <v>40</v>
      </c>
      <c r="H37" s="62" t="str">
        <f t="shared" si="0"/>
        <v>座間味村</v>
      </c>
    </row>
    <row r="38" spans="1:8" s="5" customFormat="1" ht="11.25" customHeight="1">
      <c r="A38" s="27" t="str">
        <f>'(3)_イ_特別徴収義務者'!A38</f>
        <v>粟国村</v>
      </c>
      <c r="B38" s="79">
        <v>2</v>
      </c>
      <c r="C38" s="36">
        <v>17</v>
      </c>
      <c r="D38" s="37">
        <v>5</v>
      </c>
      <c r="E38" s="9">
        <v>402</v>
      </c>
      <c r="F38" s="36">
        <v>367</v>
      </c>
      <c r="G38" s="80">
        <v>35</v>
      </c>
      <c r="H38" s="63" t="str">
        <f t="shared" si="0"/>
        <v>粟国村</v>
      </c>
    </row>
    <row r="39" spans="1:8" s="5" customFormat="1" ht="11.25" customHeight="1">
      <c r="A39" s="25" t="str">
        <f>'(3)_イ_特別徴収義務者'!A39</f>
        <v>渡名喜村</v>
      </c>
      <c r="B39" s="81">
        <v>1</v>
      </c>
      <c r="C39" s="38">
        <v>22</v>
      </c>
      <c r="D39" s="39">
        <v>8</v>
      </c>
      <c r="E39" s="10">
        <v>187</v>
      </c>
      <c r="F39" s="38">
        <v>148</v>
      </c>
      <c r="G39" s="76">
        <v>39</v>
      </c>
      <c r="H39" s="61" t="str">
        <f t="shared" si="0"/>
        <v>渡名喜村</v>
      </c>
    </row>
    <row r="40" spans="1:8" s="5" customFormat="1" ht="11.25" customHeight="1">
      <c r="A40" s="25" t="str">
        <f>'(3)_イ_特別徴収義務者'!A40</f>
        <v>南大東村</v>
      </c>
      <c r="B40" s="81">
        <v>1</v>
      </c>
      <c r="C40" s="38">
        <v>11</v>
      </c>
      <c r="D40" s="39">
        <v>4</v>
      </c>
      <c r="E40" s="10">
        <v>95</v>
      </c>
      <c r="F40" s="38">
        <v>76</v>
      </c>
      <c r="G40" s="76">
        <v>19</v>
      </c>
      <c r="H40" s="61" t="str">
        <f t="shared" si="0"/>
        <v>南大東村</v>
      </c>
    </row>
    <row r="41" spans="1:8" s="5" customFormat="1" ht="11.25" customHeight="1">
      <c r="A41" s="25" t="str">
        <f>'(3)_イ_特別徴収義務者'!A41</f>
        <v>北大東村</v>
      </c>
      <c r="B41" s="81">
        <v>1</v>
      </c>
      <c r="C41" s="38">
        <v>26</v>
      </c>
      <c r="D41" s="39">
        <v>13</v>
      </c>
      <c r="E41" s="10">
        <v>189</v>
      </c>
      <c r="F41" s="38">
        <v>143</v>
      </c>
      <c r="G41" s="76">
        <v>46</v>
      </c>
      <c r="H41" s="61" t="str">
        <f t="shared" si="0"/>
        <v>北大東村</v>
      </c>
    </row>
    <row r="42" spans="1:8" s="5" customFormat="1" ht="11.25" customHeight="1">
      <c r="A42" s="28" t="str">
        <f>'(3)_イ_特別徴収義務者'!A42</f>
        <v>伊平屋村</v>
      </c>
      <c r="B42" s="87">
        <v>1</v>
      </c>
      <c r="C42" s="40">
        <v>33</v>
      </c>
      <c r="D42" s="41">
        <v>17</v>
      </c>
      <c r="E42" s="11">
        <v>238</v>
      </c>
      <c r="F42" s="40">
        <v>180</v>
      </c>
      <c r="G42" s="84">
        <v>58</v>
      </c>
      <c r="H42" s="64" t="str">
        <f t="shared" si="0"/>
        <v>伊平屋村</v>
      </c>
    </row>
    <row r="43" spans="1:8" s="5" customFormat="1" ht="11.25" customHeight="1">
      <c r="A43" s="29" t="str">
        <f>'(3)_イ_特別徴収義務者'!A43</f>
        <v>伊是名村</v>
      </c>
      <c r="B43" s="85">
        <v>1</v>
      </c>
      <c r="C43" s="42">
        <v>41</v>
      </c>
      <c r="D43" s="43">
        <v>16</v>
      </c>
      <c r="E43" s="12">
        <v>367</v>
      </c>
      <c r="F43" s="42">
        <v>295</v>
      </c>
      <c r="G43" s="86">
        <v>72</v>
      </c>
      <c r="H43" s="65" t="str">
        <f t="shared" si="0"/>
        <v>伊是名村</v>
      </c>
    </row>
    <row r="44" spans="1:8" s="5" customFormat="1" ht="11.25" customHeight="1">
      <c r="A44" s="25" t="str">
        <f>'(3)_イ_特別徴収義務者'!A44</f>
        <v>久米島町</v>
      </c>
      <c r="B44" s="81">
        <v>4</v>
      </c>
      <c r="C44" s="38">
        <v>271</v>
      </c>
      <c r="D44" s="39">
        <v>82</v>
      </c>
      <c r="E44" s="10">
        <v>5573</v>
      </c>
      <c r="F44" s="38">
        <v>4910</v>
      </c>
      <c r="G44" s="76">
        <v>663</v>
      </c>
      <c r="H44" s="61" t="str">
        <f t="shared" si="0"/>
        <v>久米島町</v>
      </c>
    </row>
    <row r="45" spans="1:8" s="5" customFormat="1" ht="11.25" customHeight="1">
      <c r="A45" s="25" t="str">
        <f>'(3)_イ_特別徴収義務者'!A45</f>
        <v>八重瀬町</v>
      </c>
      <c r="B45" s="81">
        <v>4</v>
      </c>
      <c r="C45" s="38">
        <v>1138</v>
      </c>
      <c r="D45" s="39">
        <v>269</v>
      </c>
      <c r="E45" s="10">
        <v>14222</v>
      </c>
      <c r="F45" s="38">
        <v>12489</v>
      </c>
      <c r="G45" s="76">
        <v>1733</v>
      </c>
      <c r="H45" s="61" t="str">
        <f t="shared" si="0"/>
        <v>八重瀬町</v>
      </c>
    </row>
    <row r="46" spans="1:8" s="5" customFormat="1" ht="11.25" customHeight="1">
      <c r="A46" s="25" t="str">
        <f>'(3)_イ_特別徴収義務者'!A46</f>
        <v>多良間村</v>
      </c>
      <c r="B46" s="81">
        <v>3</v>
      </c>
      <c r="C46" s="38">
        <v>38</v>
      </c>
      <c r="D46" s="39">
        <v>20</v>
      </c>
      <c r="E46" s="10">
        <v>994</v>
      </c>
      <c r="F46" s="38">
        <v>884</v>
      </c>
      <c r="G46" s="76">
        <v>110</v>
      </c>
      <c r="H46" s="61" t="str">
        <f t="shared" si="0"/>
        <v>多良間村</v>
      </c>
    </row>
    <row r="47" spans="1:8" s="5" customFormat="1" ht="11.25" customHeight="1">
      <c r="A47" s="26" t="str">
        <f>'(3)_イ_特別徴収義務者'!A47</f>
        <v>竹富町</v>
      </c>
      <c r="B47" s="77">
        <v>2</v>
      </c>
      <c r="C47" s="34">
        <v>124</v>
      </c>
      <c r="D47" s="35">
        <v>33</v>
      </c>
      <c r="E47" s="8">
        <v>1378</v>
      </c>
      <c r="F47" s="34">
        <v>1163</v>
      </c>
      <c r="G47" s="78">
        <v>215</v>
      </c>
      <c r="H47" s="62" t="str">
        <f t="shared" si="0"/>
        <v>竹富町</v>
      </c>
    </row>
    <row r="48" spans="1:8" s="5" customFormat="1" ht="11.25" customHeight="1" thickBot="1">
      <c r="A48" s="52" t="str">
        <f>'(3)_イ_特別徴収義務者'!A48</f>
        <v>与那国町</v>
      </c>
      <c r="B48" s="89">
        <v>2</v>
      </c>
      <c r="C48" s="54">
        <v>42</v>
      </c>
      <c r="D48" s="55">
        <v>7</v>
      </c>
      <c r="E48" s="53">
        <v>434</v>
      </c>
      <c r="F48" s="54">
        <v>362</v>
      </c>
      <c r="G48" s="90">
        <v>72</v>
      </c>
      <c r="H48" s="66" t="str">
        <f t="shared" si="0"/>
        <v>与那国町</v>
      </c>
    </row>
    <row r="49" spans="1:8" s="5" customFormat="1" ht="11.25" customHeight="1">
      <c r="A49" s="93" t="s">
        <v>3</v>
      </c>
      <c r="B49" s="94">
        <f t="shared" ref="B49:G49" si="1">SUM(B8:B18)</f>
        <v>75</v>
      </c>
      <c r="C49" s="95">
        <f t="shared" si="1"/>
        <v>54238</v>
      </c>
      <c r="D49" s="96">
        <f t="shared" si="1"/>
        <v>16897</v>
      </c>
      <c r="E49" s="97">
        <f t="shared" si="1"/>
        <v>1390162</v>
      </c>
      <c r="F49" s="95">
        <f t="shared" si="1"/>
        <v>1242276</v>
      </c>
      <c r="G49" s="98">
        <f t="shared" si="1"/>
        <v>147886</v>
      </c>
      <c r="H49" s="99" t="s">
        <v>3</v>
      </c>
    </row>
    <row r="50" spans="1:8" s="5" customFormat="1" ht="11.25" customHeight="1">
      <c r="A50" s="100" t="s">
        <v>4</v>
      </c>
      <c r="B50" s="101">
        <f t="shared" ref="B50:G50" si="2">SUM(B19:B48)</f>
        <v>94</v>
      </c>
      <c r="C50" s="102">
        <f t="shared" si="2"/>
        <v>14742</v>
      </c>
      <c r="D50" s="103">
        <f t="shared" si="2"/>
        <v>6106</v>
      </c>
      <c r="E50" s="104">
        <f t="shared" si="2"/>
        <v>254924</v>
      </c>
      <c r="F50" s="102">
        <f t="shared" si="2"/>
        <v>216279</v>
      </c>
      <c r="G50" s="105">
        <f t="shared" si="2"/>
        <v>38645</v>
      </c>
      <c r="H50" s="106" t="s">
        <v>4</v>
      </c>
    </row>
    <row r="51" spans="1:8" s="5" customFormat="1" ht="11.25" customHeight="1" thickBot="1">
      <c r="A51" s="6" t="s">
        <v>5</v>
      </c>
      <c r="B51" s="91">
        <f t="shared" ref="B51:G51" si="3">SUM(B8:B48)</f>
        <v>169</v>
      </c>
      <c r="C51" s="44">
        <f t="shared" si="3"/>
        <v>68980</v>
      </c>
      <c r="D51" s="45">
        <f t="shared" si="3"/>
        <v>23003</v>
      </c>
      <c r="E51" s="13">
        <f t="shared" si="3"/>
        <v>1645086</v>
      </c>
      <c r="F51" s="44">
        <f t="shared" si="3"/>
        <v>1458555</v>
      </c>
      <c r="G51" s="92">
        <f t="shared" si="3"/>
        <v>186531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(3)_イ_特別徴収義務者</vt:lpstr>
      <vt:lpstr>(3)_ロ_特別徴収義務者</vt:lpstr>
      <vt:lpstr>'(3)_イ_特別徴収義務者'!Print_Area</vt:lpstr>
      <vt:lpstr>'(3)_ロ_特別徴収義務者'!Print_Area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税政班　新垣</cp:lastModifiedBy>
  <cp:lastPrinted>2016-02-23T02:00:42Z</cp:lastPrinted>
  <dcterms:created xsi:type="dcterms:W3CDTF">2001-12-08T15:40:43Z</dcterms:created>
  <dcterms:modified xsi:type="dcterms:W3CDTF">2017-12-12T06:57:55Z</dcterms:modified>
</cp:coreProperties>
</file>