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740" windowWidth="19170" windowHeight="4755" activeTab="1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45621"/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D14" i="2"/>
  <c r="E14" i="2"/>
  <c r="H14" i="2"/>
  <c r="L39" i="2"/>
  <c r="B27" i="2"/>
  <c r="B40" i="2" s="1"/>
  <c r="C27" i="2"/>
  <c r="C40" i="2" s="1"/>
  <c r="D27" i="2"/>
  <c r="E27" i="2"/>
  <c r="F27" i="2"/>
  <c r="F40" i="2" s="1"/>
  <c r="G27" i="2"/>
  <c r="G40" i="2" s="1"/>
  <c r="H27" i="2"/>
  <c r="J27" i="2"/>
  <c r="D36" i="2"/>
  <c r="E36" i="2"/>
  <c r="D37" i="2"/>
  <c r="E37" i="2"/>
  <c r="D38" i="2"/>
  <c r="E38" i="2"/>
  <c r="D39" i="2"/>
  <c r="E39" i="2"/>
  <c r="F39" i="2"/>
  <c r="G39" i="2"/>
  <c r="H39" i="2"/>
  <c r="E40" i="2" l="1"/>
  <c r="D40" i="2"/>
  <c r="L27" i="2"/>
  <c r="H40" i="2"/>
  <c r="K27" i="2"/>
  <c r="K39" i="2"/>
  <c r="M27" i="2"/>
  <c r="K14" i="2"/>
  <c r="L14" i="2"/>
  <c r="M14" i="2"/>
  <c r="I14" i="2"/>
  <c r="I40" i="2" s="1"/>
  <c r="J14" i="2"/>
  <c r="J40" i="2" s="1"/>
  <c r="M50" i="1"/>
  <c r="M49" i="1"/>
  <c r="M51" i="1"/>
  <c r="L40" i="2" l="1"/>
  <c r="M40" i="2"/>
  <c r="K40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<sst xmlns="http://schemas.openxmlformats.org/spreadsheetml/2006/main" count="236" uniqueCount="103">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</sst>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41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 wrapText="1"/>
    </xf>
    <xf numFmtId="3" fontId="3" fillId="2" borderId="39" xfId="0" applyFont="1" applyFill="1" applyBorder="1" applyAlignment="1">
      <alignment horizontal="center" vertical="center" wrapText="1"/>
    </xf>
    <xf numFmtId="3" fontId="3" fillId="2" borderId="57" xfId="0" applyFont="1" applyFill="1" applyBorder="1" applyAlignment="1">
      <alignment horizontal="center" vertical="center" wrapText="1"/>
    </xf>
    <xf numFmtId="3" fontId="3" fillId="2" borderId="34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3" fontId="2" fillId="2" borderId="39" xfId="0" applyFont="1" applyFill="1" applyBorder="1" applyAlignment="1">
      <alignment horizontal="center" vertical="center" wrapText="1"/>
    </xf>
    <xf numFmtId="3" fontId="2" fillId="2" borderId="41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32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52"/>
  <sheetViews>
    <sheetView showOutlineSymbols="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49" sqref="B49"/>
    </sheetView>
  </sheetViews>
  <sheetFormatPr defaultColWidth="8.69921875" defaultRowHeight="17.25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15" ht="23.25" customHeight="1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15" ht="16.5" customHeight="1" thickBot="1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15" s="12" customFormat="1" ht="12" customHeight="1" thickTop="1">
      <c r="A3" s="45"/>
      <c r="B3" s="215" t="s">
        <v>12</v>
      </c>
      <c r="C3" s="216"/>
      <c r="D3" s="217" t="s">
        <v>13</v>
      </c>
      <c r="E3" s="216"/>
      <c r="F3" s="217" t="s">
        <v>0</v>
      </c>
      <c r="G3" s="223"/>
      <c r="H3" s="216"/>
      <c r="I3" s="217" t="s">
        <v>8</v>
      </c>
      <c r="J3" s="223"/>
      <c r="K3" s="223"/>
      <c r="L3" s="223"/>
      <c r="M3" s="224"/>
      <c r="N3" s="168"/>
      <c r="O3" s="11"/>
    </row>
    <row r="4" spans="1:15" s="12" customFormat="1" ht="12" customHeight="1">
      <c r="A4" s="46"/>
      <c r="B4" s="207" t="s">
        <v>11</v>
      </c>
      <c r="C4" s="209" t="s">
        <v>2</v>
      </c>
      <c r="D4" s="211" t="s">
        <v>11</v>
      </c>
      <c r="E4" s="213" t="s">
        <v>3</v>
      </c>
      <c r="F4" s="225" t="s">
        <v>11</v>
      </c>
      <c r="G4" s="226" t="s">
        <v>2</v>
      </c>
      <c r="H4" s="213" t="s">
        <v>3</v>
      </c>
      <c r="I4" s="230" t="s">
        <v>9</v>
      </c>
      <c r="J4" s="231"/>
      <c r="K4" s="230" t="s">
        <v>10</v>
      </c>
      <c r="L4" s="231"/>
      <c r="M4" s="228" t="s">
        <v>11</v>
      </c>
      <c r="N4" s="169"/>
      <c r="O4" s="11"/>
    </row>
    <row r="5" spans="1:15" s="12" customFormat="1" ht="12" customHeight="1">
      <c r="A5" s="47" t="s">
        <v>1</v>
      </c>
      <c r="B5" s="208"/>
      <c r="C5" s="210"/>
      <c r="D5" s="212"/>
      <c r="E5" s="214"/>
      <c r="F5" s="219"/>
      <c r="G5" s="227"/>
      <c r="H5" s="214"/>
      <c r="I5" s="218" t="s">
        <v>23</v>
      </c>
      <c r="J5" s="220" t="s">
        <v>24</v>
      </c>
      <c r="K5" s="221" t="s">
        <v>25</v>
      </c>
      <c r="L5" s="222" t="s">
        <v>26</v>
      </c>
      <c r="M5" s="229"/>
      <c r="N5" s="170" t="s">
        <v>1</v>
      </c>
      <c r="O5" s="11"/>
    </row>
    <row r="6" spans="1:15" s="12" customFormat="1" ht="12" customHeight="1">
      <c r="A6" s="48" t="s">
        <v>4</v>
      </c>
      <c r="B6" s="183" t="s">
        <v>16</v>
      </c>
      <c r="C6" s="123" t="s">
        <v>17</v>
      </c>
      <c r="D6" s="124" t="s">
        <v>18</v>
      </c>
      <c r="E6" s="113" t="s">
        <v>19</v>
      </c>
      <c r="F6" s="49" t="s">
        <v>20</v>
      </c>
      <c r="G6" s="143" t="s">
        <v>21</v>
      </c>
      <c r="H6" s="113" t="s">
        <v>22</v>
      </c>
      <c r="I6" s="219"/>
      <c r="J6" s="210"/>
      <c r="K6" s="212"/>
      <c r="L6" s="214"/>
      <c r="M6" s="184" t="s">
        <v>27</v>
      </c>
      <c r="N6" s="171" t="s">
        <v>4</v>
      </c>
      <c r="O6" s="11"/>
    </row>
    <row r="7" spans="1:15" s="12" customFormat="1" ht="12" customHeight="1" thickBot="1">
      <c r="A7" s="46"/>
      <c r="B7" s="185" t="s">
        <v>14</v>
      </c>
      <c r="C7" s="125" t="s">
        <v>15</v>
      </c>
      <c r="D7" s="126" t="s">
        <v>14</v>
      </c>
      <c r="E7" s="114" t="s">
        <v>15</v>
      </c>
      <c r="F7" s="50" t="s">
        <v>14</v>
      </c>
      <c r="G7" s="144" t="s">
        <v>15</v>
      </c>
      <c r="H7" s="114" t="s">
        <v>15</v>
      </c>
      <c r="I7" s="50" t="s">
        <v>14</v>
      </c>
      <c r="J7" s="125" t="s">
        <v>15</v>
      </c>
      <c r="K7" s="126" t="s">
        <v>14</v>
      </c>
      <c r="L7" s="114" t="s">
        <v>15</v>
      </c>
      <c r="M7" s="186" t="s">
        <v>14</v>
      </c>
      <c r="N7" s="169"/>
      <c r="O7" s="11"/>
    </row>
    <row r="8" spans="1:15" s="7" customFormat="1" ht="11.25" customHeight="1">
      <c r="A8" s="155" t="s">
        <v>62</v>
      </c>
      <c r="B8" s="187">
        <v>10097</v>
      </c>
      <c r="C8" s="157">
        <v>35339</v>
      </c>
      <c r="D8" s="158">
        <v>0</v>
      </c>
      <c r="E8" s="159">
        <v>0</v>
      </c>
      <c r="F8" s="156">
        <v>127349</v>
      </c>
      <c r="G8" s="160">
        <v>445722</v>
      </c>
      <c r="H8" s="159">
        <v>14655875</v>
      </c>
      <c r="I8" s="156">
        <v>137446</v>
      </c>
      <c r="J8" s="157">
        <v>481061</v>
      </c>
      <c r="K8" s="161">
        <v>127349</v>
      </c>
      <c r="L8" s="159">
        <v>14655875</v>
      </c>
      <c r="M8" s="188">
        <v>137446</v>
      </c>
      <c r="N8" s="172" t="str">
        <f>A8</f>
        <v>那覇市</v>
      </c>
      <c r="O8" s="6"/>
    </row>
    <row r="9" spans="1:15" s="7" customFormat="1" ht="11.25" customHeight="1">
      <c r="A9" s="59" t="s">
        <v>63</v>
      </c>
      <c r="B9" s="189">
        <v>4376</v>
      </c>
      <c r="C9" s="128">
        <v>15317</v>
      </c>
      <c r="D9" s="129">
        <v>0</v>
      </c>
      <c r="E9" s="116">
        <v>0</v>
      </c>
      <c r="F9" s="8">
        <v>37911</v>
      </c>
      <c r="G9" s="146">
        <v>132688</v>
      </c>
      <c r="H9" s="116">
        <v>3840095</v>
      </c>
      <c r="I9" s="8">
        <v>42287</v>
      </c>
      <c r="J9" s="128">
        <v>148005</v>
      </c>
      <c r="K9" s="129">
        <v>37911</v>
      </c>
      <c r="L9" s="116">
        <v>3840095</v>
      </c>
      <c r="M9" s="190">
        <v>42287</v>
      </c>
      <c r="N9" s="173" t="str">
        <f t="shared" ref="N9:N48" si="0">A9</f>
        <v>宜野湾市</v>
      </c>
      <c r="O9" s="6"/>
    </row>
    <row r="10" spans="1:15" s="7" customFormat="1" ht="11.25" customHeight="1">
      <c r="A10" s="59" t="s">
        <v>64</v>
      </c>
      <c r="B10" s="189">
        <v>2403</v>
      </c>
      <c r="C10" s="128">
        <v>8411</v>
      </c>
      <c r="D10" s="129">
        <v>0</v>
      </c>
      <c r="E10" s="116">
        <v>0</v>
      </c>
      <c r="F10" s="8">
        <v>18000</v>
      </c>
      <c r="G10" s="146">
        <v>63000</v>
      </c>
      <c r="H10" s="116">
        <v>1640481</v>
      </c>
      <c r="I10" s="8">
        <v>20403</v>
      </c>
      <c r="J10" s="128">
        <v>71411</v>
      </c>
      <c r="K10" s="129">
        <v>18000</v>
      </c>
      <c r="L10" s="116">
        <v>1640481</v>
      </c>
      <c r="M10" s="190">
        <v>20403</v>
      </c>
      <c r="N10" s="173" t="str">
        <f t="shared" si="0"/>
        <v>石垣市</v>
      </c>
      <c r="O10" s="6"/>
    </row>
    <row r="11" spans="1:15" s="7" customFormat="1" ht="11.25" customHeight="1">
      <c r="A11" s="59" t="s">
        <v>65</v>
      </c>
      <c r="B11" s="189">
        <v>5068</v>
      </c>
      <c r="C11" s="128">
        <v>17738</v>
      </c>
      <c r="D11" s="129">
        <v>0</v>
      </c>
      <c r="E11" s="116">
        <v>0</v>
      </c>
      <c r="F11" s="8">
        <v>44479</v>
      </c>
      <c r="G11" s="146">
        <v>155677</v>
      </c>
      <c r="H11" s="116">
        <v>4504078</v>
      </c>
      <c r="I11" s="8">
        <v>49547</v>
      </c>
      <c r="J11" s="128">
        <v>173415</v>
      </c>
      <c r="K11" s="129">
        <v>44479</v>
      </c>
      <c r="L11" s="116">
        <v>4504078</v>
      </c>
      <c r="M11" s="190">
        <v>49547</v>
      </c>
      <c r="N11" s="173" t="str">
        <f t="shared" si="0"/>
        <v>浦添市</v>
      </c>
      <c r="O11" s="6"/>
    </row>
    <row r="12" spans="1:15" s="7" customFormat="1" ht="11.25" customHeight="1">
      <c r="A12" s="60" t="s">
        <v>66</v>
      </c>
      <c r="B12" s="191">
        <v>2907</v>
      </c>
      <c r="C12" s="130">
        <v>10174</v>
      </c>
      <c r="D12" s="131">
        <v>0</v>
      </c>
      <c r="E12" s="117">
        <v>0</v>
      </c>
      <c r="F12" s="15">
        <v>22543</v>
      </c>
      <c r="G12" s="147">
        <v>78901</v>
      </c>
      <c r="H12" s="117">
        <v>1856534</v>
      </c>
      <c r="I12" s="15">
        <v>25450</v>
      </c>
      <c r="J12" s="130">
        <v>89075</v>
      </c>
      <c r="K12" s="131">
        <v>22543</v>
      </c>
      <c r="L12" s="117">
        <v>1856534</v>
      </c>
      <c r="M12" s="192">
        <v>25450</v>
      </c>
      <c r="N12" s="174" t="str">
        <f t="shared" si="0"/>
        <v>名護市</v>
      </c>
      <c r="O12" s="6"/>
    </row>
    <row r="13" spans="1:15" s="7" customFormat="1" ht="11.25" customHeight="1">
      <c r="A13" s="61" t="s">
        <v>67</v>
      </c>
      <c r="B13" s="193">
        <v>2942</v>
      </c>
      <c r="C13" s="132">
        <v>10297</v>
      </c>
      <c r="D13" s="133">
        <v>0</v>
      </c>
      <c r="E13" s="118">
        <v>0</v>
      </c>
      <c r="F13" s="17">
        <v>21357</v>
      </c>
      <c r="G13" s="148">
        <v>74750</v>
      </c>
      <c r="H13" s="118">
        <v>1770131</v>
      </c>
      <c r="I13" s="17">
        <v>24299</v>
      </c>
      <c r="J13" s="132">
        <v>85047</v>
      </c>
      <c r="K13" s="133">
        <v>21357</v>
      </c>
      <c r="L13" s="118">
        <v>1770131</v>
      </c>
      <c r="M13" s="194">
        <v>24299</v>
      </c>
      <c r="N13" s="175" t="str">
        <f t="shared" si="0"/>
        <v>糸満市</v>
      </c>
      <c r="O13" s="6"/>
    </row>
    <row r="14" spans="1:15" s="7" customFormat="1" ht="11.25" customHeight="1">
      <c r="A14" s="59" t="s">
        <v>68</v>
      </c>
      <c r="B14" s="189">
        <v>6127</v>
      </c>
      <c r="C14" s="128">
        <v>21445</v>
      </c>
      <c r="D14" s="129">
        <v>0</v>
      </c>
      <c r="E14" s="116">
        <v>0</v>
      </c>
      <c r="F14" s="8">
        <v>49897</v>
      </c>
      <c r="G14" s="146">
        <v>174639</v>
      </c>
      <c r="H14" s="116">
        <v>4934519</v>
      </c>
      <c r="I14" s="8">
        <v>56024</v>
      </c>
      <c r="J14" s="128">
        <v>196084</v>
      </c>
      <c r="K14" s="129">
        <v>49897</v>
      </c>
      <c r="L14" s="116">
        <v>4934519</v>
      </c>
      <c r="M14" s="190">
        <v>56024</v>
      </c>
      <c r="N14" s="173" t="str">
        <f t="shared" si="0"/>
        <v>沖縄市</v>
      </c>
      <c r="O14" s="6"/>
    </row>
    <row r="15" spans="1:15" s="7" customFormat="1" ht="11.25" customHeight="1">
      <c r="A15" s="59" t="s">
        <v>69</v>
      </c>
      <c r="B15" s="189">
        <v>2865</v>
      </c>
      <c r="C15" s="128">
        <v>10028</v>
      </c>
      <c r="D15" s="129">
        <v>0</v>
      </c>
      <c r="E15" s="116">
        <v>0</v>
      </c>
      <c r="F15" s="8">
        <v>24432</v>
      </c>
      <c r="G15" s="146">
        <v>85512</v>
      </c>
      <c r="H15" s="116">
        <v>2384005</v>
      </c>
      <c r="I15" s="8">
        <v>27297</v>
      </c>
      <c r="J15" s="128">
        <v>95540</v>
      </c>
      <c r="K15" s="129">
        <v>24432</v>
      </c>
      <c r="L15" s="116">
        <v>2384005</v>
      </c>
      <c r="M15" s="190">
        <v>27297</v>
      </c>
      <c r="N15" s="173" t="str">
        <f t="shared" si="0"/>
        <v>豊見城市</v>
      </c>
      <c r="O15" s="6"/>
    </row>
    <row r="16" spans="1:15" s="7" customFormat="1" ht="11.25" customHeight="1">
      <c r="A16" s="59" t="s">
        <v>70</v>
      </c>
      <c r="B16" s="189">
        <v>5739</v>
      </c>
      <c r="C16" s="128">
        <v>20086</v>
      </c>
      <c r="D16" s="129">
        <v>0</v>
      </c>
      <c r="E16" s="116">
        <v>0</v>
      </c>
      <c r="F16" s="8">
        <v>40985</v>
      </c>
      <c r="G16" s="146">
        <v>143448</v>
      </c>
      <c r="H16" s="116">
        <v>3395745</v>
      </c>
      <c r="I16" s="8">
        <v>46724</v>
      </c>
      <c r="J16" s="128">
        <v>163534</v>
      </c>
      <c r="K16" s="129">
        <v>40985</v>
      </c>
      <c r="L16" s="116">
        <v>3395745</v>
      </c>
      <c r="M16" s="190">
        <v>46724</v>
      </c>
      <c r="N16" s="173" t="str">
        <f t="shared" si="0"/>
        <v>うるま市</v>
      </c>
      <c r="O16" s="6"/>
    </row>
    <row r="17" spans="1:15" s="7" customFormat="1" ht="11.25" customHeight="1">
      <c r="A17" s="62" t="s">
        <v>71</v>
      </c>
      <c r="B17" s="195">
        <v>2849</v>
      </c>
      <c r="C17" s="134">
        <v>9974</v>
      </c>
      <c r="D17" s="135">
        <v>0</v>
      </c>
      <c r="E17" s="119">
        <v>0</v>
      </c>
      <c r="F17" s="9">
        <v>18142</v>
      </c>
      <c r="G17" s="149">
        <v>63495</v>
      </c>
      <c r="H17" s="119">
        <v>1602809</v>
      </c>
      <c r="I17" s="9">
        <v>20991</v>
      </c>
      <c r="J17" s="134">
        <v>73469</v>
      </c>
      <c r="K17" s="135">
        <v>18142</v>
      </c>
      <c r="L17" s="119">
        <v>1602809</v>
      </c>
      <c r="M17" s="196">
        <v>20991</v>
      </c>
      <c r="N17" s="173" t="str">
        <f t="shared" si="0"/>
        <v>宮古島市</v>
      </c>
      <c r="O17" s="6"/>
    </row>
    <row r="18" spans="1:15" s="7" customFormat="1" ht="11.25" customHeight="1">
      <c r="A18" s="58" t="s">
        <v>72</v>
      </c>
      <c r="B18" s="197">
        <v>2471</v>
      </c>
      <c r="C18" s="127">
        <v>8650</v>
      </c>
      <c r="D18" s="136">
        <v>0</v>
      </c>
      <c r="E18" s="115">
        <v>0</v>
      </c>
      <c r="F18" s="5">
        <v>15408</v>
      </c>
      <c r="G18" s="145">
        <v>53927</v>
      </c>
      <c r="H18" s="115">
        <v>1159128</v>
      </c>
      <c r="I18" s="5">
        <v>17879</v>
      </c>
      <c r="J18" s="127">
        <v>62577</v>
      </c>
      <c r="K18" s="136">
        <v>15408</v>
      </c>
      <c r="L18" s="115">
        <v>1159128</v>
      </c>
      <c r="M18" s="198">
        <v>17879</v>
      </c>
      <c r="N18" s="176" t="str">
        <f t="shared" si="0"/>
        <v>南城市</v>
      </c>
      <c r="O18" s="6"/>
    </row>
    <row r="19" spans="1:15" s="7" customFormat="1" ht="11.25" customHeight="1">
      <c r="A19" s="59" t="s">
        <v>73</v>
      </c>
      <c r="B19" s="189">
        <v>274</v>
      </c>
      <c r="C19" s="128">
        <v>960</v>
      </c>
      <c r="D19" s="129">
        <v>0</v>
      </c>
      <c r="E19" s="116">
        <v>0</v>
      </c>
      <c r="F19" s="8">
        <v>1636</v>
      </c>
      <c r="G19" s="146">
        <v>5727</v>
      </c>
      <c r="H19" s="116">
        <v>109918</v>
      </c>
      <c r="I19" s="8">
        <v>1910</v>
      </c>
      <c r="J19" s="128">
        <v>6687</v>
      </c>
      <c r="K19" s="129">
        <v>1636</v>
      </c>
      <c r="L19" s="116">
        <v>109918</v>
      </c>
      <c r="M19" s="190">
        <v>1910</v>
      </c>
      <c r="N19" s="173" t="str">
        <f t="shared" si="0"/>
        <v>国頭村</v>
      </c>
      <c r="O19" s="6"/>
    </row>
    <row r="20" spans="1:15" s="7" customFormat="1" ht="11.25" customHeight="1">
      <c r="A20" s="59" t="s">
        <v>74</v>
      </c>
      <c r="B20" s="189">
        <v>190</v>
      </c>
      <c r="C20" s="128">
        <v>666</v>
      </c>
      <c r="D20" s="129">
        <v>0</v>
      </c>
      <c r="E20" s="116">
        <v>0</v>
      </c>
      <c r="F20" s="8">
        <v>882</v>
      </c>
      <c r="G20" s="146">
        <v>3087</v>
      </c>
      <c r="H20" s="116">
        <v>59258</v>
      </c>
      <c r="I20" s="8">
        <v>1072</v>
      </c>
      <c r="J20" s="128">
        <v>3753</v>
      </c>
      <c r="K20" s="129">
        <v>882</v>
      </c>
      <c r="L20" s="116">
        <v>59258</v>
      </c>
      <c r="M20" s="190">
        <v>1072</v>
      </c>
      <c r="N20" s="173" t="str">
        <f t="shared" si="0"/>
        <v>大宜味村</v>
      </c>
      <c r="O20" s="6"/>
    </row>
    <row r="21" spans="1:15" s="7" customFormat="1" ht="11.25" customHeight="1">
      <c r="A21" s="59" t="s">
        <v>75</v>
      </c>
      <c r="B21" s="189">
        <v>112</v>
      </c>
      <c r="C21" s="128">
        <v>393</v>
      </c>
      <c r="D21" s="129">
        <v>0</v>
      </c>
      <c r="E21" s="116">
        <v>0</v>
      </c>
      <c r="F21" s="8">
        <v>522</v>
      </c>
      <c r="G21" s="146">
        <v>1828</v>
      </c>
      <c r="H21" s="116">
        <v>41343</v>
      </c>
      <c r="I21" s="8">
        <v>634</v>
      </c>
      <c r="J21" s="128">
        <v>2221</v>
      </c>
      <c r="K21" s="129">
        <v>522</v>
      </c>
      <c r="L21" s="116">
        <v>41343</v>
      </c>
      <c r="M21" s="190">
        <v>634</v>
      </c>
      <c r="N21" s="173" t="str">
        <f t="shared" si="0"/>
        <v>東村</v>
      </c>
      <c r="O21" s="6"/>
    </row>
    <row r="22" spans="1:15" s="7" customFormat="1" ht="11.25" customHeight="1">
      <c r="A22" s="63" t="s">
        <v>76</v>
      </c>
      <c r="B22" s="199">
        <v>524</v>
      </c>
      <c r="C22" s="137">
        <v>1834</v>
      </c>
      <c r="D22" s="138">
        <v>0</v>
      </c>
      <c r="E22" s="120">
        <v>0</v>
      </c>
      <c r="F22" s="18">
        <v>2785</v>
      </c>
      <c r="G22" s="150">
        <v>9748</v>
      </c>
      <c r="H22" s="120">
        <v>174239</v>
      </c>
      <c r="I22" s="18">
        <v>3309</v>
      </c>
      <c r="J22" s="137">
        <v>11582</v>
      </c>
      <c r="K22" s="138">
        <v>2785</v>
      </c>
      <c r="L22" s="120">
        <v>174239</v>
      </c>
      <c r="M22" s="200">
        <v>3309</v>
      </c>
      <c r="N22" s="177" t="str">
        <f t="shared" si="0"/>
        <v>今帰仁村</v>
      </c>
      <c r="O22" s="6"/>
    </row>
    <row r="23" spans="1:15" s="7" customFormat="1" ht="11.25" customHeight="1">
      <c r="A23" s="64" t="s">
        <v>77</v>
      </c>
      <c r="B23" s="201">
        <v>747</v>
      </c>
      <c r="C23" s="139">
        <v>2615</v>
      </c>
      <c r="D23" s="140">
        <v>0</v>
      </c>
      <c r="E23" s="121">
        <v>0</v>
      </c>
      <c r="F23" s="16">
        <v>4178</v>
      </c>
      <c r="G23" s="151">
        <v>14624</v>
      </c>
      <c r="H23" s="121">
        <v>276944</v>
      </c>
      <c r="I23" s="16">
        <v>4925</v>
      </c>
      <c r="J23" s="139">
        <v>17239</v>
      </c>
      <c r="K23" s="140">
        <v>4178</v>
      </c>
      <c r="L23" s="121">
        <v>276944</v>
      </c>
      <c r="M23" s="202">
        <v>4925</v>
      </c>
      <c r="N23" s="178" t="str">
        <f t="shared" si="0"/>
        <v>本部町</v>
      </c>
      <c r="O23" s="6"/>
    </row>
    <row r="24" spans="1:15" s="7" customFormat="1" ht="11.25" customHeight="1">
      <c r="A24" s="59" t="s">
        <v>78</v>
      </c>
      <c r="B24" s="189">
        <v>692</v>
      </c>
      <c r="C24" s="128">
        <v>2424</v>
      </c>
      <c r="D24" s="129">
        <v>0</v>
      </c>
      <c r="E24" s="116">
        <v>0</v>
      </c>
      <c r="F24" s="8">
        <v>4009</v>
      </c>
      <c r="G24" s="146">
        <v>14033</v>
      </c>
      <c r="H24" s="116">
        <v>357347</v>
      </c>
      <c r="I24" s="8">
        <v>4701</v>
      </c>
      <c r="J24" s="128">
        <v>16457</v>
      </c>
      <c r="K24" s="129">
        <v>4009</v>
      </c>
      <c r="L24" s="116">
        <v>357347</v>
      </c>
      <c r="M24" s="190">
        <v>4701</v>
      </c>
      <c r="N24" s="173" t="str">
        <f t="shared" si="0"/>
        <v>恩納村</v>
      </c>
      <c r="O24" s="6"/>
    </row>
    <row r="25" spans="1:15" s="7" customFormat="1" ht="11.25" customHeight="1">
      <c r="A25" s="59" t="s">
        <v>79</v>
      </c>
      <c r="B25" s="189">
        <v>347</v>
      </c>
      <c r="C25" s="128">
        <v>1215</v>
      </c>
      <c r="D25" s="129">
        <v>0</v>
      </c>
      <c r="E25" s="116">
        <v>0</v>
      </c>
      <c r="F25" s="8">
        <v>2018</v>
      </c>
      <c r="G25" s="146">
        <v>7064</v>
      </c>
      <c r="H25" s="116">
        <v>146702</v>
      </c>
      <c r="I25" s="8">
        <v>2365</v>
      </c>
      <c r="J25" s="128">
        <v>8279</v>
      </c>
      <c r="K25" s="129">
        <v>2018</v>
      </c>
      <c r="L25" s="116">
        <v>146702</v>
      </c>
      <c r="M25" s="190">
        <v>2365</v>
      </c>
      <c r="N25" s="173" t="str">
        <f t="shared" si="0"/>
        <v>宜野座村</v>
      </c>
      <c r="O25" s="6"/>
    </row>
    <row r="26" spans="1:15" s="7" customFormat="1" ht="11.25" customHeight="1">
      <c r="A26" s="59" t="s">
        <v>80</v>
      </c>
      <c r="B26" s="189">
        <v>593</v>
      </c>
      <c r="C26" s="128">
        <v>2077</v>
      </c>
      <c r="D26" s="129">
        <v>0</v>
      </c>
      <c r="E26" s="116">
        <v>0</v>
      </c>
      <c r="F26" s="8">
        <v>4183</v>
      </c>
      <c r="G26" s="146">
        <v>14641</v>
      </c>
      <c r="H26" s="116">
        <v>329014</v>
      </c>
      <c r="I26" s="8">
        <v>4776</v>
      </c>
      <c r="J26" s="128">
        <v>16718</v>
      </c>
      <c r="K26" s="129">
        <v>4183</v>
      </c>
      <c r="L26" s="116">
        <v>329014</v>
      </c>
      <c r="M26" s="190">
        <v>4776</v>
      </c>
      <c r="N26" s="173" t="str">
        <f t="shared" si="0"/>
        <v>金武町</v>
      </c>
      <c r="O26" s="6"/>
    </row>
    <row r="27" spans="1:15" s="7" customFormat="1" ht="11.25" customHeight="1">
      <c r="A27" s="60" t="s">
        <v>81</v>
      </c>
      <c r="B27" s="191">
        <v>303</v>
      </c>
      <c r="C27" s="130">
        <v>1061</v>
      </c>
      <c r="D27" s="131">
        <v>0</v>
      </c>
      <c r="E27" s="117">
        <v>0</v>
      </c>
      <c r="F27" s="15">
        <v>1423</v>
      </c>
      <c r="G27" s="147">
        <v>4981</v>
      </c>
      <c r="H27" s="117">
        <v>109832</v>
      </c>
      <c r="I27" s="15">
        <v>1726</v>
      </c>
      <c r="J27" s="130">
        <v>6042</v>
      </c>
      <c r="K27" s="131">
        <v>1423</v>
      </c>
      <c r="L27" s="117">
        <v>109832</v>
      </c>
      <c r="M27" s="192">
        <v>1726</v>
      </c>
      <c r="N27" s="174" t="str">
        <f t="shared" si="0"/>
        <v>伊江村</v>
      </c>
      <c r="O27" s="6"/>
    </row>
    <row r="28" spans="1:15" s="7" customFormat="1" ht="11.25" customHeight="1">
      <c r="A28" s="61" t="s">
        <v>82</v>
      </c>
      <c r="B28" s="193">
        <v>1885</v>
      </c>
      <c r="C28" s="132">
        <v>6598</v>
      </c>
      <c r="D28" s="133">
        <v>0</v>
      </c>
      <c r="E28" s="118">
        <v>0</v>
      </c>
      <c r="F28" s="17">
        <v>15176</v>
      </c>
      <c r="G28" s="148">
        <v>53116</v>
      </c>
      <c r="H28" s="118">
        <v>1342595</v>
      </c>
      <c r="I28" s="17">
        <v>17061</v>
      </c>
      <c r="J28" s="132">
        <v>59714</v>
      </c>
      <c r="K28" s="133">
        <v>15176</v>
      </c>
      <c r="L28" s="118">
        <v>1342595</v>
      </c>
      <c r="M28" s="194">
        <v>17061</v>
      </c>
      <c r="N28" s="175" t="str">
        <f t="shared" si="0"/>
        <v>読谷村</v>
      </c>
      <c r="O28" s="6"/>
    </row>
    <row r="29" spans="1:15" s="7" customFormat="1" ht="11.25" customHeight="1">
      <c r="A29" s="59" t="s">
        <v>83</v>
      </c>
      <c r="B29" s="189">
        <v>633</v>
      </c>
      <c r="C29" s="128">
        <v>2217</v>
      </c>
      <c r="D29" s="129">
        <v>0</v>
      </c>
      <c r="E29" s="116">
        <v>0</v>
      </c>
      <c r="F29" s="8">
        <v>4922</v>
      </c>
      <c r="G29" s="146">
        <v>17227</v>
      </c>
      <c r="H29" s="116">
        <v>597764</v>
      </c>
      <c r="I29" s="8">
        <v>5555</v>
      </c>
      <c r="J29" s="128">
        <v>19444</v>
      </c>
      <c r="K29" s="129">
        <v>4922</v>
      </c>
      <c r="L29" s="116">
        <v>597764</v>
      </c>
      <c r="M29" s="190">
        <v>5555</v>
      </c>
      <c r="N29" s="173" t="str">
        <f t="shared" si="0"/>
        <v>嘉手納町</v>
      </c>
      <c r="O29" s="6"/>
    </row>
    <row r="30" spans="1:15" s="7" customFormat="1" ht="11.25" customHeight="1">
      <c r="A30" s="59" t="s">
        <v>84</v>
      </c>
      <c r="B30" s="189">
        <v>1300</v>
      </c>
      <c r="C30" s="128">
        <v>4550</v>
      </c>
      <c r="D30" s="129">
        <v>0</v>
      </c>
      <c r="E30" s="116">
        <v>0</v>
      </c>
      <c r="F30" s="8">
        <v>10731</v>
      </c>
      <c r="G30" s="146">
        <v>37560</v>
      </c>
      <c r="H30" s="116">
        <v>1326905</v>
      </c>
      <c r="I30" s="8">
        <v>12031</v>
      </c>
      <c r="J30" s="128">
        <v>42110</v>
      </c>
      <c r="K30" s="129">
        <v>10731</v>
      </c>
      <c r="L30" s="116">
        <v>1326905</v>
      </c>
      <c r="M30" s="190">
        <v>12031</v>
      </c>
      <c r="N30" s="173" t="str">
        <f t="shared" si="0"/>
        <v>北谷町</v>
      </c>
      <c r="O30" s="6"/>
    </row>
    <row r="31" spans="1:15" s="7" customFormat="1" ht="11.25" customHeight="1">
      <c r="A31" s="59" t="s">
        <v>85</v>
      </c>
      <c r="B31" s="189">
        <v>778</v>
      </c>
      <c r="C31" s="128">
        <v>2723</v>
      </c>
      <c r="D31" s="129">
        <v>0</v>
      </c>
      <c r="E31" s="116">
        <v>0</v>
      </c>
      <c r="F31" s="8">
        <v>6260</v>
      </c>
      <c r="G31" s="146">
        <v>21910</v>
      </c>
      <c r="H31" s="116">
        <v>653617</v>
      </c>
      <c r="I31" s="8">
        <v>7038</v>
      </c>
      <c r="J31" s="128">
        <v>24633</v>
      </c>
      <c r="K31" s="129">
        <v>6260</v>
      </c>
      <c r="L31" s="116">
        <v>653617</v>
      </c>
      <c r="M31" s="190">
        <v>7038</v>
      </c>
      <c r="N31" s="173" t="str">
        <f t="shared" si="0"/>
        <v>北中城村</v>
      </c>
      <c r="O31" s="6"/>
    </row>
    <row r="32" spans="1:15" s="7" customFormat="1" ht="11.25" customHeight="1">
      <c r="A32" s="63" t="s">
        <v>86</v>
      </c>
      <c r="B32" s="199">
        <v>938</v>
      </c>
      <c r="C32" s="137">
        <v>3283</v>
      </c>
      <c r="D32" s="138">
        <v>0</v>
      </c>
      <c r="E32" s="120">
        <v>0</v>
      </c>
      <c r="F32" s="18">
        <v>7770</v>
      </c>
      <c r="G32" s="150">
        <v>27195</v>
      </c>
      <c r="H32" s="120">
        <v>753665</v>
      </c>
      <c r="I32" s="18">
        <v>8708</v>
      </c>
      <c r="J32" s="137">
        <v>30478</v>
      </c>
      <c r="K32" s="138">
        <v>7770</v>
      </c>
      <c r="L32" s="120">
        <v>753665</v>
      </c>
      <c r="M32" s="200">
        <v>8708</v>
      </c>
      <c r="N32" s="177" t="str">
        <f t="shared" si="0"/>
        <v>中城村</v>
      </c>
      <c r="O32" s="6"/>
    </row>
    <row r="33" spans="1:15" s="7" customFormat="1" ht="11.25" customHeight="1">
      <c r="A33" s="64" t="s">
        <v>87</v>
      </c>
      <c r="B33" s="201">
        <v>1709</v>
      </c>
      <c r="C33" s="139">
        <v>5982</v>
      </c>
      <c r="D33" s="140">
        <v>0</v>
      </c>
      <c r="E33" s="121">
        <v>0</v>
      </c>
      <c r="F33" s="16">
        <v>13097</v>
      </c>
      <c r="G33" s="151">
        <v>45839</v>
      </c>
      <c r="H33" s="121">
        <v>1160013</v>
      </c>
      <c r="I33" s="16">
        <v>14806</v>
      </c>
      <c r="J33" s="139">
        <v>51821</v>
      </c>
      <c r="K33" s="140">
        <v>13097</v>
      </c>
      <c r="L33" s="121">
        <v>1160013</v>
      </c>
      <c r="M33" s="202">
        <v>14806</v>
      </c>
      <c r="N33" s="178" t="str">
        <f t="shared" si="0"/>
        <v>西原町</v>
      </c>
      <c r="O33" s="6"/>
    </row>
    <row r="34" spans="1:15" s="7" customFormat="1" ht="11.25" customHeight="1">
      <c r="A34" s="59" t="s">
        <v>88</v>
      </c>
      <c r="B34" s="189">
        <v>978</v>
      </c>
      <c r="C34" s="128">
        <v>3424</v>
      </c>
      <c r="D34" s="129">
        <v>0</v>
      </c>
      <c r="E34" s="116">
        <v>0</v>
      </c>
      <c r="F34" s="8">
        <v>7201</v>
      </c>
      <c r="G34" s="146">
        <v>25204</v>
      </c>
      <c r="H34" s="116">
        <v>635005</v>
      </c>
      <c r="I34" s="8">
        <v>8179</v>
      </c>
      <c r="J34" s="128">
        <v>28628</v>
      </c>
      <c r="K34" s="129">
        <v>7201</v>
      </c>
      <c r="L34" s="116">
        <v>635005</v>
      </c>
      <c r="M34" s="190">
        <v>8179</v>
      </c>
      <c r="N34" s="173" t="str">
        <f t="shared" si="0"/>
        <v>与那原町</v>
      </c>
      <c r="O34" s="6"/>
    </row>
    <row r="35" spans="1:15" s="7" customFormat="1" ht="11.25" customHeight="1">
      <c r="A35" s="59" t="s">
        <v>89</v>
      </c>
      <c r="B35" s="189">
        <v>1715</v>
      </c>
      <c r="C35" s="128">
        <v>6003</v>
      </c>
      <c r="D35" s="129">
        <v>0</v>
      </c>
      <c r="E35" s="116">
        <v>0</v>
      </c>
      <c r="F35" s="8">
        <v>14874</v>
      </c>
      <c r="G35" s="146">
        <v>52059</v>
      </c>
      <c r="H35" s="116">
        <v>1381517</v>
      </c>
      <c r="I35" s="8">
        <v>16589</v>
      </c>
      <c r="J35" s="128">
        <v>58062</v>
      </c>
      <c r="K35" s="129">
        <v>14874</v>
      </c>
      <c r="L35" s="116">
        <v>1381517</v>
      </c>
      <c r="M35" s="190">
        <v>16589</v>
      </c>
      <c r="N35" s="173" t="str">
        <f t="shared" si="0"/>
        <v>南風原町</v>
      </c>
      <c r="O35" s="6"/>
    </row>
    <row r="36" spans="1:15" s="7" customFormat="1" ht="11.25" customHeight="1">
      <c r="A36" s="59" t="s">
        <v>90</v>
      </c>
      <c r="B36" s="189">
        <v>48</v>
      </c>
      <c r="C36" s="128">
        <v>169</v>
      </c>
      <c r="D36" s="129">
        <v>0</v>
      </c>
      <c r="E36" s="116">
        <v>0</v>
      </c>
      <c r="F36" s="8">
        <v>281</v>
      </c>
      <c r="G36" s="146">
        <v>984</v>
      </c>
      <c r="H36" s="116">
        <v>24918</v>
      </c>
      <c r="I36" s="8">
        <v>329</v>
      </c>
      <c r="J36" s="128">
        <v>1153</v>
      </c>
      <c r="K36" s="129">
        <v>281</v>
      </c>
      <c r="L36" s="116">
        <v>24918</v>
      </c>
      <c r="M36" s="190">
        <v>329</v>
      </c>
      <c r="N36" s="173" t="str">
        <f t="shared" si="0"/>
        <v>渡嘉敷村</v>
      </c>
      <c r="O36" s="6"/>
    </row>
    <row r="37" spans="1:15" s="7" customFormat="1" ht="11.25" customHeight="1">
      <c r="A37" s="60" t="s">
        <v>91</v>
      </c>
      <c r="B37" s="191">
        <v>60</v>
      </c>
      <c r="C37" s="130">
        <v>211</v>
      </c>
      <c r="D37" s="131">
        <v>0</v>
      </c>
      <c r="E37" s="117">
        <v>0</v>
      </c>
      <c r="F37" s="15">
        <v>315</v>
      </c>
      <c r="G37" s="147">
        <v>1103</v>
      </c>
      <c r="H37" s="117">
        <v>29528</v>
      </c>
      <c r="I37" s="15">
        <v>375</v>
      </c>
      <c r="J37" s="130">
        <v>1314</v>
      </c>
      <c r="K37" s="131">
        <v>315</v>
      </c>
      <c r="L37" s="117">
        <v>29528</v>
      </c>
      <c r="M37" s="192">
        <v>375</v>
      </c>
      <c r="N37" s="174" t="str">
        <f t="shared" si="0"/>
        <v>座間味村</v>
      </c>
      <c r="O37" s="6"/>
    </row>
    <row r="38" spans="1:15" s="7" customFormat="1" ht="11.25" customHeight="1">
      <c r="A38" s="61" t="s">
        <v>92</v>
      </c>
      <c r="B38" s="193">
        <v>27</v>
      </c>
      <c r="C38" s="132">
        <v>96</v>
      </c>
      <c r="D38" s="133">
        <v>0</v>
      </c>
      <c r="E38" s="118">
        <v>0</v>
      </c>
      <c r="F38" s="17">
        <v>204</v>
      </c>
      <c r="G38" s="148">
        <v>715</v>
      </c>
      <c r="H38" s="118">
        <v>17705</v>
      </c>
      <c r="I38" s="17">
        <v>231</v>
      </c>
      <c r="J38" s="132">
        <v>811</v>
      </c>
      <c r="K38" s="133">
        <v>204</v>
      </c>
      <c r="L38" s="118">
        <v>17705</v>
      </c>
      <c r="M38" s="194">
        <v>231</v>
      </c>
      <c r="N38" s="175" t="str">
        <f t="shared" si="0"/>
        <v>粟国村</v>
      </c>
      <c r="O38" s="6"/>
    </row>
    <row r="39" spans="1:15" s="7" customFormat="1" ht="11.25" customHeight="1">
      <c r="A39" s="59" t="s">
        <v>93</v>
      </c>
      <c r="B39" s="189">
        <v>17</v>
      </c>
      <c r="C39" s="128">
        <v>60</v>
      </c>
      <c r="D39" s="129">
        <v>0</v>
      </c>
      <c r="E39" s="116">
        <v>0</v>
      </c>
      <c r="F39" s="8">
        <v>131</v>
      </c>
      <c r="G39" s="146">
        <v>460</v>
      </c>
      <c r="H39" s="116">
        <v>10812</v>
      </c>
      <c r="I39" s="8">
        <v>148</v>
      </c>
      <c r="J39" s="128">
        <v>520</v>
      </c>
      <c r="K39" s="129">
        <v>131</v>
      </c>
      <c r="L39" s="116">
        <v>10812</v>
      </c>
      <c r="M39" s="190">
        <v>148</v>
      </c>
      <c r="N39" s="173" t="str">
        <f t="shared" si="0"/>
        <v>渡名喜村</v>
      </c>
      <c r="O39" s="6"/>
    </row>
    <row r="40" spans="1:15" s="7" customFormat="1" ht="11.25" customHeight="1">
      <c r="A40" s="59" t="s">
        <v>94</v>
      </c>
      <c r="B40" s="189">
        <v>63</v>
      </c>
      <c r="C40" s="128">
        <v>222</v>
      </c>
      <c r="D40" s="129">
        <v>0</v>
      </c>
      <c r="E40" s="116">
        <v>0</v>
      </c>
      <c r="F40" s="8">
        <v>478</v>
      </c>
      <c r="G40" s="146">
        <v>1674</v>
      </c>
      <c r="H40" s="116">
        <v>53406</v>
      </c>
      <c r="I40" s="8">
        <v>541</v>
      </c>
      <c r="J40" s="128">
        <v>1896</v>
      </c>
      <c r="K40" s="129">
        <v>478</v>
      </c>
      <c r="L40" s="116">
        <v>53406</v>
      </c>
      <c r="M40" s="190">
        <v>541</v>
      </c>
      <c r="N40" s="173" t="str">
        <f t="shared" si="0"/>
        <v>南大東村</v>
      </c>
      <c r="O40" s="6"/>
    </row>
    <row r="41" spans="1:15" s="7" customFormat="1" ht="11.25" customHeight="1">
      <c r="A41" s="59" t="s">
        <v>95</v>
      </c>
      <c r="B41" s="189">
        <v>28</v>
      </c>
      <c r="C41" s="128">
        <v>99</v>
      </c>
      <c r="D41" s="129">
        <v>0</v>
      </c>
      <c r="E41" s="116">
        <v>0</v>
      </c>
      <c r="F41" s="8">
        <v>291</v>
      </c>
      <c r="G41" s="146">
        <v>1019</v>
      </c>
      <c r="H41" s="116">
        <v>35618</v>
      </c>
      <c r="I41" s="8">
        <v>319</v>
      </c>
      <c r="J41" s="128">
        <v>1118</v>
      </c>
      <c r="K41" s="129">
        <v>291</v>
      </c>
      <c r="L41" s="116">
        <v>35618</v>
      </c>
      <c r="M41" s="190">
        <v>319</v>
      </c>
      <c r="N41" s="173" t="str">
        <f t="shared" si="0"/>
        <v>北大東村</v>
      </c>
      <c r="O41" s="6"/>
    </row>
    <row r="42" spans="1:15" s="7" customFormat="1" ht="11.25" customHeight="1">
      <c r="A42" s="63" t="s">
        <v>96</v>
      </c>
      <c r="B42" s="199">
        <v>73</v>
      </c>
      <c r="C42" s="137">
        <v>257</v>
      </c>
      <c r="D42" s="138">
        <v>0</v>
      </c>
      <c r="E42" s="120">
        <v>0</v>
      </c>
      <c r="F42" s="18">
        <v>395</v>
      </c>
      <c r="G42" s="150">
        <v>1383</v>
      </c>
      <c r="H42" s="120">
        <v>31811</v>
      </c>
      <c r="I42" s="18">
        <v>468</v>
      </c>
      <c r="J42" s="137">
        <v>1640</v>
      </c>
      <c r="K42" s="138">
        <v>395</v>
      </c>
      <c r="L42" s="120">
        <v>31811</v>
      </c>
      <c r="M42" s="200">
        <v>468</v>
      </c>
      <c r="N42" s="177" t="str">
        <f t="shared" si="0"/>
        <v>伊平屋村</v>
      </c>
      <c r="O42" s="6"/>
    </row>
    <row r="43" spans="1:15" s="7" customFormat="1" ht="11.25" customHeight="1">
      <c r="A43" s="64" t="s">
        <v>97</v>
      </c>
      <c r="B43" s="201">
        <v>106</v>
      </c>
      <c r="C43" s="139">
        <v>371</v>
      </c>
      <c r="D43" s="140">
        <v>0</v>
      </c>
      <c r="E43" s="121">
        <v>0</v>
      </c>
      <c r="F43" s="16">
        <v>486</v>
      </c>
      <c r="G43" s="151">
        <v>1706</v>
      </c>
      <c r="H43" s="121">
        <v>38978</v>
      </c>
      <c r="I43" s="16">
        <v>592</v>
      </c>
      <c r="J43" s="139">
        <v>2077</v>
      </c>
      <c r="K43" s="140">
        <v>486</v>
      </c>
      <c r="L43" s="121">
        <v>38978</v>
      </c>
      <c r="M43" s="202">
        <v>592</v>
      </c>
      <c r="N43" s="178" t="str">
        <f t="shared" si="0"/>
        <v>伊是名村</v>
      </c>
      <c r="O43" s="6"/>
    </row>
    <row r="44" spans="1:15" s="7" customFormat="1" ht="11.25" customHeight="1">
      <c r="A44" s="59" t="s">
        <v>98</v>
      </c>
      <c r="B44" s="189">
        <v>464</v>
      </c>
      <c r="C44" s="128">
        <v>1624</v>
      </c>
      <c r="D44" s="129">
        <v>0</v>
      </c>
      <c r="E44" s="116">
        <v>0</v>
      </c>
      <c r="F44" s="8">
        <v>2565</v>
      </c>
      <c r="G44" s="146">
        <v>8978</v>
      </c>
      <c r="H44" s="116">
        <v>204289</v>
      </c>
      <c r="I44" s="8">
        <v>3029</v>
      </c>
      <c r="J44" s="128">
        <v>10602</v>
      </c>
      <c r="K44" s="129">
        <v>2565</v>
      </c>
      <c r="L44" s="116">
        <v>204289</v>
      </c>
      <c r="M44" s="190">
        <v>3029</v>
      </c>
      <c r="N44" s="173" t="str">
        <f t="shared" si="0"/>
        <v>久米島町</v>
      </c>
      <c r="O44" s="6"/>
    </row>
    <row r="45" spans="1:15" s="7" customFormat="1" ht="11.25" customHeight="1">
      <c r="A45" s="59" t="s">
        <v>99</v>
      </c>
      <c r="B45" s="189">
        <v>1607</v>
      </c>
      <c r="C45" s="128">
        <v>5627</v>
      </c>
      <c r="D45" s="129">
        <v>0</v>
      </c>
      <c r="E45" s="116">
        <v>0</v>
      </c>
      <c r="F45" s="8">
        <v>11049</v>
      </c>
      <c r="G45" s="146">
        <v>38673</v>
      </c>
      <c r="H45" s="116">
        <v>898389</v>
      </c>
      <c r="I45" s="8">
        <v>12656</v>
      </c>
      <c r="J45" s="128">
        <v>44300</v>
      </c>
      <c r="K45" s="129">
        <v>11049</v>
      </c>
      <c r="L45" s="116">
        <v>898389</v>
      </c>
      <c r="M45" s="190">
        <v>12656</v>
      </c>
      <c r="N45" s="173" t="str">
        <f t="shared" si="0"/>
        <v>八重瀬町</v>
      </c>
      <c r="O45" s="6"/>
    </row>
    <row r="46" spans="1:15" s="7" customFormat="1" ht="11.25" customHeight="1">
      <c r="A46" s="59" t="s">
        <v>100</v>
      </c>
      <c r="B46" s="189">
        <v>59</v>
      </c>
      <c r="C46" s="128">
        <v>207</v>
      </c>
      <c r="D46" s="129">
        <v>0</v>
      </c>
      <c r="E46" s="116">
        <v>0</v>
      </c>
      <c r="F46" s="8">
        <v>294</v>
      </c>
      <c r="G46" s="146">
        <v>1029</v>
      </c>
      <c r="H46" s="116">
        <v>24825</v>
      </c>
      <c r="I46" s="8">
        <v>353</v>
      </c>
      <c r="J46" s="128">
        <v>1236</v>
      </c>
      <c r="K46" s="129">
        <v>294</v>
      </c>
      <c r="L46" s="116">
        <v>24825</v>
      </c>
      <c r="M46" s="190">
        <v>353</v>
      </c>
      <c r="N46" s="173" t="str">
        <f t="shared" si="0"/>
        <v>多良間村</v>
      </c>
      <c r="O46" s="6"/>
    </row>
    <row r="47" spans="1:15" s="7" customFormat="1" ht="11.25" customHeight="1">
      <c r="A47" s="60" t="s">
        <v>101</v>
      </c>
      <c r="B47" s="191">
        <v>291</v>
      </c>
      <c r="C47" s="130">
        <v>1020</v>
      </c>
      <c r="D47" s="131">
        <v>0</v>
      </c>
      <c r="E47" s="117">
        <v>0</v>
      </c>
      <c r="F47" s="15">
        <v>1518</v>
      </c>
      <c r="G47" s="147">
        <v>5313</v>
      </c>
      <c r="H47" s="117">
        <v>127338</v>
      </c>
      <c r="I47" s="15">
        <v>1809</v>
      </c>
      <c r="J47" s="130">
        <v>6333</v>
      </c>
      <c r="K47" s="131">
        <v>1518</v>
      </c>
      <c r="L47" s="117">
        <v>127338</v>
      </c>
      <c r="M47" s="192">
        <v>1809</v>
      </c>
      <c r="N47" s="174" t="str">
        <f t="shared" si="0"/>
        <v>竹富町</v>
      </c>
      <c r="O47" s="6"/>
    </row>
    <row r="48" spans="1:15" s="7" customFormat="1" ht="11.25" customHeight="1" thickBot="1">
      <c r="A48" s="162" t="s">
        <v>102</v>
      </c>
      <c r="B48" s="203">
        <v>88</v>
      </c>
      <c r="C48" s="164">
        <v>310</v>
      </c>
      <c r="D48" s="165">
        <v>0</v>
      </c>
      <c r="E48" s="166">
        <v>0</v>
      </c>
      <c r="F48" s="163">
        <v>712</v>
      </c>
      <c r="G48" s="167">
        <v>2493</v>
      </c>
      <c r="H48" s="166">
        <v>85563</v>
      </c>
      <c r="I48" s="163">
        <v>800</v>
      </c>
      <c r="J48" s="164">
        <v>2803</v>
      </c>
      <c r="K48" s="165">
        <v>712</v>
      </c>
      <c r="L48" s="166">
        <v>85563</v>
      </c>
      <c r="M48" s="204">
        <v>800</v>
      </c>
      <c r="N48" s="179" t="str">
        <f t="shared" si="0"/>
        <v>与那国町</v>
      </c>
      <c r="O48" s="6"/>
    </row>
    <row r="49" spans="1:15" s="7" customFormat="1" ht="12.75" customHeight="1">
      <c r="A49" s="154" t="s">
        <v>5</v>
      </c>
      <c r="B49" s="201">
        <f t="shared" ref="B49:L49" si="1">SUM(B8:B18)</f>
        <v>47844</v>
      </c>
      <c r="C49" s="139">
        <f t="shared" si="1"/>
        <v>167459</v>
      </c>
      <c r="D49" s="140">
        <f t="shared" si="1"/>
        <v>0</v>
      </c>
      <c r="E49" s="121">
        <f t="shared" si="1"/>
        <v>0</v>
      </c>
      <c r="F49" s="16">
        <f t="shared" si="1"/>
        <v>420503</v>
      </c>
      <c r="G49" s="151">
        <f t="shared" si="1"/>
        <v>1471759</v>
      </c>
      <c r="H49" s="121">
        <f t="shared" si="1"/>
        <v>41743400</v>
      </c>
      <c r="I49" s="16">
        <f t="shared" si="1"/>
        <v>468347</v>
      </c>
      <c r="J49" s="139">
        <f t="shared" si="1"/>
        <v>1639218</v>
      </c>
      <c r="K49" s="140">
        <f t="shared" si="1"/>
        <v>420503</v>
      </c>
      <c r="L49" s="121">
        <f t="shared" si="1"/>
        <v>41743400</v>
      </c>
      <c r="M49" s="202">
        <f>SUM(M8:M18)</f>
        <v>468347</v>
      </c>
      <c r="N49" s="180" t="s">
        <v>5</v>
      </c>
      <c r="O49" s="6"/>
    </row>
    <row r="50" spans="1:15" s="7" customFormat="1" ht="12.75" customHeight="1">
      <c r="A50" s="153" t="s">
        <v>6</v>
      </c>
      <c r="B50" s="195">
        <f t="shared" ref="B50:M50" si="2">SUM(B19:B48)</f>
        <v>16649</v>
      </c>
      <c r="C50" s="134">
        <f t="shared" si="2"/>
        <v>58298</v>
      </c>
      <c r="D50" s="135">
        <f t="shared" si="2"/>
        <v>0</v>
      </c>
      <c r="E50" s="119">
        <f t="shared" si="2"/>
        <v>0</v>
      </c>
      <c r="F50" s="9">
        <f t="shared" si="2"/>
        <v>120386</v>
      </c>
      <c r="G50" s="149">
        <f t="shared" si="2"/>
        <v>421373</v>
      </c>
      <c r="H50" s="119">
        <f t="shared" si="2"/>
        <v>11038858</v>
      </c>
      <c r="I50" s="9">
        <f t="shared" si="2"/>
        <v>137035</v>
      </c>
      <c r="J50" s="134">
        <f t="shared" si="2"/>
        <v>479671</v>
      </c>
      <c r="K50" s="135">
        <f t="shared" si="2"/>
        <v>120386</v>
      </c>
      <c r="L50" s="119">
        <f t="shared" si="2"/>
        <v>11038858</v>
      </c>
      <c r="M50" s="196">
        <f t="shared" si="2"/>
        <v>137035</v>
      </c>
      <c r="N50" s="181" t="s">
        <v>6</v>
      </c>
      <c r="O50" s="6"/>
    </row>
    <row r="51" spans="1:15" s="7" customFormat="1" ht="12.75" customHeight="1" thickBot="1">
      <c r="A51" s="14" t="s">
        <v>7</v>
      </c>
      <c r="B51" s="205">
        <f t="shared" ref="B51:M51" si="3">SUM(B8:B48)</f>
        <v>64493</v>
      </c>
      <c r="C51" s="141">
        <f t="shared" si="3"/>
        <v>225757</v>
      </c>
      <c r="D51" s="142">
        <f t="shared" si="3"/>
        <v>0</v>
      </c>
      <c r="E51" s="122">
        <f t="shared" si="3"/>
        <v>0</v>
      </c>
      <c r="F51" s="10">
        <f t="shared" si="3"/>
        <v>540889</v>
      </c>
      <c r="G51" s="152">
        <f t="shared" si="3"/>
        <v>1893132</v>
      </c>
      <c r="H51" s="122">
        <f t="shared" si="3"/>
        <v>52782258</v>
      </c>
      <c r="I51" s="10">
        <f t="shared" si="3"/>
        <v>605382</v>
      </c>
      <c r="J51" s="141">
        <f t="shared" si="3"/>
        <v>2118889</v>
      </c>
      <c r="K51" s="142">
        <f t="shared" si="3"/>
        <v>540889</v>
      </c>
      <c r="L51" s="122">
        <f t="shared" si="3"/>
        <v>52782258</v>
      </c>
      <c r="M51" s="206">
        <f t="shared" si="3"/>
        <v>605382</v>
      </c>
      <c r="N51" s="182" t="s">
        <v>7</v>
      </c>
      <c r="O51" s="6"/>
    </row>
    <row r="52" spans="1:15" ht="18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  <mergeCell ref="B4:B5"/>
    <mergeCell ref="C4:C5"/>
    <mergeCell ref="D4:D5"/>
    <mergeCell ref="E4:E5"/>
    <mergeCell ref="B3:C3"/>
    <mergeCell ref="D3:E3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2"/>
  <sheetViews>
    <sheetView showGridLines="0" tabSelected="1" showOutlineSymbols="0" topLeftCell="A25" zoomScale="65" workbookViewId="0">
      <selection activeCell="E47" sqref="E47"/>
    </sheetView>
  </sheetViews>
  <sheetFormatPr defaultColWidth="8.69921875" defaultRowHeight="17.25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>
      <c r="A1" s="43" t="s">
        <v>49</v>
      </c>
    </row>
    <row r="2" spans="1:16" ht="7.5" customHeight="1"/>
    <row r="3" spans="1:16" s="21" customFormat="1" ht="30.75" customHeight="1" thickBot="1">
      <c r="A3" s="44" t="s">
        <v>52</v>
      </c>
      <c r="M3" s="22" t="s">
        <v>29</v>
      </c>
      <c r="P3" s="23"/>
    </row>
    <row r="4" spans="1:16" s="21" customFormat="1" ht="24.75" customHeight="1" thickTop="1">
      <c r="A4" s="51" t="s">
        <v>36</v>
      </c>
      <c r="B4" s="245" t="s">
        <v>37</v>
      </c>
      <c r="C4" s="247"/>
      <c r="D4" s="245" t="s">
        <v>38</v>
      </c>
      <c r="E4" s="247"/>
      <c r="F4" s="245" t="s">
        <v>0</v>
      </c>
      <c r="G4" s="246"/>
      <c r="H4" s="247"/>
      <c r="I4" s="245" t="s">
        <v>39</v>
      </c>
      <c r="J4" s="246"/>
      <c r="K4" s="246"/>
      <c r="L4" s="246"/>
      <c r="M4" s="247"/>
      <c r="N4" s="52" t="s">
        <v>36</v>
      </c>
      <c r="O4" s="24"/>
    </row>
    <row r="5" spans="1:16" s="21" customFormat="1" ht="24.75" customHeight="1">
      <c r="A5" s="53"/>
      <c r="B5" s="239" t="s">
        <v>61</v>
      </c>
      <c r="C5" s="241" t="s">
        <v>2</v>
      </c>
      <c r="D5" s="239" t="s">
        <v>61</v>
      </c>
      <c r="E5" s="241" t="s">
        <v>3</v>
      </c>
      <c r="F5" s="239" t="s">
        <v>61</v>
      </c>
      <c r="G5" s="232" t="s">
        <v>2</v>
      </c>
      <c r="H5" s="241" t="s">
        <v>3</v>
      </c>
      <c r="I5" s="248" t="s">
        <v>40</v>
      </c>
      <c r="J5" s="249"/>
      <c r="K5" s="248" t="s">
        <v>41</v>
      </c>
      <c r="L5" s="249"/>
      <c r="M5" s="236" t="s">
        <v>61</v>
      </c>
      <c r="N5" s="54"/>
      <c r="O5" s="24"/>
    </row>
    <row r="6" spans="1:16" s="21" customFormat="1" ht="24.75" customHeight="1">
      <c r="A6" s="55"/>
      <c r="B6" s="240"/>
      <c r="C6" s="242"/>
      <c r="D6" s="240"/>
      <c r="E6" s="242"/>
      <c r="F6" s="240"/>
      <c r="G6" s="233"/>
      <c r="H6" s="242"/>
      <c r="I6" s="243" t="s">
        <v>61</v>
      </c>
      <c r="J6" s="241" t="s">
        <v>2</v>
      </c>
      <c r="K6" s="239" t="s">
        <v>61</v>
      </c>
      <c r="L6" s="241" t="s">
        <v>3</v>
      </c>
      <c r="M6" s="237"/>
      <c r="N6" s="54"/>
      <c r="O6" s="24"/>
    </row>
    <row r="7" spans="1:16" s="21" customFormat="1" ht="24.75" customHeight="1">
      <c r="A7" s="55"/>
      <c r="B7" s="240"/>
      <c r="C7" s="242"/>
      <c r="D7" s="240"/>
      <c r="E7" s="242"/>
      <c r="F7" s="240"/>
      <c r="G7" s="233"/>
      <c r="H7" s="242"/>
      <c r="I7" s="244"/>
      <c r="J7" s="242"/>
      <c r="K7" s="240"/>
      <c r="L7" s="242"/>
      <c r="M7" s="238"/>
      <c r="N7" s="54"/>
      <c r="O7" s="24"/>
    </row>
    <row r="8" spans="1:16" s="21" customFormat="1" ht="24.75" customHeight="1">
      <c r="A8" s="57" t="s">
        <v>42</v>
      </c>
      <c r="B8" s="65" t="s">
        <v>54</v>
      </c>
      <c r="C8" s="66" t="s">
        <v>55</v>
      </c>
      <c r="D8" s="65" t="s">
        <v>56</v>
      </c>
      <c r="E8" s="66" t="s">
        <v>57</v>
      </c>
      <c r="F8" s="65" t="s">
        <v>58</v>
      </c>
      <c r="G8" s="75" t="s">
        <v>59</v>
      </c>
      <c r="H8" s="66" t="s">
        <v>60</v>
      </c>
      <c r="I8" s="56" t="s">
        <v>43</v>
      </c>
      <c r="J8" s="84" t="s">
        <v>44</v>
      </c>
      <c r="K8" s="110" t="s">
        <v>45</v>
      </c>
      <c r="L8" s="111" t="s">
        <v>46</v>
      </c>
      <c r="M8" s="56" t="s">
        <v>47</v>
      </c>
      <c r="N8" s="56" t="s">
        <v>42</v>
      </c>
      <c r="O8" s="24"/>
    </row>
    <row r="9" spans="1:16" s="21" customFormat="1" ht="24.75" customHeight="1">
      <c r="A9" s="25" t="s">
        <v>30</v>
      </c>
      <c r="B9" s="67">
        <v>30725</v>
      </c>
      <c r="C9" s="68">
        <v>107539</v>
      </c>
      <c r="D9" s="67">
        <v>0</v>
      </c>
      <c r="E9" s="68">
        <v>0</v>
      </c>
      <c r="F9" s="67">
        <v>348775</v>
      </c>
      <c r="G9" s="76">
        <v>1220712</v>
      </c>
      <c r="H9" s="68">
        <v>32756566</v>
      </c>
      <c r="I9" s="26">
        <v>379500</v>
      </c>
      <c r="J9" s="85">
        <v>1328251</v>
      </c>
      <c r="K9" s="67">
        <v>348775</v>
      </c>
      <c r="L9" s="80">
        <v>32756566</v>
      </c>
      <c r="M9" s="26">
        <v>379500</v>
      </c>
      <c r="N9" s="27" t="s">
        <v>30</v>
      </c>
      <c r="O9" s="24"/>
    </row>
    <row r="10" spans="1:16" s="21" customFormat="1" ht="24.75" customHeight="1">
      <c r="A10" s="28" t="s">
        <v>31</v>
      </c>
      <c r="B10" s="69">
        <v>4279</v>
      </c>
      <c r="C10" s="70">
        <v>14976</v>
      </c>
      <c r="D10" s="69">
        <v>0</v>
      </c>
      <c r="E10" s="70">
        <v>0</v>
      </c>
      <c r="F10" s="69">
        <v>15160</v>
      </c>
      <c r="G10" s="77">
        <v>53060</v>
      </c>
      <c r="H10" s="70">
        <v>1860807</v>
      </c>
      <c r="I10" s="29">
        <v>19439</v>
      </c>
      <c r="J10" s="86">
        <v>68036</v>
      </c>
      <c r="K10" s="69">
        <v>15160</v>
      </c>
      <c r="L10" s="81">
        <v>1860807</v>
      </c>
      <c r="M10" s="29">
        <v>19439</v>
      </c>
      <c r="N10" s="30" t="s">
        <v>32</v>
      </c>
      <c r="O10" s="24"/>
    </row>
    <row r="11" spans="1:16" s="21" customFormat="1" ht="24.75" customHeight="1">
      <c r="A11" s="28" t="s">
        <v>33</v>
      </c>
      <c r="B11" s="69">
        <v>842</v>
      </c>
      <c r="C11" s="70">
        <v>2950</v>
      </c>
      <c r="D11" s="69">
        <v>0</v>
      </c>
      <c r="E11" s="70">
        <v>0</v>
      </c>
      <c r="F11" s="69">
        <v>1480</v>
      </c>
      <c r="G11" s="77">
        <v>5178</v>
      </c>
      <c r="H11" s="70">
        <v>82316</v>
      </c>
      <c r="I11" s="29">
        <v>2322</v>
      </c>
      <c r="J11" s="86">
        <v>8128</v>
      </c>
      <c r="K11" s="69">
        <v>1480</v>
      </c>
      <c r="L11" s="81">
        <v>82316</v>
      </c>
      <c r="M11" s="29">
        <v>2322</v>
      </c>
      <c r="N11" s="30" t="s">
        <v>33</v>
      </c>
      <c r="O11" s="24"/>
    </row>
    <row r="12" spans="1:16" s="21" customFormat="1" ht="24.75" customHeight="1">
      <c r="A12" s="28" t="s">
        <v>48</v>
      </c>
      <c r="B12" s="69">
        <v>11611</v>
      </c>
      <c r="C12" s="70">
        <v>40640</v>
      </c>
      <c r="D12" s="69">
        <v>0</v>
      </c>
      <c r="E12" s="70">
        <v>0</v>
      </c>
      <c r="F12" s="69">
        <v>55088</v>
      </c>
      <c r="G12" s="77">
        <v>192809</v>
      </c>
      <c r="H12" s="70">
        <v>7043711</v>
      </c>
      <c r="I12" s="29">
        <v>66699</v>
      </c>
      <c r="J12" s="86">
        <v>233449</v>
      </c>
      <c r="K12" s="69">
        <v>55088</v>
      </c>
      <c r="L12" s="81">
        <v>7043711</v>
      </c>
      <c r="M12" s="29">
        <v>66699</v>
      </c>
      <c r="N12" s="30" t="s">
        <v>48</v>
      </c>
      <c r="O12" s="24"/>
    </row>
    <row r="13" spans="1:16" s="21" customFormat="1" ht="24.75" customHeight="1">
      <c r="A13" s="31" t="s">
        <v>34</v>
      </c>
      <c r="B13" s="71">
        <v>387</v>
      </c>
      <c r="C13" s="72">
        <v>1354</v>
      </c>
      <c r="D13" s="71">
        <v>0</v>
      </c>
      <c r="E13" s="72">
        <v>0</v>
      </c>
      <c r="F13" s="71">
        <v>0</v>
      </c>
      <c r="G13" s="78">
        <v>0</v>
      </c>
      <c r="H13" s="72">
        <v>0</v>
      </c>
      <c r="I13" s="32">
        <v>387</v>
      </c>
      <c r="J13" s="87">
        <v>1354</v>
      </c>
      <c r="K13" s="71">
        <v>0</v>
      </c>
      <c r="L13" s="82">
        <v>0</v>
      </c>
      <c r="M13" s="32">
        <v>387</v>
      </c>
      <c r="N13" s="33" t="s">
        <v>34</v>
      </c>
      <c r="O13" s="24"/>
    </row>
    <row r="14" spans="1:16" s="21" customFormat="1" ht="24.75" customHeight="1" thickBot="1">
      <c r="A14" s="34" t="s">
        <v>35</v>
      </c>
      <c r="B14" s="73">
        <f>SUM(B9:B13)</f>
        <v>47844</v>
      </c>
      <c r="C14" s="74">
        <f t="shared" ref="C14:M14" si="0">SUM(C9:C13)</f>
        <v>167459</v>
      </c>
      <c r="D14" s="73">
        <f t="shared" si="0"/>
        <v>0</v>
      </c>
      <c r="E14" s="74">
        <f t="shared" si="0"/>
        <v>0</v>
      </c>
      <c r="F14" s="73">
        <f t="shared" si="0"/>
        <v>420503</v>
      </c>
      <c r="G14" s="79">
        <f t="shared" si="0"/>
        <v>1471759</v>
      </c>
      <c r="H14" s="74">
        <f t="shared" si="0"/>
        <v>41743400</v>
      </c>
      <c r="I14" s="35">
        <f t="shared" si="0"/>
        <v>468347</v>
      </c>
      <c r="J14" s="88">
        <f t="shared" si="0"/>
        <v>1639218</v>
      </c>
      <c r="K14" s="73">
        <f t="shared" si="0"/>
        <v>420503</v>
      </c>
      <c r="L14" s="83">
        <f t="shared" si="0"/>
        <v>41743400</v>
      </c>
      <c r="M14" s="35">
        <f t="shared" si="0"/>
        <v>468347</v>
      </c>
      <c r="N14" s="36" t="s">
        <v>35</v>
      </c>
      <c r="O14" s="24"/>
    </row>
    <row r="15" spans="1:16" s="21" customFormat="1" ht="24" customHeight="1" thickTop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>
      <c r="A16" s="44" t="s">
        <v>50</v>
      </c>
      <c r="M16" s="22" t="s">
        <v>29</v>
      </c>
    </row>
    <row r="17" spans="1:15" s="21" customFormat="1" ht="24" customHeight="1" thickTop="1">
      <c r="A17" s="51" t="s">
        <v>36</v>
      </c>
      <c r="B17" s="245" t="s">
        <v>37</v>
      </c>
      <c r="C17" s="247"/>
      <c r="D17" s="245" t="s">
        <v>38</v>
      </c>
      <c r="E17" s="247"/>
      <c r="F17" s="245" t="s">
        <v>0</v>
      </c>
      <c r="G17" s="246"/>
      <c r="H17" s="247"/>
      <c r="I17" s="245" t="s">
        <v>39</v>
      </c>
      <c r="J17" s="246"/>
      <c r="K17" s="246"/>
      <c r="L17" s="246"/>
      <c r="M17" s="247"/>
      <c r="N17" s="52" t="s">
        <v>36</v>
      </c>
      <c r="O17" s="24"/>
    </row>
    <row r="18" spans="1:15" s="21" customFormat="1" ht="24" customHeight="1">
      <c r="A18" s="55"/>
      <c r="B18" s="239" t="s">
        <v>61</v>
      </c>
      <c r="C18" s="241" t="s">
        <v>2</v>
      </c>
      <c r="D18" s="239" t="s">
        <v>61</v>
      </c>
      <c r="E18" s="241" t="s">
        <v>3</v>
      </c>
      <c r="F18" s="239" t="s">
        <v>61</v>
      </c>
      <c r="G18" s="232" t="s">
        <v>2</v>
      </c>
      <c r="H18" s="241" t="s">
        <v>3</v>
      </c>
      <c r="I18" s="248" t="s">
        <v>40</v>
      </c>
      <c r="J18" s="249"/>
      <c r="K18" s="248" t="s">
        <v>41</v>
      </c>
      <c r="L18" s="249"/>
      <c r="M18" s="236" t="s">
        <v>61</v>
      </c>
      <c r="N18" s="54"/>
      <c r="O18" s="24"/>
    </row>
    <row r="19" spans="1:15" s="21" customFormat="1" ht="24" customHeight="1">
      <c r="A19" s="55"/>
      <c r="B19" s="240"/>
      <c r="C19" s="242"/>
      <c r="D19" s="240"/>
      <c r="E19" s="242"/>
      <c r="F19" s="240"/>
      <c r="G19" s="233"/>
      <c r="H19" s="242"/>
      <c r="I19" s="243" t="s">
        <v>61</v>
      </c>
      <c r="J19" s="241" t="s">
        <v>2</v>
      </c>
      <c r="K19" s="239" t="s">
        <v>61</v>
      </c>
      <c r="L19" s="241" t="s">
        <v>3</v>
      </c>
      <c r="M19" s="237"/>
      <c r="N19" s="54"/>
      <c r="O19" s="24"/>
    </row>
    <row r="20" spans="1:15" s="21" customFormat="1" ht="24" customHeight="1">
      <c r="A20" s="55"/>
      <c r="B20" s="240"/>
      <c r="C20" s="242"/>
      <c r="D20" s="240"/>
      <c r="E20" s="242"/>
      <c r="F20" s="240"/>
      <c r="G20" s="233"/>
      <c r="H20" s="242"/>
      <c r="I20" s="244"/>
      <c r="J20" s="242"/>
      <c r="K20" s="240"/>
      <c r="L20" s="242"/>
      <c r="M20" s="238"/>
      <c r="N20" s="54"/>
      <c r="O20" s="24"/>
    </row>
    <row r="21" spans="1:15" s="21" customFormat="1" ht="24" customHeight="1">
      <c r="A21" s="57" t="s">
        <v>42</v>
      </c>
      <c r="B21" s="65" t="s">
        <v>54</v>
      </c>
      <c r="C21" s="66" t="s">
        <v>55</v>
      </c>
      <c r="D21" s="65" t="s">
        <v>56</v>
      </c>
      <c r="E21" s="66" t="s">
        <v>57</v>
      </c>
      <c r="F21" s="65" t="s">
        <v>58</v>
      </c>
      <c r="G21" s="75" t="s">
        <v>59</v>
      </c>
      <c r="H21" s="66" t="s">
        <v>60</v>
      </c>
      <c r="I21" s="56" t="s">
        <v>43</v>
      </c>
      <c r="J21" s="84" t="s">
        <v>44</v>
      </c>
      <c r="K21" s="110" t="s">
        <v>45</v>
      </c>
      <c r="L21" s="111" t="s">
        <v>46</v>
      </c>
      <c r="M21" s="56" t="s">
        <v>47</v>
      </c>
      <c r="N21" s="56" t="s">
        <v>42</v>
      </c>
      <c r="O21" s="24"/>
    </row>
    <row r="22" spans="1:15" s="21" customFormat="1" ht="24" customHeight="1">
      <c r="A22" s="25" t="s">
        <v>30</v>
      </c>
      <c r="B22" s="38">
        <v>10242</v>
      </c>
      <c r="C22" s="93">
        <v>35852</v>
      </c>
      <c r="D22" s="94">
        <v>0</v>
      </c>
      <c r="E22" s="89">
        <v>0</v>
      </c>
      <c r="F22" s="94">
        <v>97942</v>
      </c>
      <c r="G22" s="101">
        <v>342802</v>
      </c>
      <c r="H22" s="102">
        <v>8449610</v>
      </c>
      <c r="I22" s="38">
        <v>108184</v>
      </c>
      <c r="J22" s="93">
        <v>378654</v>
      </c>
      <c r="K22" s="94">
        <v>97942</v>
      </c>
      <c r="L22" s="89">
        <v>8449610</v>
      </c>
      <c r="M22" s="38">
        <v>108184</v>
      </c>
      <c r="N22" s="27" t="s">
        <v>30</v>
      </c>
      <c r="O22" s="24"/>
    </row>
    <row r="23" spans="1:15" s="21" customFormat="1" ht="24" customHeight="1">
      <c r="A23" s="28" t="s">
        <v>31</v>
      </c>
      <c r="B23" s="39">
        <v>1566</v>
      </c>
      <c r="C23" s="95">
        <v>5489</v>
      </c>
      <c r="D23" s="96">
        <v>0</v>
      </c>
      <c r="E23" s="90">
        <v>0</v>
      </c>
      <c r="F23" s="96">
        <v>4614</v>
      </c>
      <c r="G23" s="103">
        <v>16157</v>
      </c>
      <c r="H23" s="104">
        <v>499978</v>
      </c>
      <c r="I23" s="39">
        <v>6180</v>
      </c>
      <c r="J23" s="95">
        <v>21646</v>
      </c>
      <c r="K23" s="96">
        <v>4614</v>
      </c>
      <c r="L23" s="90">
        <v>499978</v>
      </c>
      <c r="M23" s="39">
        <v>6180</v>
      </c>
      <c r="N23" s="30" t="s">
        <v>32</v>
      </c>
      <c r="O23" s="24"/>
    </row>
    <row r="24" spans="1:15" s="21" customFormat="1" ht="24" customHeight="1">
      <c r="A24" s="28" t="s">
        <v>33</v>
      </c>
      <c r="B24" s="39">
        <v>545</v>
      </c>
      <c r="C24" s="95">
        <v>1911</v>
      </c>
      <c r="D24" s="96">
        <v>0</v>
      </c>
      <c r="E24" s="90">
        <v>0</v>
      </c>
      <c r="F24" s="96">
        <v>895</v>
      </c>
      <c r="G24" s="103">
        <v>3137</v>
      </c>
      <c r="H24" s="104">
        <v>45792</v>
      </c>
      <c r="I24" s="39">
        <v>1440</v>
      </c>
      <c r="J24" s="95">
        <v>5048</v>
      </c>
      <c r="K24" s="96">
        <v>895</v>
      </c>
      <c r="L24" s="90">
        <v>45792</v>
      </c>
      <c r="M24" s="39">
        <v>1440</v>
      </c>
      <c r="N24" s="30" t="s">
        <v>33</v>
      </c>
      <c r="O24" s="24"/>
    </row>
    <row r="25" spans="1:15" s="21" customFormat="1" ht="24" customHeight="1">
      <c r="A25" s="28" t="s">
        <v>48</v>
      </c>
      <c r="B25" s="39">
        <v>4138</v>
      </c>
      <c r="C25" s="95">
        <v>14490</v>
      </c>
      <c r="D25" s="96">
        <v>0</v>
      </c>
      <c r="E25" s="90">
        <v>0</v>
      </c>
      <c r="F25" s="96">
        <v>16935</v>
      </c>
      <c r="G25" s="103">
        <v>59277</v>
      </c>
      <c r="H25" s="104">
        <v>2043478</v>
      </c>
      <c r="I25" s="39">
        <v>21073</v>
      </c>
      <c r="J25" s="95">
        <v>73767</v>
      </c>
      <c r="K25" s="96">
        <v>16935</v>
      </c>
      <c r="L25" s="90">
        <v>2043478</v>
      </c>
      <c r="M25" s="39">
        <v>21073</v>
      </c>
      <c r="N25" s="30" t="s">
        <v>48</v>
      </c>
      <c r="O25" s="24"/>
    </row>
    <row r="26" spans="1:15" s="21" customFormat="1" ht="24" customHeight="1">
      <c r="A26" s="31" t="s">
        <v>34</v>
      </c>
      <c r="B26" s="40">
        <v>158</v>
      </c>
      <c r="C26" s="97">
        <v>556</v>
      </c>
      <c r="D26" s="98">
        <v>0</v>
      </c>
      <c r="E26" s="91">
        <v>0</v>
      </c>
      <c r="F26" s="98">
        <v>0</v>
      </c>
      <c r="G26" s="105">
        <v>0</v>
      </c>
      <c r="H26" s="106">
        <v>0</v>
      </c>
      <c r="I26" s="40">
        <v>158</v>
      </c>
      <c r="J26" s="97">
        <v>556</v>
      </c>
      <c r="K26" s="98">
        <v>0</v>
      </c>
      <c r="L26" s="91">
        <v>0</v>
      </c>
      <c r="M26" s="40">
        <v>158</v>
      </c>
      <c r="N26" s="33" t="s">
        <v>34</v>
      </c>
      <c r="O26" s="24"/>
    </row>
    <row r="27" spans="1:15" s="21" customFormat="1" ht="24" customHeight="1" thickBot="1">
      <c r="A27" s="34" t="s">
        <v>35</v>
      </c>
      <c r="B27" s="41">
        <f t="shared" ref="B27:M27" si="1">SUM(B22:B26)</f>
        <v>16649</v>
      </c>
      <c r="C27" s="99">
        <f t="shared" si="1"/>
        <v>58298</v>
      </c>
      <c r="D27" s="100">
        <f t="shared" si="1"/>
        <v>0</v>
      </c>
      <c r="E27" s="92">
        <f t="shared" si="1"/>
        <v>0</v>
      </c>
      <c r="F27" s="100">
        <f t="shared" si="1"/>
        <v>120386</v>
      </c>
      <c r="G27" s="107">
        <f t="shared" si="1"/>
        <v>421373</v>
      </c>
      <c r="H27" s="108">
        <f t="shared" si="1"/>
        <v>11038858</v>
      </c>
      <c r="I27" s="41">
        <f>SUM(I22:I26)</f>
        <v>137035</v>
      </c>
      <c r="J27" s="99">
        <f t="shared" si="1"/>
        <v>479671</v>
      </c>
      <c r="K27" s="100">
        <f t="shared" si="1"/>
        <v>120386</v>
      </c>
      <c r="L27" s="92">
        <f t="shared" si="1"/>
        <v>11038858</v>
      </c>
      <c r="M27" s="41">
        <f t="shared" si="1"/>
        <v>137035</v>
      </c>
      <c r="N27" s="36" t="s">
        <v>35</v>
      </c>
      <c r="O27" s="24"/>
    </row>
    <row r="28" spans="1:15" s="21" customFormat="1" ht="24" customHeight="1" thickTop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>
      <c r="A29" s="44" t="s">
        <v>51</v>
      </c>
      <c r="M29" s="22" t="s">
        <v>29</v>
      </c>
    </row>
    <row r="30" spans="1:15" s="21" customFormat="1" ht="24" customHeight="1" thickTop="1">
      <c r="A30" s="51" t="s">
        <v>36</v>
      </c>
      <c r="B30" s="245" t="s">
        <v>37</v>
      </c>
      <c r="C30" s="247"/>
      <c r="D30" s="245" t="s">
        <v>38</v>
      </c>
      <c r="E30" s="247"/>
      <c r="F30" s="245" t="s">
        <v>0</v>
      </c>
      <c r="G30" s="246"/>
      <c r="H30" s="247"/>
      <c r="I30" s="245" t="s">
        <v>39</v>
      </c>
      <c r="J30" s="246"/>
      <c r="K30" s="246"/>
      <c r="L30" s="246"/>
      <c r="M30" s="247"/>
      <c r="N30" s="52" t="s">
        <v>36</v>
      </c>
      <c r="O30" s="24"/>
    </row>
    <row r="31" spans="1:15" s="21" customFormat="1" ht="24" customHeight="1">
      <c r="A31" s="55"/>
      <c r="B31" s="243" t="s">
        <v>61</v>
      </c>
      <c r="C31" s="241" t="s">
        <v>2</v>
      </c>
      <c r="D31" s="239" t="s">
        <v>61</v>
      </c>
      <c r="E31" s="234" t="s">
        <v>3</v>
      </c>
      <c r="F31" s="243" t="s">
        <v>61</v>
      </c>
      <c r="G31" s="232" t="s">
        <v>2</v>
      </c>
      <c r="H31" s="234" t="s">
        <v>3</v>
      </c>
      <c r="I31" s="248" t="s">
        <v>40</v>
      </c>
      <c r="J31" s="249"/>
      <c r="K31" s="248" t="s">
        <v>41</v>
      </c>
      <c r="L31" s="249"/>
      <c r="M31" s="236" t="s">
        <v>61</v>
      </c>
      <c r="N31" s="54"/>
      <c r="O31" s="24"/>
    </row>
    <row r="32" spans="1:15" s="21" customFormat="1" ht="24" customHeight="1">
      <c r="A32" s="55"/>
      <c r="B32" s="244"/>
      <c r="C32" s="242"/>
      <c r="D32" s="240"/>
      <c r="E32" s="235"/>
      <c r="F32" s="244"/>
      <c r="G32" s="233"/>
      <c r="H32" s="235"/>
      <c r="I32" s="243" t="s">
        <v>61</v>
      </c>
      <c r="J32" s="241" t="s">
        <v>2</v>
      </c>
      <c r="K32" s="239" t="s">
        <v>61</v>
      </c>
      <c r="L32" s="234" t="s">
        <v>3</v>
      </c>
      <c r="M32" s="237"/>
      <c r="N32" s="54"/>
      <c r="O32" s="24"/>
    </row>
    <row r="33" spans="1:15" s="21" customFormat="1" ht="24" customHeight="1">
      <c r="A33" s="55"/>
      <c r="B33" s="244"/>
      <c r="C33" s="242"/>
      <c r="D33" s="240"/>
      <c r="E33" s="235"/>
      <c r="F33" s="244"/>
      <c r="G33" s="233"/>
      <c r="H33" s="235"/>
      <c r="I33" s="244"/>
      <c r="J33" s="242"/>
      <c r="K33" s="240"/>
      <c r="L33" s="235"/>
      <c r="M33" s="238"/>
      <c r="N33" s="54"/>
      <c r="O33" s="24"/>
    </row>
    <row r="34" spans="1:15" s="21" customFormat="1" ht="24" customHeight="1">
      <c r="A34" s="57" t="s">
        <v>42</v>
      </c>
      <c r="B34" s="56" t="s">
        <v>54</v>
      </c>
      <c r="C34" s="66" t="s">
        <v>55</v>
      </c>
      <c r="D34" s="65" t="s">
        <v>56</v>
      </c>
      <c r="E34" s="109" t="s">
        <v>57</v>
      </c>
      <c r="F34" s="56" t="s">
        <v>58</v>
      </c>
      <c r="G34" s="75" t="s">
        <v>59</v>
      </c>
      <c r="H34" s="109" t="s">
        <v>60</v>
      </c>
      <c r="I34" s="56" t="s">
        <v>43</v>
      </c>
      <c r="J34" s="84" t="s">
        <v>44</v>
      </c>
      <c r="K34" s="110" t="s">
        <v>45</v>
      </c>
      <c r="L34" s="112" t="s">
        <v>46</v>
      </c>
      <c r="M34" s="56" t="s">
        <v>47</v>
      </c>
      <c r="N34" s="56" t="s">
        <v>42</v>
      </c>
      <c r="O34" s="24"/>
    </row>
    <row r="35" spans="1:15" s="21" customFormat="1" ht="24" customHeight="1">
      <c r="A35" s="25" t="s">
        <v>30</v>
      </c>
      <c r="B35" s="38">
        <v>40967</v>
      </c>
      <c r="C35" s="93">
        <v>143391</v>
      </c>
      <c r="D35" s="94">
        <v>0</v>
      </c>
      <c r="E35" s="89">
        <v>0</v>
      </c>
      <c r="F35" s="38">
        <v>446717</v>
      </c>
      <c r="G35" s="101">
        <v>1563514</v>
      </c>
      <c r="H35" s="89">
        <v>41206176</v>
      </c>
      <c r="I35" s="38">
        <v>487684</v>
      </c>
      <c r="J35" s="93">
        <v>1706905</v>
      </c>
      <c r="K35" s="94">
        <v>446717</v>
      </c>
      <c r="L35" s="89">
        <v>41206176</v>
      </c>
      <c r="M35" s="38">
        <v>487684</v>
      </c>
      <c r="N35" s="27" t="s">
        <v>30</v>
      </c>
      <c r="O35" s="24"/>
    </row>
    <row r="36" spans="1:15" s="21" customFormat="1" ht="24" customHeight="1">
      <c r="A36" s="28" t="s">
        <v>31</v>
      </c>
      <c r="B36" s="39">
        <v>5845</v>
      </c>
      <c r="C36" s="95">
        <v>20465</v>
      </c>
      <c r="D36" s="96">
        <f t="shared" ref="B36:M36" si="2">D10+D23</f>
        <v>0</v>
      </c>
      <c r="E36" s="90">
        <f t="shared" si="2"/>
        <v>0</v>
      </c>
      <c r="F36" s="39">
        <v>19774</v>
      </c>
      <c r="G36" s="103">
        <v>69217</v>
      </c>
      <c r="H36" s="90">
        <v>2360785</v>
      </c>
      <c r="I36" s="39">
        <v>25619</v>
      </c>
      <c r="J36" s="95">
        <v>89682</v>
      </c>
      <c r="K36" s="96">
        <v>19774</v>
      </c>
      <c r="L36" s="90">
        <v>2360785</v>
      </c>
      <c r="M36" s="39">
        <v>25619</v>
      </c>
      <c r="N36" s="30" t="s">
        <v>32</v>
      </c>
      <c r="O36" s="24"/>
    </row>
    <row r="37" spans="1:15" s="21" customFormat="1" ht="24" customHeight="1">
      <c r="A37" s="28" t="s">
        <v>33</v>
      </c>
      <c r="B37" s="39">
        <v>1387</v>
      </c>
      <c r="C37" s="95">
        <v>4861</v>
      </c>
      <c r="D37" s="96">
        <f t="shared" ref="B37:M37" si="3">D11+D24</f>
        <v>0</v>
      </c>
      <c r="E37" s="90">
        <f t="shared" si="3"/>
        <v>0</v>
      </c>
      <c r="F37" s="39">
        <v>2375</v>
      </c>
      <c r="G37" s="103">
        <v>8315</v>
      </c>
      <c r="H37" s="90">
        <v>128108</v>
      </c>
      <c r="I37" s="39">
        <v>3762</v>
      </c>
      <c r="J37" s="95">
        <v>13176</v>
      </c>
      <c r="K37" s="96">
        <v>2375</v>
      </c>
      <c r="L37" s="90">
        <v>128108</v>
      </c>
      <c r="M37" s="39">
        <v>3762</v>
      </c>
      <c r="N37" s="30" t="s">
        <v>33</v>
      </c>
      <c r="O37" s="24"/>
    </row>
    <row r="38" spans="1:15" s="21" customFormat="1" ht="24" customHeight="1">
      <c r="A38" s="28" t="s">
        <v>48</v>
      </c>
      <c r="B38" s="39">
        <v>15749</v>
      </c>
      <c r="C38" s="95">
        <v>55130</v>
      </c>
      <c r="D38" s="96">
        <f t="shared" ref="B38:M38" si="4">D12+D25</f>
        <v>0</v>
      </c>
      <c r="E38" s="90">
        <f t="shared" si="4"/>
        <v>0</v>
      </c>
      <c r="F38" s="39">
        <v>72023</v>
      </c>
      <c r="G38" s="103">
        <v>252086</v>
      </c>
      <c r="H38" s="90">
        <v>9087189</v>
      </c>
      <c r="I38" s="39">
        <v>87772</v>
      </c>
      <c r="J38" s="95">
        <v>307216</v>
      </c>
      <c r="K38" s="96">
        <v>72023</v>
      </c>
      <c r="L38" s="90">
        <v>9087189</v>
      </c>
      <c r="M38" s="39">
        <v>87772</v>
      </c>
      <c r="N38" s="30" t="s">
        <v>48</v>
      </c>
      <c r="O38" s="24"/>
    </row>
    <row r="39" spans="1:15" s="21" customFormat="1" ht="24" customHeight="1">
      <c r="A39" s="31" t="s">
        <v>34</v>
      </c>
      <c r="B39" s="40">
        <v>545</v>
      </c>
      <c r="C39" s="97">
        <v>1910</v>
      </c>
      <c r="D39" s="98">
        <f t="shared" ref="B39:M39" si="5">D13+D26</f>
        <v>0</v>
      </c>
      <c r="E39" s="91">
        <f t="shared" si="5"/>
        <v>0</v>
      </c>
      <c r="F39" s="40">
        <f t="shared" si="5"/>
        <v>0</v>
      </c>
      <c r="G39" s="105">
        <f t="shared" si="5"/>
        <v>0</v>
      </c>
      <c r="H39" s="91">
        <f t="shared" si="5"/>
        <v>0</v>
      </c>
      <c r="I39" s="40">
        <v>545</v>
      </c>
      <c r="J39" s="97">
        <v>1910</v>
      </c>
      <c r="K39" s="98">
        <f t="shared" si="5"/>
        <v>0</v>
      </c>
      <c r="L39" s="91">
        <f t="shared" si="5"/>
        <v>0</v>
      </c>
      <c r="M39" s="40">
        <v>545</v>
      </c>
      <c r="N39" s="33" t="s">
        <v>34</v>
      </c>
      <c r="O39" s="24"/>
    </row>
    <row r="40" spans="1:15" s="21" customFormat="1" ht="24" customHeight="1" thickBot="1">
      <c r="A40" s="34" t="s">
        <v>35</v>
      </c>
      <c r="B40" s="41">
        <f t="shared" ref="B40:M40" si="6">B14+B27</f>
        <v>64493</v>
      </c>
      <c r="C40" s="99">
        <f t="shared" si="6"/>
        <v>225757</v>
      </c>
      <c r="D40" s="100">
        <f t="shared" si="6"/>
        <v>0</v>
      </c>
      <c r="E40" s="92">
        <f t="shared" si="6"/>
        <v>0</v>
      </c>
      <c r="F40" s="41">
        <f t="shared" si="6"/>
        <v>540889</v>
      </c>
      <c r="G40" s="107">
        <f t="shared" si="6"/>
        <v>1893132</v>
      </c>
      <c r="H40" s="92">
        <f t="shared" si="6"/>
        <v>52782258</v>
      </c>
      <c r="I40" s="41">
        <f t="shared" si="6"/>
        <v>605382</v>
      </c>
      <c r="J40" s="99">
        <f t="shared" si="6"/>
        <v>2118889</v>
      </c>
      <c r="K40" s="100">
        <f t="shared" si="6"/>
        <v>540889</v>
      </c>
      <c r="L40" s="92">
        <f t="shared" si="6"/>
        <v>52782258</v>
      </c>
      <c r="M40" s="41">
        <f t="shared" si="6"/>
        <v>605382</v>
      </c>
      <c r="N40" s="36" t="s">
        <v>35</v>
      </c>
      <c r="O40" s="24"/>
    </row>
    <row r="41" spans="1:15" s="21" customFormat="1" ht="4.5" customHeight="1" thickTop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/>
  </sheetData>
  <mergeCells count="54">
    <mergeCell ref="B30:C30"/>
    <mergeCell ref="D30:E30"/>
    <mergeCell ref="F30:H30"/>
    <mergeCell ref="B18:B20"/>
    <mergeCell ref="C18:C20"/>
    <mergeCell ref="D18:D20"/>
    <mergeCell ref="E18:E20"/>
    <mergeCell ref="F18:F20"/>
    <mergeCell ref="B4:C4"/>
    <mergeCell ref="D4:E4"/>
    <mergeCell ref="F4:H4"/>
    <mergeCell ref="B17:C17"/>
    <mergeCell ref="D17:E17"/>
    <mergeCell ref="F17:H17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I31:J31"/>
    <mergeCell ref="K31:L31"/>
    <mergeCell ref="I19:I20"/>
    <mergeCell ref="J19:J20"/>
    <mergeCell ref="M5:M7"/>
    <mergeCell ref="M18:M20"/>
    <mergeCell ref="K19:K20"/>
    <mergeCell ref="L19:L20"/>
    <mergeCell ref="G5:G7"/>
    <mergeCell ref="H5:H7"/>
    <mergeCell ref="I18:J18"/>
    <mergeCell ref="K18:L18"/>
    <mergeCell ref="G31:G33"/>
    <mergeCell ref="H31:H33"/>
    <mergeCell ref="M31:M33"/>
    <mergeCell ref="B5:B7"/>
    <mergeCell ref="C5:C7"/>
    <mergeCell ref="E5:E7"/>
    <mergeCell ref="D5:D7"/>
    <mergeCell ref="F5:F7"/>
    <mergeCell ref="B31:B33"/>
    <mergeCell ref="C31:C33"/>
    <mergeCell ref="D31:D33"/>
    <mergeCell ref="E31:E33"/>
    <mergeCell ref="F31:F33"/>
    <mergeCell ref="I30:M30"/>
    <mergeCell ref="G18:G20"/>
    <mergeCell ref="H18:H2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2016-02-23T01:59:55Z</cp:lastPrinted>
  <dcterms:created xsi:type="dcterms:W3CDTF">1999-11-16T08:10:00Z</dcterms:created>
  <dcterms:modified xsi:type="dcterms:W3CDTF">2017-12-12T06:51:01Z</dcterms:modified>
</cp:coreProperties>
</file>