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45" activeTab="0"/>
  </bookViews>
  <sheets>
    <sheet name="１表総括表（市町村計）" sheetId="1" r:id="rId1"/>
    <sheet name="内訳（納税義務者）" sheetId="2" r:id="rId2"/>
    <sheet name="内訳（地積等１）" sheetId="3" r:id="rId3"/>
    <sheet name="内訳（地積等２）" sheetId="4" r:id="rId4"/>
  </sheets>
  <definedNames>
    <definedName name="_xlnm.Print_Area" localSheetId="0">'１表総括表（市町村計）'!$A$1:$P$32</definedName>
    <definedName name="_xlnm.Print_Area" localSheetId="2">'内訳（地積等１）'!$A$1:$HT$48</definedName>
    <definedName name="_xlnm.Print_Area" localSheetId="3">'内訳（地積等２）'!$B$1:$AJ$48</definedName>
    <definedName name="_xlnm.Print_Area" localSheetId="1">'内訳（納税義務者）'!$A$1:$K$48</definedName>
  </definedNames>
  <calcPr fullCalcOnLoad="1"/>
</workbook>
</file>

<file path=xl/sharedStrings.xml><?xml version="1.0" encoding="utf-8"?>
<sst xmlns="http://schemas.openxmlformats.org/spreadsheetml/2006/main" count="613" uniqueCount="139">
  <si>
    <t>納税義務者数</t>
  </si>
  <si>
    <t>非課税地積
（イ）　（㎡）</t>
  </si>
  <si>
    <t>評価総地積
（ロ）　（㎡）</t>
  </si>
  <si>
    <t>法定免税点
未満のもの
（ロ）（人）</t>
  </si>
  <si>
    <t>総数
（イ）（人）</t>
  </si>
  <si>
    <t>法定免税点
以上のもの
(ｲ)-(ﾛ)(ﾊ)（人）</t>
  </si>
  <si>
    <t>法定免税点
未満のもの
（ハ）　（㎡）</t>
  </si>
  <si>
    <t>法定免税点
以上のもの
（ニ）　（㎡）</t>
  </si>
  <si>
    <t>総額
（ホ）　（千円）</t>
  </si>
  <si>
    <t>法定免税点
未満のもの
（ニ）　（千円）</t>
  </si>
  <si>
    <t>法定免税点
以上のもの
（ト）　（千円）</t>
  </si>
  <si>
    <t>（ト）に係る
課税標準額
（チ）　（千円）</t>
  </si>
  <si>
    <t>非課税地筆数（リ）</t>
  </si>
  <si>
    <t>評価総筆数
（ヌ）</t>
  </si>
  <si>
    <t>法定免税点
未満のもの
（ル）</t>
  </si>
  <si>
    <t>法定免税点
以上のもの
（ヌ）-（ル）</t>
  </si>
  <si>
    <t>平均価格</t>
  </si>
  <si>
    <t>（ホ）/（ロ）
（ワ）　（円/㎡）</t>
  </si>
  <si>
    <t>　　　　　　　　　　　　　　区　分
地　目　</t>
  </si>
  <si>
    <t>一般田</t>
  </si>
  <si>
    <t>介在田・市街化区域田</t>
  </si>
  <si>
    <t>一般畑</t>
  </si>
  <si>
    <t>介在畑・市街化区域畑</t>
  </si>
  <si>
    <t>小規模住宅用地</t>
  </si>
  <si>
    <t>一般住宅用地</t>
  </si>
  <si>
    <t>商業地等（非住宅用地）</t>
  </si>
  <si>
    <t>計</t>
  </si>
  <si>
    <t>塩田</t>
  </si>
  <si>
    <t>鉱泉地</t>
  </si>
  <si>
    <t>池沼</t>
  </si>
  <si>
    <t>一般山林</t>
  </si>
  <si>
    <t>介在山林</t>
  </si>
  <si>
    <t>牧場</t>
  </si>
  <si>
    <t>原野</t>
  </si>
  <si>
    <t>ゴルフ場の用地</t>
  </si>
  <si>
    <t>遊園地等の用地</t>
  </si>
  <si>
    <t>その他の雑種地</t>
  </si>
  <si>
    <t>その他</t>
  </si>
  <si>
    <t>合計</t>
  </si>
  <si>
    <t>田</t>
  </si>
  <si>
    <t>畑</t>
  </si>
  <si>
    <t>宅地</t>
  </si>
  <si>
    <t>山林</t>
  </si>
  <si>
    <t>雑種地</t>
  </si>
  <si>
    <t>総額
（ニ）　（千円）</t>
  </si>
  <si>
    <t>（ホ）に係る
課税標準額
（ヘ）　（千円）</t>
  </si>
  <si>
    <t>地                  積</t>
  </si>
  <si>
    <t>決      定      価      格</t>
  </si>
  <si>
    <t>筆                    数</t>
  </si>
  <si>
    <t>番号</t>
  </si>
  <si>
    <t>　　　　　　 区分
市町村名</t>
  </si>
  <si>
    <t>　　　　　      区分
市町村名</t>
  </si>
  <si>
    <t>地積</t>
  </si>
  <si>
    <t>決定価格</t>
  </si>
  <si>
    <t>（ロ）の内免税点
以上のもの
（ハ）　（㎡）</t>
  </si>
  <si>
    <t>（ニ）の内免税点
以上のもの
（ホ）　（千円）</t>
  </si>
  <si>
    <t>【町村計】</t>
  </si>
  <si>
    <t>【市町村計】</t>
  </si>
  <si>
    <t>筆数</t>
  </si>
  <si>
    <t>評価総筆数
（ロ）</t>
  </si>
  <si>
    <t>非課税地筆数（イ）</t>
  </si>
  <si>
    <t>鉄軌道用地</t>
  </si>
  <si>
    <t>単体利用</t>
  </si>
  <si>
    <t>複合利用</t>
  </si>
  <si>
    <t>計</t>
  </si>
  <si>
    <t>総額
（ニ）　（千円）</t>
  </si>
  <si>
    <t>（ホ）に係る
課税標準額
（ヘ）　（千円）</t>
  </si>
  <si>
    <t>個人</t>
  </si>
  <si>
    <t>合計（個人＋法人）</t>
  </si>
  <si>
    <t>法人</t>
  </si>
  <si>
    <t>非課税地筆数
（イ）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</si>
  <si>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</si>
  <si>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</si>
  <si>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</si>
  <si>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</si>
  <si>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</si>
  <si>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</si>
  <si>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</si>
  <si>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</si>
  <si>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</si>
  <si>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</si>
  <si>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南城市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</si>
  <si>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</si>
  <si>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</si>
  <si>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</si>
  <si>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</si>
  <si>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</si>
  <si>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</si>
  <si>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</si>
  <si>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</si>
  <si>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</si>
  <si>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</si>
  <si>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</si>
  <si>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</si>
  <si>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</si>
  <si>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</si>
  <si>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</si>
  <si>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</si>
  <si>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</si>
  <si>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</si>
  <si>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</si>
  <si>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</si>
  <si>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</si>
  <si>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</si>
  <si>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</si>
  <si>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</si>
  <si>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</si>
  <si>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</si>
  <si>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</si>
  <si>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</si>
  <si>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</si>
  <si>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</si>
  <si>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１　一般田</t>
  </si>
  <si>
    <t>２　介在田・市街化区域田</t>
  </si>
  <si>
    <t>３　一般畑</t>
  </si>
  <si>
    <t>４　介在畑・市街化区域畑</t>
  </si>
  <si>
    <t>５　小規模住宅用地</t>
  </si>
  <si>
    <t>６　一般住宅用地</t>
  </si>
  <si>
    <t>７　住宅用地以外の宅地</t>
  </si>
  <si>
    <t>８　宅地　計</t>
  </si>
  <si>
    <t>９　塩田</t>
  </si>
  <si>
    <t>10　鉱泉地</t>
  </si>
  <si>
    <t>11　池沼</t>
  </si>
  <si>
    <t>12　一般山林</t>
  </si>
  <si>
    <t>13　介在山林</t>
  </si>
  <si>
    <t>14　牧場</t>
  </si>
  <si>
    <t>15　原野</t>
  </si>
  <si>
    <t>16　ゴルフ場の用地</t>
  </si>
  <si>
    <t>17　遊園地等の用地</t>
  </si>
  <si>
    <t>18　鉄軌道用地（単体利用）</t>
  </si>
  <si>
    <t>19　鉄軌道用地（複合利用）</t>
  </si>
  <si>
    <t>20　その他の雑種地</t>
  </si>
  <si>
    <t>21　その他</t>
  </si>
  <si>
    <t>22　合計</t>
  </si>
  <si>
    <t>【市部計】</t>
  </si>
  <si>
    <t>Ⅰ　市町村合計（総括表）</t>
  </si>
  <si>
    <t>Ⅱ　納税義務者数に関する調（市町村内訳）</t>
  </si>
  <si>
    <t>Ⅲ　地目別地積・決定価格・課税標準額等（市町村内訳）　</t>
  </si>
  <si>
    <t>平成19年度土地に関する概要調書報告書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</si>
</sst>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10">
    <font>
      <sz val="12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20"/>
      <name val="ＭＳ Ｐゴシック"/>
      <family val="3"/>
    </font>
    <font>
      <sz val="16"/>
      <name val="ＭＳ ゴシック"/>
      <family val="3"/>
    </font>
    <font>
      <sz val="1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38" fontId="2" fillId="0" borderId="1" xfId="16" applyFont="1" applyBorder="1" applyAlignment="1">
      <alignment horizontal="right" vertical="distributed"/>
    </xf>
    <xf numFmtId="38" fontId="2" fillId="0" borderId="0" xfId="16" applyFont="1" applyAlignment="1">
      <alignment horizontal="right" vertical="distributed"/>
    </xf>
    <xf numFmtId="38" fontId="2" fillId="0" borderId="0" xfId="16" applyFont="1" applyAlignment="1">
      <alignment horizontal="center" vertical="distributed"/>
    </xf>
    <xf numFmtId="38" fontId="2" fillId="0" borderId="0" xfId="16" applyFont="1" applyBorder="1" applyAlignment="1">
      <alignment horizontal="center" vertical="distributed"/>
    </xf>
    <xf numFmtId="38" fontId="5" fillId="0" borderId="0" xfId="16" applyFont="1" applyAlignment="1">
      <alignment vertical="center"/>
    </xf>
    <xf numFmtId="38" fontId="2" fillId="0" borderId="0" xfId="0" applyNumberFormat="1" applyFont="1" applyAlignment="1">
      <alignment horizontal="center" vertical="distributed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2" fillId="0" borderId="0" xfId="16" applyFont="1" applyFill="1" applyAlignment="1">
      <alignment vertical="center"/>
    </xf>
    <xf numFmtId="38" fontId="2" fillId="0" borderId="0" xfId="16" applyFont="1" applyFill="1" applyBorder="1" applyAlignment="1">
      <alignment vertical="center"/>
    </xf>
    <xf numFmtId="38" fontId="2" fillId="0" borderId="0" xfId="0" applyNumberFormat="1" applyFont="1" applyFill="1" applyAlignment="1">
      <alignment horizontal="right" vertical="distributed"/>
    </xf>
    <xf numFmtId="0" fontId="2" fillId="0" borderId="0" xfId="0" applyFont="1" applyFill="1" applyAlignment="1">
      <alignment horizontal="right" vertical="distributed"/>
    </xf>
    <xf numFmtId="38" fontId="2" fillId="2" borderId="1" xfId="16" applyFont="1" applyFill="1" applyBorder="1" applyAlignment="1">
      <alignment horizontal="right" vertical="distributed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/>
    </xf>
    <xf numFmtId="38" fontId="4" fillId="0" borderId="2" xfId="16" applyFont="1" applyFill="1" applyBorder="1" applyAlignment="1">
      <alignment vertical="center"/>
    </xf>
    <xf numFmtId="38" fontId="4" fillId="0" borderId="0" xfId="16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distributed" vertical="center"/>
    </xf>
    <xf numFmtId="38" fontId="4" fillId="0" borderId="3" xfId="16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distributed" vertical="center"/>
    </xf>
    <xf numFmtId="38" fontId="4" fillId="0" borderId="5" xfId="16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distributed" vertical="center"/>
    </xf>
    <xf numFmtId="38" fontId="4" fillId="0" borderId="6" xfId="16" applyFont="1" applyFill="1" applyBorder="1" applyAlignment="1">
      <alignment vertical="center"/>
    </xf>
    <xf numFmtId="38" fontId="4" fillId="3" borderId="7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16" applyFont="1" applyFill="1" applyAlignment="1">
      <alignment vertical="center"/>
    </xf>
    <xf numFmtId="38" fontId="4" fillId="0" borderId="8" xfId="16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4" fillId="0" borderId="8" xfId="0" applyNumberFormat="1" applyFont="1" applyFill="1" applyBorder="1" applyAlignment="1">
      <alignment vertical="center"/>
    </xf>
    <xf numFmtId="38" fontId="4" fillId="3" borderId="1" xfId="16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distributed" vertical="center"/>
    </xf>
    <xf numFmtId="38" fontId="4" fillId="3" borderId="1" xfId="0" applyNumberFormat="1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4" fillId="4" borderId="12" xfId="0" applyFont="1" applyFill="1" applyBorder="1" applyAlignment="1">
      <alignment horizontal="distributed" vertical="center"/>
    </xf>
    <xf numFmtId="38" fontId="4" fillId="4" borderId="7" xfId="0" applyNumberFormat="1" applyFont="1" applyFill="1" applyBorder="1" applyAlignment="1">
      <alignment vertical="center"/>
    </xf>
    <xf numFmtId="38" fontId="4" fillId="4" borderId="0" xfId="0" applyNumberFormat="1" applyFont="1" applyFill="1" applyAlignment="1">
      <alignment vertical="center"/>
    </xf>
    <xf numFmtId="0" fontId="4" fillId="4" borderId="0" xfId="0" applyFont="1" applyFill="1" applyAlignment="1">
      <alignment vertical="center"/>
    </xf>
    <xf numFmtId="38" fontId="8" fillId="0" borderId="0" xfId="16" applyFont="1" applyAlignment="1">
      <alignment vertical="center"/>
    </xf>
    <xf numFmtId="0" fontId="9" fillId="0" borderId="0" xfId="0" applyFont="1" applyFill="1" applyAlignment="1">
      <alignment vertical="center"/>
    </xf>
    <xf numFmtId="0" fontId="4" fillId="4" borderId="1" xfId="0" applyFont="1" applyFill="1" applyBorder="1" applyAlignment="1">
      <alignment horizontal="distributed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38" fontId="4" fillId="0" borderId="0" xfId="16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2" fillId="4" borderId="1" xfId="16" applyFont="1" applyFill="1" applyBorder="1" applyAlignment="1">
      <alignment horizontal="center" vertical="distributed" wrapText="1"/>
    </xf>
    <xf numFmtId="38" fontId="2" fillId="4" borderId="1" xfId="16" applyFont="1" applyFill="1" applyBorder="1" applyAlignment="1">
      <alignment horizontal="center" vertical="distributed"/>
    </xf>
    <xf numFmtId="38" fontId="2" fillId="4" borderId="1" xfId="16" applyFont="1" applyFill="1" applyBorder="1" applyAlignment="1">
      <alignment horizontal="right" vertical="distributed"/>
    </xf>
    <xf numFmtId="0" fontId="2" fillId="3" borderId="1" xfId="0" applyFont="1" applyFill="1" applyBorder="1" applyAlignment="1">
      <alignment horizontal="distributed" vertical="distributed"/>
    </xf>
    <xf numFmtId="38" fontId="7" fillId="0" borderId="0" xfId="16" applyFont="1" applyAlignment="1">
      <alignment horizontal="center" vertical="center"/>
    </xf>
    <xf numFmtId="38" fontId="2" fillId="3" borderId="9" xfId="16" applyFont="1" applyFill="1" applyBorder="1" applyAlignment="1">
      <alignment horizontal="distributed" vertical="distributed"/>
    </xf>
    <xf numFmtId="38" fontId="2" fillId="3" borderId="13" xfId="16" applyFont="1" applyFill="1" applyBorder="1" applyAlignment="1">
      <alignment horizontal="distributed" vertical="distributed"/>
    </xf>
    <xf numFmtId="38" fontId="2" fillId="3" borderId="10" xfId="16" applyFont="1" applyFill="1" applyBorder="1" applyAlignment="1">
      <alignment horizontal="distributed" vertical="distributed"/>
    </xf>
    <xf numFmtId="38" fontId="2" fillId="4" borderId="14" xfId="16" applyFont="1" applyFill="1" applyBorder="1" applyAlignment="1">
      <alignment horizontal="center" vertical="distributed"/>
    </xf>
    <xf numFmtId="38" fontId="2" fillId="4" borderId="15" xfId="16" applyFont="1" applyFill="1" applyBorder="1" applyAlignment="1">
      <alignment horizontal="center" vertical="distributed"/>
    </xf>
    <xf numFmtId="38" fontId="2" fillId="4" borderId="16" xfId="16" applyFont="1" applyFill="1" applyBorder="1" applyAlignment="1">
      <alignment horizontal="center" vertical="distributed"/>
    </xf>
    <xf numFmtId="0" fontId="2" fillId="4" borderId="1" xfId="0" applyFont="1" applyFill="1" applyBorder="1" applyAlignment="1">
      <alignment horizontal="distributed" vertical="distributed"/>
    </xf>
    <xf numFmtId="0" fontId="2" fillId="3" borderId="1" xfId="0" applyFont="1" applyFill="1" applyBorder="1" applyAlignment="1">
      <alignment horizontal="distributed" vertical="center" textRotation="255"/>
    </xf>
    <xf numFmtId="0" fontId="2" fillId="3" borderId="1" xfId="0" applyFont="1" applyFill="1" applyBorder="1" applyAlignment="1">
      <alignment horizontal="distributed" vertical="distributed"/>
    </xf>
    <xf numFmtId="0" fontId="2" fillId="3" borderId="17" xfId="0" applyFont="1" applyFill="1" applyBorder="1" applyAlignment="1">
      <alignment horizontal="center" vertical="center" textRotation="255"/>
    </xf>
    <xf numFmtId="0" fontId="2" fillId="3" borderId="11" xfId="0" applyFont="1" applyFill="1" applyBorder="1" applyAlignment="1">
      <alignment horizontal="center" vertical="center" textRotation="255"/>
    </xf>
    <xf numFmtId="0" fontId="2" fillId="3" borderId="8" xfId="0" applyFont="1" applyFill="1" applyBorder="1" applyAlignment="1">
      <alignment horizontal="center" vertical="center" textRotation="255"/>
    </xf>
    <xf numFmtId="38" fontId="2" fillId="4" borderId="1" xfId="16" applyFont="1" applyFill="1" applyBorder="1" applyAlignment="1">
      <alignment horizontal="center" vertical="distributed"/>
    </xf>
    <xf numFmtId="38" fontId="2" fillId="4" borderId="9" xfId="16" applyFont="1" applyFill="1" applyBorder="1" applyAlignment="1">
      <alignment horizontal="center" vertical="distributed"/>
    </xf>
    <xf numFmtId="38" fontId="2" fillId="4" borderId="13" xfId="16" applyFont="1" applyFill="1" applyBorder="1" applyAlignment="1">
      <alignment horizontal="center" vertical="distributed"/>
    </xf>
    <xf numFmtId="38" fontId="2" fillId="4" borderId="10" xfId="16" applyFont="1" applyFill="1" applyBorder="1" applyAlignment="1">
      <alignment horizontal="center" vertical="distributed"/>
    </xf>
    <xf numFmtId="38" fontId="2" fillId="4" borderId="18" xfId="16" applyFont="1" applyFill="1" applyBorder="1" applyAlignment="1">
      <alignment horizontal="left" vertical="distributed" wrapText="1"/>
    </xf>
    <xf numFmtId="38" fontId="2" fillId="4" borderId="18" xfId="16" applyFont="1" applyFill="1" applyBorder="1" applyAlignment="1">
      <alignment horizontal="left" vertical="distributed"/>
    </xf>
    <xf numFmtId="0" fontId="2" fillId="3" borderId="1" xfId="0" applyFont="1" applyFill="1" applyBorder="1" applyAlignment="1">
      <alignment horizontal="center" vertical="distributed"/>
    </xf>
    <xf numFmtId="0" fontId="2" fillId="3" borderId="9" xfId="0" applyFont="1" applyFill="1" applyBorder="1" applyAlignment="1">
      <alignment horizontal="center" vertical="distributed"/>
    </xf>
    <xf numFmtId="0" fontId="2" fillId="3" borderId="10" xfId="0" applyFont="1" applyFill="1" applyBorder="1" applyAlignment="1">
      <alignment horizontal="center" vertical="distributed"/>
    </xf>
    <xf numFmtId="0" fontId="2" fillId="3" borderId="9" xfId="0" applyFont="1" applyFill="1" applyBorder="1" applyAlignment="1">
      <alignment horizontal="distributed" vertical="distributed"/>
    </xf>
    <xf numFmtId="0" fontId="2" fillId="3" borderId="10" xfId="0" applyFont="1" applyFill="1" applyBorder="1" applyAlignment="1">
      <alignment horizontal="distributed" vertical="distributed"/>
    </xf>
    <xf numFmtId="0" fontId="2" fillId="3" borderId="19" xfId="0" applyFont="1" applyFill="1" applyBorder="1" applyAlignment="1">
      <alignment horizontal="center" vertical="center" textRotation="255"/>
    </xf>
    <xf numFmtId="0" fontId="2" fillId="3" borderId="20" xfId="0" applyFont="1" applyFill="1" applyBorder="1" applyAlignment="1">
      <alignment horizontal="center" vertical="center" textRotation="255"/>
    </xf>
    <xf numFmtId="0" fontId="2" fillId="3" borderId="7" xfId="0" applyFont="1" applyFill="1" applyBorder="1" applyAlignment="1">
      <alignment horizontal="center" vertical="center" textRotation="255"/>
    </xf>
    <xf numFmtId="0" fontId="4" fillId="4" borderId="1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40"/>
  <sheetViews>
    <sheetView showGridLines="0" tabSelected="1" zoomScale="75" zoomScaleNormal="75" workbookViewId="0" topLeftCell="A1">
      <selection activeCell="K6" sqref="K6"/>
    </sheetView>
  </sheetViews>
  <sheetFormatPr defaultColWidth="8.796875" defaultRowHeight="15"/>
  <cols>
    <col min="1" max="2" width="3.5" style="3" customWidth="1"/>
    <col min="3" max="3" width="22.69921875" style="3" bestFit="1" customWidth="1"/>
    <col min="4" max="6" width="15.59765625" style="3" customWidth="1"/>
    <col min="7" max="9" width="14.59765625" style="3" customWidth="1"/>
    <col min="10" max="16" width="15.59765625" style="3" customWidth="1"/>
    <col min="17" max="16384" width="9" style="3" customWidth="1"/>
  </cols>
  <sheetData>
    <row r="1" spans="1:16" ht="23.25" customHeight="1">
      <c r="A1" s="58" t="s">
        <v>138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3" ht="27" customHeight="1">
      <c r="A2" s="45" t="s">
        <v>135</v>
      </c>
      <c r="B2" s="5"/>
      <c r="C2" s="4"/>
    </row>
    <row r="3" spans="1:3" ht="27" customHeight="1">
      <c r="A3" s="5"/>
      <c r="B3" s="5"/>
      <c r="C3" s="4"/>
    </row>
    <row r="4" spans="1:6" ht="42.75">
      <c r="A4" s="62"/>
      <c r="B4" s="63"/>
      <c r="C4" s="64"/>
      <c r="D4" s="54" t="s">
        <v>4</v>
      </c>
      <c r="E4" s="54" t="s">
        <v>3</v>
      </c>
      <c r="F4" s="54" t="s">
        <v>5</v>
      </c>
    </row>
    <row r="5" spans="1:6" ht="30" customHeight="1">
      <c r="A5" s="59" t="s">
        <v>0</v>
      </c>
      <c r="B5" s="60"/>
      <c r="C5" s="61"/>
      <c r="D5" s="1">
        <f>'内訳（納税義務者）'!C48</f>
        <v>363574</v>
      </c>
      <c r="E5" s="1">
        <f>'内訳（納税義務者）'!D48</f>
        <v>110806</v>
      </c>
      <c r="F5" s="1">
        <f>'内訳（納税義務者）'!E48</f>
        <v>252768</v>
      </c>
    </row>
    <row r="6" spans="1:6" ht="34.5" customHeight="1">
      <c r="A6" s="4"/>
      <c r="B6" s="4"/>
      <c r="C6" s="4"/>
      <c r="D6" s="2"/>
      <c r="E6" s="2"/>
      <c r="F6" s="2"/>
    </row>
    <row r="7" spans="1:16" ht="15.75" customHeight="1">
      <c r="A7" s="75" t="s">
        <v>18</v>
      </c>
      <c r="B7" s="75"/>
      <c r="C7" s="76"/>
      <c r="D7" s="71" t="s">
        <v>46</v>
      </c>
      <c r="E7" s="71"/>
      <c r="F7" s="71"/>
      <c r="G7" s="71"/>
      <c r="H7" s="72" t="s">
        <v>47</v>
      </c>
      <c r="I7" s="73"/>
      <c r="J7" s="73"/>
      <c r="K7" s="74"/>
      <c r="L7" s="72" t="s">
        <v>48</v>
      </c>
      <c r="M7" s="73"/>
      <c r="N7" s="73"/>
      <c r="O7" s="74"/>
      <c r="P7" s="55" t="s">
        <v>16</v>
      </c>
    </row>
    <row r="8" spans="1:16" ht="45" customHeight="1">
      <c r="A8" s="76"/>
      <c r="B8" s="76"/>
      <c r="C8" s="76"/>
      <c r="D8" s="54" t="s">
        <v>1</v>
      </c>
      <c r="E8" s="54" t="s">
        <v>2</v>
      </c>
      <c r="F8" s="54" t="s">
        <v>6</v>
      </c>
      <c r="G8" s="54" t="s">
        <v>7</v>
      </c>
      <c r="H8" s="54" t="s">
        <v>8</v>
      </c>
      <c r="I8" s="54" t="s">
        <v>9</v>
      </c>
      <c r="J8" s="54" t="s">
        <v>10</v>
      </c>
      <c r="K8" s="54" t="s">
        <v>11</v>
      </c>
      <c r="L8" s="54" t="s">
        <v>12</v>
      </c>
      <c r="M8" s="54" t="s">
        <v>13</v>
      </c>
      <c r="N8" s="54" t="s">
        <v>14</v>
      </c>
      <c r="O8" s="54" t="s">
        <v>15</v>
      </c>
      <c r="P8" s="54" t="s">
        <v>17</v>
      </c>
    </row>
    <row r="9" spans="1:16" ht="30" customHeight="1">
      <c r="A9" s="68" t="s">
        <v>39</v>
      </c>
      <c r="B9" s="67" t="s">
        <v>19</v>
      </c>
      <c r="C9" s="67"/>
      <c r="D9" s="1">
        <f>'内訳（地積等１）'!C48</f>
        <v>762025</v>
      </c>
      <c r="E9" s="1">
        <f>'内訳（地積等１）'!D48</f>
        <v>16018292</v>
      </c>
      <c r="F9" s="1">
        <f>E9-G9</f>
        <v>3842169</v>
      </c>
      <c r="G9" s="1">
        <f>'内訳（地積等１）'!E48</f>
        <v>12176123</v>
      </c>
      <c r="H9" s="1">
        <f>'内訳（地積等１）'!F48</f>
        <v>619374</v>
      </c>
      <c r="I9" s="1">
        <f>H9-J9</f>
        <v>145645</v>
      </c>
      <c r="J9" s="1">
        <f>'内訳（地積等１）'!G48</f>
        <v>473729</v>
      </c>
      <c r="K9" s="1">
        <f>'内訳（地積等１）'!H48</f>
        <v>472562</v>
      </c>
      <c r="L9" s="1">
        <f>'内訳（地積等１）'!I48</f>
        <v>2538</v>
      </c>
      <c r="M9" s="1">
        <f>'内訳（地積等１）'!J48</f>
        <v>20103</v>
      </c>
      <c r="N9" s="1">
        <f>M9-O9</f>
        <v>6969</v>
      </c>
      <c r="O9" s="1">
        <f>'内訳（地積等１）'!K48</f>
        <v>13134</v>
      </c>
      <c r="P9" s="1">
        <f aca="true" t="shared" si="0" ref="P9:P30">IF(H9&gt;0,ROUND(H9/E9*1000,1),0)</f>
        <v>38.7</v>
      </c>
    </row>
    <row r="10" spans="1:16" ht="30" customHeight="1">
      <c r="A10" s="69"/>
      <c r="B10" s="67" t="s">
        <v>20</v>
      </c>
      <c r="C10" s="67"/>
      <c r="D10" s="1">
        <f>'内訳（地積等１）'!O48</f>
        <v>115</v>
      </c>
      <c r="E10" s="1">
        <f>'内訳（地積等１）'!P48</f>
        <v>287868</v>
      </c>
      <c r="F10" s="1">
        <f aca="true" t="shared" si="1" ref="F10:F30">E10-G10</f>
        <v>437</v>
      </c>
      <c r="G10" s="1">
        <f>'内訳（地積等１）'!Q48</f>
        <v>287431</v>
      </c>
      <c r="H10" s="1">
        <f>'内訳（地積等１）'!R48</f>
        <v>2484859</v>
      </c>
      <c r="I10" s="1">
        <f aca="true" t="shared" si="2" ref="I10:I30">H10-J10</f>
        <v>3687</v>
      </c>
      <c r="J10" s="1">
        <f>'内訳（地積等１）'!S48</f>
        <v>2481172</v>
      </c>
      <c r="K10" s="1">
        <f>'内訳（地積等１）'!T48</f>
        <v>587944</v>
      </c>
      <c r="L10" s="1">
        <f>'内訳（地積等１）'!U48</f>
        <v>5</v>
      </c>
      <c r="M10" s="1">
        <f>'内訳（地積等１）'!V48</f>
        <v>615</v>
      </c>
      <c r="N10" s="1">
        <f aca="true" t="shared" si="3" ref="N10:N30">M10-O10</f>
        <v>4</v>
      </c>
      <c r="O10" s="1">
        <f>'内訳（地積等１）'!W16</f>
        <v>611</v>
      </c>
      <c r="P10" s="1">
        <f t="shared" si="0"/>
        <v>8631.9</v>
      </c>
    </row>
    <row r="11" spans="1:16" ht="30" customHeight="1">
      <c r="A11" s="68" t="s">
        <v>40</v>
      </c>
      <c r="B11" s="67" t="s">
        <v>21</v>
      </c>
      <c r="C11" s="67"/>
      <c r="D11" s="1">
        <f>'内訳（地積等１）'!AA48</f>
        <v>19355331</v>
      </c>
      <c r="E11" s="1">
        <f>'内訳（地積等１）'!AB48</f>
        <v>468207569</v>
      </c>
      <c r="F11" s="1">
        <f t="shared" si="1"/>
        <v>89179014</v>
      </c>
      <c r="G11" s="1">
        <f>'内訳（地積等１）'!AC48</f>
        <v>379028555</v>
      </c>
      <c r="H11" s="1">
        <f>'内訳（地積等１）'!AD48</f>
        <v>16788159</v>
      </c>
      <c r="I11" s="1">
        <f t="shared" si="2"/>
        <v>3178443</v>
      </c>
      <c r="J11" s="1">
        <f>'内訳（地積等１）'!AE48</f>
        <v>13609716</v>
      </c>
      <c r="K11" s="1">
        <f>'内訳（地積等１）'!AF48</f>
        <v>13533563</v>
      </c>
      <c r="L11" s="1">
        <f>'内訳（地積等１）'!AG48</f>
        <v>30447</v>
      </c>
      <c r="M11" s="1">
        <f>'内訳（地積等１）'!AH48</f>
        <v>401517</v>
      </c>
      <c r="N11" s="1">
        <f t="shared" si="3"/>
        <v>121429</v>
      </c>
      <c r="O11" s="1">
        <f>'内訳（地積等１）'!AI48</f>
        <v>280088</v>
      </c>
      <c r="P11" s="1">
        <f t="shared" si="0"/>
        <v>35.9</v>
      </c>
    </row>
    <row r="12" spans="1:16" ht="30" customHeight="1">
      <c r="A12" s="69"/>
      <c r="B12" s="67" t="s">
        <v>22</v>
      </c>
      <c r="C12" s="67"/>
      <c r="D12" s="1">
        <f>'内訳（地積等１）'!AM48</f>
        <v>1063272</v>
      </c>
      <c r="E12" s="1">
        <f>'内訳（地積等１）'!AN48</f>
        <v>5768030</v>
      </c>
      <c r="F12" s="1">
        <f t="shared" si="1"/>
        <v>401561</v>
      </c>
      <c r="G12" s="1">
        <f>'内訳（地積等１）'!AO48</f>
        <v>5366469</v>
      </c>
      <c r="H12" s="1">
        <f>'内訳（地積等１）'!AP48</f>
        <v>59092241</v>
      </c>
      <c r="I12" s="1">
        <f t="shared" si="2"/>
        <v>1873822</v>
      </c>
      <c r="J12" s="1">
        <f>'内訳（地積等１）'!AQ48</f>
        <v>57218419</v>
      </c>
      <c r="K12" s="1">
        <f>'内訳（地積等１）'!AR48</f>
        <v>9082489</v>
      </c>
      <c r="L12" s="1">
        <f>'内訳（地積等１）'!AS48</f>
        <v>2331</v>
      </c>
      <c r="M12" s="1">
        <f>'内訳（地積等１）'!AT48</f>
        <v>12163</v>
      </c>
      <c r="N12" s="1">
        <f t="shared" si="3"/>
        <v>1786</v>
      </c>
      <c r="O12" s="1">
        <f>'内訳（地積等１）'!AU48</f>
        <v>10377</v>
      </c>
      <c r="P12" s="1">
        <f t="shared" si="0"/>
        <v>10244.8</v>
      </c>
    </row>
    <row r="13" spans="1:16" ht="30" customHeight="1">
      <c r="A13" s="68" t="s">
        <v>41</v>
      </c>
      <c r="B13" s="67" t="s">
        <v>23</v>
      </c>
      <c r="C13" s="67"/>
      <c r="D13" s="13"/>
      <c r="E13" s="1">
        <f>'内訳（地積等１）'!AZ48</f>
        <v>61911202</v>
      </c>
      <c r="F13" s="1">
        <f t="shared" si="1"/>
        <v>3431717</v>
      </c>
      <c r="G13" s="1">
        <f>'内訳（地積等１）'!BA48</f>
        <v>58479485</v>
      </c>
      <c r="H13" s="1">
        <f>'内訳（地積等１）'!BB48</f>
        <v>2407563320</v>
      </c>
      <c r="I13" s="1">
        <f t="shared" si="2"/>
        <v>28855662</v>
      </c>
      <c r="J13" s="1">
        <f>'内訳（地積等１）'!BC48</f>
        <v>2378707658</v>
      </c>
      <c r="K13" s="1">
        <f>'内訳（地積等１）'!BD48</f>
        <v>246671634</v>
      </c>
      <c r="L13" s="13"/>
      <c r="M13" s="1">
        <f>'内訳（地積等１）'!BF48</f>
        <v>322696</v>
      </c>
      <c r="N13" s="1">
        <f t="shared" si="3"/>
        <v>24147</v>
      </c>
      <c r="O13" s="1">
        <f>'内訳（地積等１）'!BG48</f>
        <v>298549</v>
      </c>
      <c r="P13" s="1">
        <f t="shared" si="0"/>
        <v>38887.4</v>
      </c>
    </row>
    <row r="14" spans="1:16" ht="30" customHeight="1">
      <c r="A14" s="70"/>
      <c r="B14" s="67" t="s">
        <v>24</v>
      </c>
      <c r="C14" s="67"/>
      <c r="D14" s="13"/>
      <c r="E14" s="1">
        <f>'内訳（地積等１）'!BL48</f>
        <v>32248674</v>
      </c>
      <c r="F14" s="1">
        <f t="shared" si="1"/>
        <v>1356769</v>
      </c>
      <c r="G14" s="1">
        <f>'内訳（地積等１）'!BM48</f>
        <v>30891905</v>
      </c>
      <c r="H14" s="1">
        <f>'内訳（地積等１）'!BN48</f>
        <v>740684896</v>
      </c>
      <c r="I14" s="1">
        <f t="shared" si="2"/>
        <v>5682330</v>
      </c>
      <c r="J14" s="1">
        <f>'内訳（地積等１）'!BO48</f>
        <v>735002566</v>
      </c>
      <c r="K14" s="1">
        <f>'内訳（地積等１）'!BP48</f>
        <v>139966885</v>
      </c>
      <c r="L14" s="13"/>
      <c r="M14" s="1">
        <f>'内訳（地積等１）'!BR48</f>
        <v>179386</v>
      </c>
      <c r="N14" s="1">
        <f t="shared" si="3"/>
        <v>12095</v>
      </c>
      <c r="O14" s="1">
        <f>'内訳（地積等１）'!BS48</f>
        <v>167291</v>
      </c>
      <c r="P14" s="1">
        <f t="shared" si="0"/>
        <v>22967.9</v>
      </c>
    </row>
    <row r="15" spans="1:16" ht="30" customHeight="1">
      <c r="A15" s="70"/>
      <c r="B15" s="67" t="s">
        <v>25</v>
      </c>
      <c r="C15" s="67"/>
      <c r="D15" s="13"/>
      <c r="E15" s="1">
        <f>'内訳（地積等１）'!BX48</f>
        <v>38511842</v>
      </c>
      <c r="F15" s="1">
        <f t="shared" si="1"/>
        <v>142031</v>
      </c>
      <c r="G15" s="1">
        <f>'内訳（地積等１）'!BY48</f>
        <v>38369811</v>
      </c>
      <c r="H15" s="1">
        <f>'内訳（地積等１）'!BZ48</f>
        <v>1272851985</v>
      </c>
      <c r="I15" s="1">
        <f t="shared" si="2"/>
        <v>367617</v>
      </c>
      <c r="J15" s="1">
        <f>'内訳（地積等１）'!CA48</f>
        <v>1272484368</v>
      </c>
      <c r="K15" s="1">
        <f>'内訳（地積等１）'!CB48</f>
        <v>690372492</v>
      </c>
      <c r="L15" s="13"/>
      <c r="M15" s="1">
        <f>'内訳（地積等１）'!CD48</f>
        <v>82090</v>
      </c>
      <c r="N15" s="1">
        <f t="shared" si="3"/>
        <v>1458</v>
      </c>
      <c r="O15" s="1">
        <f>'内訳（地積等１）'!CE48</f>
        <v>80632</v>
      </c>
      <c r="P15" s="1">
        <f t="shared" si="0"/>
        <v>33050.9</v>
      </c>
    </row>
    <row r="16" spans="1:16" ht="30" customHeight="1">
      <c r="A16" s="69"/>
      <c r="B16" s="77" t="s">
        <v>26</v>
      </c>
      <c r="C16" s="77"/>
      <c r="D16" s="1">
        <f>'内訳（地積等１）'!CI48</f>
        <v>15605205</v>
      </c>
      <c r="E16" s="1">
        <f>'内訳（地積等１）'!CJ48</f>
        <v>132671718</v>
      </c>
      <c r="F16" s="1">
        <f t="shared" si="1"/>
        <v>4930517</v>
      </c>
      <c r="G16" s="1">
        <f>'内訳（地積等１）'!CK48</f>
        <v>127741201</v>
      </c>
      <c r="H16" s="1">
        <f>'内訳（地積等１）'!CL48</f>
        <v>4421100201</v>
      </c>
      <c r="I16" s="1">
        <f t="shared" si="2"/>
        <v>34905609</v>
      </c>
      <c r="J16" s="1">
        <f>'内訳（地積等１）'!CM48</f>
        <v>4386194592</v>
      </c>
      <c r="K16" s="1">
        <f>'内訳（地積等１）'!CN48</f>
        <v>1077011011</v>
      </c>
      <c r="L16" s="1">
        <f>'内訳（地積等１）'!CO48</f>
        <v>26416</v>
      </c>
      <c r="M16" s="1">
        <f>'内訳（地積等１）'!CP48</f>
        <v>584172</v>
      </c>
      <c r="N16" s="1">
        <f t="shared" si="3"/>
        <v>37700</v>
      </c>
      <c r="O16" s="1">
        <f>'内訳（地積等１）'!CQ48</f>
        <v>546472</v>
      </c>
      <c r="P16" s="1">
        <f t="shared" si="0"/>
        <v>33323.6</v>
      </c>
    </row>
    <row r="17" spans="1:16" ht="30" customHeight="1">
      <c r="A17" s="67" t="s">
        <v>27</v>
      </c>
      <c r="B17" s="67"/>
      <c r="C17" s="67"/>
      <c r="D17" s="1">
        <f>'内訳（地積等１）'!CU48</f>
        <v>13864</v>
      </c>
      <c r="E17" s="1">
        <f>'内訳（地積等１）'!CV48</f>
        <v>0</v>
      </c>
      <c r="F17" s="1">
        <f t="shared" si="1"/>
        <v>0</v>
      </c>
      <c r="G17" s="1">
        <f>'内訳（地積等１）'!CW48</f>
        <v>0</v>
      </c>
      <c r="H17" s="1">
        <f>'内訳（地積等１）'!CX48</f>
        <v>0</v>
      </c>
      <c r="I17" s="1">
        <f t="shared" si="2"/>
        <v>0</v>
      </c>
      <c r="J17" s="1">
        <f>'内訳（地積等１）'!CY48</f>
        <v>0</v>
      </c>
      <c r="K17" s="1">
        <f>'内訳（地積等１）'!CZ48</f>
        <v>0</v>
      </c>
      <c r="L17" s="1">
        <f>'内訳（地積等１）'!DA48</f>
        <v>5</v>
      </c>
      <c r="M17" s="1">
        <f>'内訳（地積等１）'!DB48</f>
        <v>0</v>
      </c>
      <c r="N17" s="1">
        <f t="shared" si="3"/>
        <v>0</v>
      </c>
      <c r="O17" s="1">
        <f>'内訳（地積等１）'!DC48</f>
        <v>0</v>
      </c>
      <c r="P17" s="1">
        <f t="shared" si="0"/>
        <v>0</v>
      </c>
    </row>
    <row r="18" spans="1:16" ht="30" customHeight="1">
      <c r="A18" s="67" t="s">
        <v>28</v>
      </c>
      <c r="B18" s="67"/>
      <c r="C18" s="67"/>
      <c r="D18" s="1">
        <f>'内訳（地積等１）'!DG48</f>
        <v>0</v>
      </c>
      <c r="E18" s="1">
        <f>'内訳（地積等１）'!DH48</f>
        <v>0</v>
      </c>
      <c r="F18" s="1">
        <f t="shared" si="1"/>
        <v>0</v>
      </c>
      <c r="G18" s="1">
        <f>'内訳（地積等１）'!DI48</f>
        <v>0</v>
      </c>
      <c r="H18" s="1">
        <f>'内訳（地積等１）'!DJ48</f>
        <v>0</v>
      </c>
      <c r="I18" s="1">
        <f t="shared" si="2"/>
        <v>0</v>
      </c>
      <c r="J18" s="1">
        <f>'内訳（地積等１）'!DK48</f>
        <v>0</v>
      </c>
      <c r="K18" s="1">
        <f>'内訳（地積等１）'!DL48</f>
        <v>0</v>
      </c>
      <c r="L18" s="1">
        <f>'内訳（地積等１）'!DM48</f>
        <v>0</v>
      </c>
      <c r="M18" s="1">
        <f>'内訳（地積等１）'!DN48</f>
        <v>0</v>
      </c>
      <c r="N18" s="1">
        <f t="shared" si="3"/>
        <v>0</v>
      </c>
      <c r="O18" s="1">
        <f>'内訳（地積等１）'!DO48</f>
        <v>0</v>
      </c>
      <c r="P18" s="1">
        <f t="shared" si="0"/>
        <v>0</v>
      </c>
    </row>
    <row r="19" spans="1:16" ht="30" customHeight="1">
      <c r="A19" s="67" t="s">
        <v>29</v>
      </c>
      <c r="B19" s="67"/>
      <c r="C19" s="67"/>
      <c r="D19" s="1">
        <f>'内訳（地積等１）'!DS48</f>
        <v>3452722</v>
      </c>
      <c r="E19" s="1">
        <f>'内訳（地積等１）'!DT48</f>
        <v>648879</v>
      </c>
      <c r="F19" s="1">
        <f t="shared" si="1"/>
        <v>101506</v>
      </c>
      <c r="G19" s="1">
        <f>'内訳（地積等１）'!DU48</f>
        <v>547373</v>
      </c>
      <c r="H19" s="1">
        <f>'内訳（地積等１）'!DV48</f>
        <v>226755</v>
      </c>
      <c r="I19" s="1">
        <f t="shared" si="2"/>
        <v>2276</v>
      </c>
      <c r="J19" s="1">
        <f>'内訳（地積等１）'!DW48</f>
        <v>224479</v>
      </c>
      <c r="K19" s="1">
        <f>'内訳（地積等１）'!DX48</f>
        <v>138596</v>
      </c>
      <c r="L19" s="1">
        <f>'内訳（地積等１）'!DY48</f>
        <v>2067</v>
      </c>
      <c r="M19" s="1">
        <f>'内訳（地積等１）'!DZ48</f>
        <v>731</v>
      </c>
      <c r="N19" s="1">
        <f t="shared" si="3"/>
        <v>222</v>
      </c>
      <c r="O19" s="1">
        <f>'内訳（地積等１）'!EA48</f>
        <v>509</v>
      </c>
      <c r="P19" s="1">
        <f t="shared" si="0"/>
        <v>349.5</v>
      </c>
    </row>
    <row r="20" spans="1:16" ht="30" customHeight="1">
      <c r="A20" s="68" t="s">
        <v>42</v>
      </c>
      <c r="B20" s="67" t="s">
        <v>30</v>
      </c>
      <c r="C20" s="67"/>
      <c r="D20" s="1">
        <f>'内訳（地積等１）'!EE48</f>
        <v>545183616</v>
      </c>
      <c r="E20" s="1">
        <f>'内訳（地積等１）'!EF48</f>
        <v>82381574</v>
      </c>
      <c r="F20" s="1">
        <f t="shared" si="1"/>
        <v>19985030</v>
      </c>
      <c r="G20" s="1">
        <f>'内訳（地積等１）'!EG48</f>
        <v>62396544</v>
      </c>
      <c r="H20" s="1">
        <f>'内訳（地積等１）'!EH48</f>
        <v>704630</v>
      </c>
      <c r="I20" s="1">
        <f t="shared" si="2"/>
        <v>152497</v>
      </c>
      <c r="J20" s="1">
        <f>'内訳（地積等１）'!EI48</f>
        <v>552133</v>
      </c>
      <c r="K20" s="1">
        <f>'内訳（地積等１）'!EJ48</f>
        <v>544607</v>
      </c>
      <c r="L20" s="1">
        <f>'内訳（地積等１）'!EK48</f>
        <v>5230</v>
      </c>
      <c r="M20" s="1">
        <f>'内訳（地積等１）'!EL48</f>
        <v>18941</v>
      </c>
      <c r="N20" s="1">
        <f t="shared" si="3"/>
        <v>7874</v>
      </c>
      <c r="O20" s="1">
        <f>'内訳（地積等１）'!EM48</f>
        <v>11067</v>
      </c>
      <c r="P20" s="1">
        <f t="shared" si="0"/>
        <v>8.6</v>
      </c>
    </row>
    <row r="21" spans="1:16" ht="30" customHeight="1">
      <c r="A21" s="69"/>
      <c r="B21" s="67" t="s">
        <v>31</v>
      </c>
      <c r="C21" s="67"/>
      <c r="D21" s="1">
        <f>'内訳（地積等１）'!EQ48</f>
        <v>97463</v>
      </c>
      <c r="E21" s="1">
        <f>'内訳（地積等１）'!ER48</f>
        <v>63794</v>
      </c>
      <c r="F21" s="1">
        <f t="shared" si="1"/>
        <v>378</v>
      </c>
      <c r="G21" s="1">
        <f>'内訳（地積等１）'!ES48</f>
        <v>63416</v>
      </c>
      <c r="H21" s="1">
        <f>'内訳（地積等１）'!ET48</f>
        <v>627622</v>
      </c>
      <c r="I21" s="1">
        <f t="shared" si="2"/>
        <v>2421</v>
      </c>
      <c r="J21" s="1">
        <f>'内訳（地積等１）'!EU48</f>
        <v>625201</v>
      </c>
      <c r="K21" s="1">
        <f>'内訳（地積等１）'!EV48</f>
        <v>214085</v>
      </c>
      <c r="L21" s="1">
        <f>'内訳（地積等１）'!EW48</f>
        <v>121</v>
      </c>
      <c r="M21" s="1">
        <f>'内訳（地積等１）'!EX48</f>
        <v>147</v>
      </c>
      <c r="N21" s="1">
        <f t="shared" si="3"/>
        <v>7</v>
      </c>
      <c r="O21" s="1">
        <f>'内訳（地積等１）'!EY48</f>
        <v>140</v>
      </c>
      <c r="P21" s="1">
        <f t="shared" si="0"/>
        <v>9838.3</v>
      </c>
    </row>
    <row r="22" spans="1:16" ht="30" customHeight="1">
      <c r="A22" s="67" t="s">
        <v>32</v>
      </c>
      <c r="B22" s="67"/>
      <c r="C22" s="67"/>
      <c r="D22" s="1">
        <f>'内訳（地積等１）'!FC48</f>
        <v>31853209</v>
      </c>
      <c r="E22" s="1">
        <f>'内訳（地積等１）'!FD48</f>
        <v>18267019</v>
      </c>
      <c r="F22" s="1">
        <f t="shared" si="1"/>
        <v>1875287</v>
      </c>
      <c r="G22" s="1">
        <f>'内訳（地積等１）'!FE48</f>
        <v>16391732</v>
      </c>
      <c r="H22" s="1">
        <f>'内訳（地積等１）'!FF48</f>
        <v>254514</v>
      </c>
      <c r="I22" s="1">
        <f t="shared" si="2"/>
        <v>25222</v>
      </c>
      <c r="J22" s="1">
        <f>'内訳（地積等１）'!FG48</f>
        <v>229292</v>
      </c>
      <c r="K22" s="1">
        <f>'内訳（地積等１）'!FH48</f>
        <v>229292</v>
      </c>
      <c r="L22" s="1">
        <f>'内訳（地積等１）'!FI48</f>
        <v>1241</v>
      </c>
      <c r="M22" s="1">
        <f>'内訳（地積等１）'!FJ48</f>
        <v>4992</v>
      </c>
      <c r="N22" s="1">
        <f t="shared" si="3"/>
        <v>1105</v>
      </c>
      <c r="O22" s="1">
        <f>'内訳（地積等１）'!FK48</f>
        <v>3887</v>
      </c>
      <c r="P22" s="1">
        <f t="shared" si="0"/>
        <v>13.9</v>
      </c>
    </row>
    <row r="23" spans="1:16" ht="30" customHeight="1">
      <c r="A23" s="67" t="s">
        <v>33</v>
      </c>
      <c r="B23" s="67"/>
      <c r="C23" s="67"/>
      <c r="D23" s="1">
        <f>'内訳（地積等１）'!FO48</f>
        <v>162077683</v>
      </c>
      <c r="E23" s="1">
        <f>'内訳（地積等１）'!FP48</f>
        <v>208078015</v>
      </c>
      <c r="F23" s="1">
        <f t="shared" si="1"/>
        <v>56853790</v>
      </c>
      <c r="G23" s="1">
        <f>'内訳（地積等１）'!FQ48</f>
        <v>151224225</v>
      </c>
      <c r="H23" s="1">
        <f>'内訳（地積等１）'!FR48</f>
        <v>11513952</v>
      </c>
      <c r="I23" s="1">
        <f t="shared" si="2"/>
        <v>934827</v>
      </c>
      <c r="J23" s="1">
        <f>'内訳（地積等１）'!FS48</f>
        <v>10579125</v>
      </c>
      <c r="K23" s="1">
        <f>'内訳（地積等１）'!FT48</f>
        <v>4799502</v>
      </c>
      <c r="L23" s="1">
        <f>'内訳（地積等１）'!FU48</f>
        <v>31618</v>
      </c>
      <c r="M23" s="1">
        <f>'内訳（地積等１）'!FV48</f>
        <v>184432</v>
      </c>
      <c r="N23" s="1">
        <f t="shared" si="3"/>
        <v>74287</v>
      </c>
      <c r="O23" s="1">
        <f>'内訳（地積等１）'!FW48</f>
        <v>110145</v>
      </c>
      <c r="P23" s="1">
        <f t="shared" si="0"/>
        <v>55.3</v>
      </c>
    </row>
    <row r="24" spans="1:16" ht="30" customHeight="1">
      <c r="A24" s="66" t="s">
        <v>43</v>
      </c>
      <c r="B24" s="80" t="s">
        <v>34</v>
      </c>
      <c r="C24" s="81"/>
      <c r="D24" s="1">
        <f>'内訳（地積等１）'!GA48</f>
        <v>6182199</v>
      </c>
      <c r="E24" s="1">
        <f>'内訳（地積等１）'!GB48</f>
        <v>15961464</v>
      </c>
      <c r="F24" s="1">
        <f t="shared" si="1"/>
        <v>42197</v>
      </c>
      <c r="G24" s="1">
        <f>'内訳（地積等１）'!GC48</f>
        <v>15919267</v>
      </c>
      <c r="H24" s="1">
        <f>'内訳（地積等１）'!GD48</f>
        <v>31429881</v>
      </c>
      <c r="I24" s="1">
        <f t="shared" si="2"/>
        <v>46502</v>
      </c>
      <c r="J24" s="1">
        <f>'内訳（地積等１）'!GE48</f>
        <v>31383379</v>
      </c>
      <c r="K24" s="1">
        <f>'内訳（地積等１）'!GF48</f>
        <v>15150324</v>
      </c>
      <c r="L24" s="1">
        <f>'内訳（地積等１）'!GG48</f>
        <v>433</v>
      </c>
      <c r="M24" s="1">
        <f>'内訳（地積等１）'!GH48</f>
        <v>6817</v>
      </c>
      <c r="N24" s="1">
        <f t="shared" si="3"/>
        <v>178</v>
      </c>
      <c r="O24" s="1">
        <f>'内訳（地積等１）'!GI48</f>
        <v>6639</v>
      </c>
      <c r="P24" s="1">
        <f t="shared" si="0"/>
        <v>1969.1</v>
      </c>
    </row>
    <row r="25" spans="1:16" ht="30" customHeight="1">
      <c r="A25" s="66"/>
      <c r="B25" s="80" t="s">
        <v>35</v>
      </c>
      <c r="C25" s="81"/>
      <c r="D25" s="1">
        <f>'内訳（地積等１）'!GM48</f>
        <v>2776</v>
      </c>
      <c r="E25" s="1">
        <f>'内訳（地積等１）'!GN48</f>
        <v>119388</v>
      </c>
      <c r="F25" s="1">
        <f t="shared" si="1"/>
        <v>0</v>
      </c>
      <c r="G25" s="1">
        <f>'内訳（地積等１）'!GO48</f>
        <v>119388</v>
      </c>
      <c r="H25" s="1">
        <f>'内訳（地積等１）'!GP48</f>
        <v>4139</v>
      </c>
      <c r="I25" s="1">
        <f t="shared" si="2"/>
        <v>0</v>
      </c>
      <c r="J25" s="1">
        <f>'内訳（地積等１）'!GQ48</f>
        <v>4139</v>
      </c>
      <c r="K25" s="1">
        <f>'内訳（地積等１）'!GR48</f>
        <v>2404</v>
      </c>
      <c r="L25" s="1">
        <f>'内訳（地積等１）'!GS48</f>
        <v>4</v>
      </c>
      <c r="M25" s="1">
        <f>'内訳（地積等１）'!GT48</f>
        <v>2</v>
      </c>
      <c r="N25" s="1">
        <f t="shared" si="3"/>
        <v>0</v>
      </c>
      <c r="O25" s="1">
        <f>'内訳（地積等１）'!GU48</f>
        <v>2</v>
      </c>
      <c r="P25" s="1">
        <f t="shared" si="0"/>
        <v>34.7</v>
      </c>
    </row>
    <row r="26" spans="1:16" ht="30" customHeight="1">
      <c r="A26" s="66"/>
      <c r="B26" s="82" t="s">
        <v>61</v>
      </c>
      <c r="C26" s="57" t="s">
        <v>62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f t="shared" si="0"/>
        <v>0</v>
      </c>
    </row>
    <row r="27" spans="1:16" ht="30" customHeight="1">
      <c r="A27" s="66"/>
      <c r="B27" s="83"/>
      <c r="C27" s="57" t="s">
        <v>63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f>IF(H27&gt;0,ROUND(H27/E27*1000,1),0)</f>
        <v>0</v>
      </c>
    </row>
    <row r="28" spans="1:16" ht="30" customHeight="1">
      <c r="A28" s="66"/>
      <c r="B28" s="84"/>
      <c r="C28" s="57" t="s">
        <v>64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f>IF(H28&gt;0,ROUND(H28/E28*1000,1),0)</f>
        <v>0</v>
      </c>
    </row>
    <row r="29" spans="1:16" ht="30" customHeight="1">
      <c r="A29" s="66"/>
      <c r="B29" s="80" t="s">
        <v>36</v>
      </c>
      <c r="C29" s="81"/>
      <c r="D29" s="1">
        <f>'内訳（地積等２）'!D48</f>
        <v>101168187</v>
      </c>
      <c r="E29" s="1">
        <f>'内訳（地積等２）'!E48</f>
        <v>108057522</v>
      </c>
      <c r="F29" s="1">
        <f t="shared" si="1"/>
        <v>4479002</v>
      </c>
      <c r="G29" s="1">
        <f>'内訳（地積等２）'!F48</f>
        <v>103578520</v>
      </c>
      <c r="H29" s="1">
        <f>'内訳（地積等２）'!G48</f>
        <v>1239725567</v>
      </c>
      <c r="I29" s="1">
        <f t="shared" si="2"/>
        <v>1333186</v>
      </c>
      <c r="J29" s="1">
        <f>'内訳（地積等２）'!H48</f>
        <v>1238392381</v>
      </c>
      <c r="K29" s="1">
        <f>'内訳（地積等２）'!I48</f>
        <v>401244082</v>
      </c>
      <c r="L29" s="1">
        <f>'内訳（地積等２）'!J48</f>
        <v>78223</v>
      </c>
      <c r="M29" s="1">
        <f>'内訳（地積等２）'!K48</f>
        <v>143467</v>
      </c>
      <c r="N29" s="1">
        <f t="shared" si="3"/>
        <v>11210</v>
      </c>
      <c r="O29" s="1">
        <f>'内訳（地積等２）'!L48</f>
        <v>132257</v>
      </c>
      <c r="P29" s="1">
        <f t="shared" si="0"/>
        <v>11472.8</v>
      </c>
    </row>
    <row r="30" spans="1:16" ht="30" customHeight="1">
      <c r="A30" s="66"/>
      <c r="B30" s="78" t="s">
        <v>26</v>
      </c>
      <c r="C30" s="79"/>
      <c r="D30" s="1">
        <f>SUM(D24,D25,D28,D29)</f>
        <v>107353162</v>
      </c>
      <c r="E30" s="1">
        <f>SUM(E24,E25,E28,E29)</f>
        <v>124138374</v>
      </c>
      <c r="F30" s="1">
        <f t="shared" si="1"/>
        <v>4521199</v>
      </c>
      <c r="G30" s="1">
        <f>SUM(G24,G25,G28,G29)</f>
        <v>119617175</v>
      </c>
      <c r="H30" s="1">
        <f>SUM(H24,H25,H28,H29)</f>
        <v>1271159587</v>
      </c>
      <c r="I30" s="1">
        <f t="shared" si="2"/>
        <v>1379688</v>
      </c>
      <c r="J30" s="1">
        <f>SUM(J24,J25,J28,J29)</f>
        <v>1269779899</v>
      </c>
      <c r="K30" s="1">
        <f>SUM(K24,K25,K28,K29)</f>
        <v>416396810</v>
      </c>
      <c r="L30" s="1">
        <f>SUM(L24,L25,L28,L29)</f>
        <v>78660</v>
      </c>
      <c r="M30" s="1">
        <f>SUM(M24,M25,M28,M29)</f>
        <v>150286</v>
      </c>
      <c r="N30" s="1">
        <f t="shared" si="3"/>
        <v>11388</v>
      </c>
      <c r="O30" s="1">
        <f>SUM(O24,O25,O28,O29)</f>
        <v>138898</v>
      </c>
      <c r="P30" s="1">
        <f t="shared" si="0"/>
        <v>10239.9</v>
      </c>
    </row>
    <row r="31" spans="1:16" ht="30" customHeight="1">
      <c r="A31" s="67" t="s">
        <v>37</v>
      </c>
      <c r="B31" s="67"/>
      <c r="C31" s="67"/>
      <c r="D31" s="1">
        <f>'内訳（地積等２）'!P48</f>
        <v>307436306</v>
      </c>
      <c r="E31" s="13"/>
      <c r="F31" s="13"/>
      <c r="G31" s="13"/>
      <c r="H31" s="13"/>
      <c r="I31" s="13"/>
      <c r="J31" s="13"/>
      <c r="K31" s="13"/>
      <c r="L31" s="1">
        <f>'内訳（地積等２）'!V48</f>
        <v>549076</v>
      </c>
      <c r="M31" s="13"/>
      <c r="N31" s="13"/>
      <c r="O31" s="13"/>
      <c r="P31" s="13"/>
    </row>
    <row r="32" spans="1:16" ht="30" customHeight="1">
      <c r="A32" s="65" t="s">
        <v>38</v>
      </c>
      <c r="B32" s="65"/>
      <c r="C32" s="65"/>
      <c r="D32" s="56">
        <f>SUM(D9,D10,D11,D12,D16,D17,D18,D19,D20,D21,D22,D23,D30,D31)</f>
        <v>1194253973</v>
      </c>
      <c r="E32" s="56">
        <f aca="true" t="shared" si="4" ref="E32:O32">SUM(E9,E10,E11,E12,E16,E17,E18,E19,E20,E21,E22,E23,E30,E31)</f>
        <v>1056531132</v>
      </c>
      <c r="F32" s="56">
        <f t="shared" si="4"/>
        <v>181690888</v>
      </c>
      <c r="G32" s="56">
        <f t="shared" si="4"/>
        <v>874840244</v>
      </c>
      <c r="H32" s="56">
        <f t="shared" si="4"/>
        <v>5784571894</v>
      </c>
      <c r="I32" s="56">
        <f t="shared" si="4"/>
        <v>42604137</v>
      </c>
      <c r="J32" s="56">
        <f t="shared" si="4"/>
        <v>5741967757</v>
      </c>
      <c r="K32" s="56">
        <f t="shared" si="4"/>
        <v>1523010461</v>
      </c>
      <c r="L32" s="56">
        <f t="shared" si="4"/>
        <v>729755</v>
      </c>
      <c r="M32" s="56">
        <f t="shared" si="4"/>
        <v>1378099</v>
      </c>
      <c r="N32" s="56">
        <f t="shared" si="4"/>
        <v>262771</v>
      </c>
      <c r="O32" s="56">
        <f t="shared" si="4"/>
        <v>1115328</v>
      </c>
      <c r="P32" s="56">
        <f>IF(H32&gt;0,ROUND(H32/E32*1000,1),0)</f>
        <v>5475.1</v>
      </c>
    </row>
    <row r="34" ht="14.25" hidden="1"/>
    <row r="35" spans="4:15" ht="14.25" hidden="1">
      <c r="D35" s="6">
        <f aca="true" t="shared" si="5" ref="D35:O35">D9+D10+D11+D12+D16+D17+D18+D19+D20+D21+D22+D23+D30+D31</f>
        <v>1194253973</v>
      </c>
      <c r="E35" s="6">
        <f t="shared" si="5"/>
        <v>1056531132</v>
      </c>
      <c r="F35" s="6">
        <f t="shared" si="5"/>
        <v>181690888</v>
      </c>
      <c r="G35" s="6">
        <f t="shared" si="5"/>
        <v>874840244</v>
      </c>
      <c r="H35" s="6">
        <f t="shared" si="5"/>
        <v>5784571894</v>
      </c>
      <c r="I35" s="6">
        <f t="shared" si="5"/>
        <v>42604137</v>
      </c>
      <c r="J35" s="6">
        <f t="shared" si="5"/>
        <v>5741967757</v>
      </c>
      <c r="K35" s="6">
        <f t="shared" si="5"/>
        <v>1523010461</v>
      </c>
      <c r="L35" s="6">
        <f t="shared" si="5"/>
        <v>729755</v>
      </c>
      <c r="M35" s="6">
        <f t="shared" si="5"/>
        <v>1378099</v>
      </c>
      <c r="N35" s="6">
        <f t="shared" si="5"/>
        <v>262771</v>
      </c>
      <c r="O35" s="6">
        <f t="shared" si="5"/>
        <v>1115328</v>
      </c>
    </row>
    <row r="36" ht="14.25" hidden="1"/>
    <row r="38" spans="4:16" ht="14.25"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4:16" ht="14.25"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4:16" ht="14.25"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</sheetData>
  <mergeCells count="34">
    <mergeCell ref="B14:C14"/>
    <mergeCell ref="B15:C15"/>
    <mergeCell ref="B16:C16"/>
    <mergeCell ref="B30:C30"/>
    <mergeCell ref="B24:C24"/>
    <mergeCell ref="B25:C25"/>
    <mergeCell ref="B26:B28"/>
    <mergeCell ref="B29:C29"/>
    <mergeCell ref="A20:A21"/>
    <mergeCell ref="A17:C17"/>
    <mergeCell ref="A18:C18"/>
    <mergeCell ref="A19:C19"/>
    <mergeCell ref="B20:C20"/>
    <mergeCell ref="B21:C21"/>
    <mergeCell ref="A13:A16"/>
    <mergeCell ref="D7:G7"/>
    <mergeCell ref="H7:K7"/>
    <mergeCell ref="L7:O7"/>
    <mergeCell ref="A7:C8"/>
    <mergeCell ref="B9:C9"/>
    <mergeCell ref="B10:C10"/>
    <mergeCell ref="B11:C11"/>
    <mergeCell ref="B12:C12"/>
    <mergeCell ref="B13:C13"/>
    <mergeCell ref="A1:P1"/>
    <mergeCell ref="A5:C5"/>
    <mergeCell ref="A4:C4"/>
    <mergeCell ref="A32:C32"/>
    <mergeCell ref="A24:A30"/>
    <mergeCell ref="A31:C31"/>
    <mergeCell ref="A22:C22"/>
    <mergeCell ref="A23:C23"/>
    <mergeCell ref="A9:A10"/>
    <mergeCell ref="A11:A12"/>
  </mergeCells>
  <printOptions horizontalCentered="1"/>
  <pageMargins left="0.7086614173228347" right="0.7086614173228347" top="0.8267716535433072" bottom="0.7480314960629921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K48"/>
  <sheetViews>
    <sheetView showGridLines="0" zoomScale="75" zoomScaleNormal="75" workbookViewId="0" topLeftCell="A1">
      <selection activeCell="F35" sqref="F35"/>
    </sheetView>
  </sheetViews>
  <sheetFormatPr defaultColWidth="8.796875" defaultRowHeight="15"/>
  <cols>
    <col min="1" max="1" width="3.5" style="7" customWidth="1"/>
    <col min="2" max="2" width="14.69921875" style="7" customWidth="1"/>
    <col min="3" max="11" width="14.59765625" style="7" customWidth="1"/>
    <col min="12" max="16384" width="9" style="7" customWidth="1"/>
  </cols>
  <sheetData>
    <row r="1" ht="18.75">
      <c r="A1" s="46" t="s">
        <v>136</v>
      </c>
    </row>
    <row r="2" s="30" customFormat="1" ht="17.25"/>
    <row r="3" spans="1:11" s="8" customFormat="1" ht="17.25" customHeight="1">
      <c r="A3" s="88" t="s">
        <v>49</v>
      </c>
      <c r="B3" s="86" t="s">
        <v>51</v>
      </c>
      <c r="C3" s="85" t="s">
        <v>68</v>
      </c>
      <c r="D3" s="85"/>
      <c r="E3" s="85"/>
      <c r="F3" s="85" t="s">
        <v>67</v>
      </c>
      <c r="G3" s="85"/>
      <c r="H3" s="85"/>
      <c r="I3" s="85" t="s">
        <v>69</v>
      </c>
      <c r="J3" s="85"/>
      <c r="K3" s="85"/>
    </row>
    <row r="4" spans="1:11" s="8" customFormat="1" ht="54" customHeight="1">
      <c r="A4" s="88"/>
      <c r="B4" s="87"/>
      <c r="C4" s="47" t="s">
        <v>4</v>
      </c>
      <c r="D4" s="47" t="s">
        <v>3</v>
      </c>
      <c r="E4" s="47" t="s">
        <v>5</v>
      </c>
      <c r="F4" s="47" t="s">
        <v>4</v>
      </c>
      <c r="G4" s="47" t="s">
        <v>3</v>
      </c>
      <c r="H4" s="47" t="s">
        <v>5</v>
      </c>
      <c r="I4" s="47" t="s">
        <v>4</v>
      </c>
      <c r="J4" s="47" t="s">
        <v>3</v>
      </c>
      <c r="K4" s="47" t="s">
        <v>5</v>
      </c>
    </row>
    <row r="5" spans="1:11" s="8" customFormat="1" ht="15" customHeight="1">
      <c r="A5" s="14">
        <v>1</v>
      </c>
      <c r="B5" s="15" t="s">
        <v>71</v>
      </c>
      <c r="C5" s="16">
        <v>42448</v>
      </c>
      <c r="D5" s="16">
        <v>969</v>
      </c>
      <c r="E5" s="16">
        <v>41479</v>
      </c>
      <c r="F5" s="16">
        <v>40755</v>
      </c>
      <c r="G5" s="16">
        <v>917</v>
      </c>
      <c r="H5" s="16">
        <v>39838</v>
      </c>
      <c r="I5" s="16">
        <v>1693</v>
      </c>
      <c r="J5" s="16">
        <v>52</v>
      </c>
      <c r="K5" s="16">
        <v>1641</v>
      </c>
    </row>
    <row r="6" spans="1:11" s="8" customFormat="1" ht="15" customHeight="1">
      <c r="A6" s="19">
        <v>2</v>
      </c>
      <c r="B6" s="20" t="s">
        <v>72</v>
      </c>
      <c r="C6" s="21">
        <v>14429</v>
      </c>
      <c r="D6" s="21">
        <v>367</v>
      </c>
      <c r="E6" s="21">
        <v>14062</v>
      </c>
      <c r="F6" s="21">
        <v>13956</v>
      </c>
      <c r="G6" s="21">
        <v>346</v>
      </c>
      <c r="H6" s="21">
        <v>13610</v>
      </c>
      <c r="I6" s="21">
        <v>473</v>
      </c>
      <c r="J6" s="21">
        <v>21</v>
      </c>
      <c r="K6" s="21">
        <v>452</v>
      </c>
    </row>
    <row r="7" spans="1:11" s="8" customFormat="1" ht="15" customHeight="1">
      <c r="A7" s="19">
        <v>3</v>
      </c>
      <c r="B7" s="20" t="s">
        <v>73</v>
      </c>
      <c r="C7" s="21">
        <v>14654</v>
      </c>
      <c r="D7" s="21">
        <v>4606</v>
      </c>
      <c r="E7" s="21">
        <v>10048</v>
      </c>
      <c r="F7" s="21">
        <v>13998</v>
      </c>
      <c r="G7" s="21">
        <v>4422</v>
      </c>
      <c r="H7" s="21">
        <v>9576</v>
      </c>
      <c r="I7" s="21">
        <v>656</v>
      </c>
      <c r="J7" s="21">
        <v>184</v>
      </c>
      <c r="K7" s="21">
        <v>472</v>
      </c>
    </row>
    <row r="8" spans="1:11" s="8" customFormat="1" ht="15" customHeight="1">
      <c r="A8" s="19">
        <v>4</v>
      </c>
      <c r="B8" s="20" t="s">
        <v>74</v>
      </c>
      <c r="C8" s="21">
        <v>15816</v>
      </c>
      <c r="D8" s="21">
        <v>856</v>
      </c>
      <c r="E8" s="21">
        <v>14960</v>
      </c>
      <c r="F8" s="21">
        <v>15057</v>
      </c>
      <c r="G8" s="21">
        <v>804</v>
      </c>
      <c r="H8" s="21">
        <v>14253</v>
      </c>
      <c r="I8" s="21">
        <v>759</v>
      </c>
      <c r="J8" s="21">
        <v>52</v>
      </c>
      <c r="K8" s="21">
        <v>707</v>
      </c>
    </row>
    <row r="9" spans="1:11" s="8" customFormat="1" ht="15" customHeight="1">
      <c r="A9" s="19">
        <v>5</v>
      </c>
      <c r="B9" s="20" t="s">
        <v>75</v>
      </c>
      <c r="C9" s="21">
        <v>18293</v>
      </c>
      <c r="D9" s="21">
        <v>7623</v>
      </c>
      <c r="E9" s="21">
        <v>10670</v>
      </c>
      <c r="F9" s="21">
        <v>17721</v>
      </c>
      <c r="G9" s="21">
        <v>7438</v>
      </c>
      <c r="H9" s="21">
        <v>10283</v>
      </c>
      <c r="I9" s="21">
        <v>572</v>
      </c>
      <c r="J9" s="21">
        <v>185</v>
      </c>
      <c r="K9" s="21">
        <v>387</v>
      </c>
    </row>
    <row r="10" spans="1:11" s="8" customFormat="1" ht="15" customHeight="1">
      <c r="A10" s="19">
        <v>6</v>
      </c>
      <c r="B10" s="20" t="s">
        <v>76</v>
      </c>
      <c r="C10" s="21">
        <v>17581</v>
      </c>
      <c r="D10" s="21">
        <v>5709</v>
      </c>
      <c r="E10" s="21">
        <v>11872</v>
      </c>
      <c r="F10" s="21">
        <v>17085</v>
      </c>
      <c r="G10" s="21">
        <v>5596</v>
      </c>
      <c r="H10" s="21">
        <v>11489</v>
      </c>
      <c r="I10" s="21">
        <v>496</v>
      </c>
      <c r="J10" s="21">
        <v>113</v>
      </c>
      <c r="K10" s="21">
        <v>383</v>
      </c>
    </row>
    <row r="11" spans="1:11" s="8" customFormat="1" ht="15" customHeight="1">
      <c r="A11" s="19">
        <v>7</v>
      </c>
      <c r="B11" s="20" t="s">
        <v>77</v>
      </c>
      <c r="C11" s="21">
        <v>23781</v>
      </c>
      <c r="D11" s="21">
        <v>2125</v>
      </c>
      <c r="E11" s="21">
        <v>21656</v>
      </c>
      <c r="F11" s="21">
        <v>23105</v>
      </c>
      <c r="G11" s="21">
        <v>2058</v>
      </c>
      <c r="H11" s="21">
        <v>21047</v>
      </c>
      <c r="I11" s="21">
        <v>676</v>
      </c>
      <c r="J11" s="21">
        <v>67</v>
      </c>
      <c r="K11" s="21">
        <v>609</v>
      </c>
    </row>
    <row r="12" spans="1:11" s="8" customFormat="1" ht="15" customHeight="1">
      <c r="A12" s="19">
        <v>8</v>
      </c>
      <c r="B12" s="20" t="s">
        <v>78</v>
      </c>
      <c r="C12" s="21">
        <v>12801</v>
      </c>
      <c r="D12" s="21">
        <v>3008</v>
      </c>
      <c r="E12" s="21">
        <v>9793</v>
      </c>
      <c r="F12" s="21">
        <v>12405</v>
      </c>
      <c r="G12" s="21">
        <v>2860</v>
      </c>
      <c r="H12" s="21">
        <v>9545</v>
      </c>
      <c r="I12" s="21">
        <v>396</v>
      </c>
      <c r="J12" s="21">
        <v>148</v>
      </c>
      <c r="K12" s="21">
        <v>248</v>
      </c>
    </row>
    <row r="13" spans="1:11" s="8" customFormat="1" ht="15" customHeight="1">
      <c r="A13" s="19">
        <v>9</v>
      </c>
      <c r="B13" s="20" t="s">
        <v>79</v>
      </c>
      <c r="C13" s="21">
        <v>32980</v>
      </c>
      <c r="D13" s="21">
        <v>10295</v>
      </c>
      <c r="E13" s="21">
        <v>22685</v>
      </c>
      <c r="F13" s="21">
        <v>32411</v>
      </c>
      <c r="G13" s="21">
        <v>10183</v>
      </c>
      <c r="H13" s="21">
        <v>22228</v>
      </c>
      <c r="I13" s="21">
        <v>569</v>
      </c>
      <c r="J13" s="21">
        <v>112</v>
      </c>
      <c r="K13" s="21">
        <v>457</v>
      </c>
    </row>
    <row r="14" spans="1:11" s="8" customFormat="1" ht="15" customHeight="1">
      <c r="A14" s="19">
        <v>10</v>
      </c>
      <c r="B14" s="20" t="s">
        <v>80</v>
      </c>
      <c r="C14" s="21">
        <v>26639</v>
      </c>
      <c r="D14" s="21">
        <v>14399</v>
      </c>
      <c r="E14" s="21">
        <v>12240</v>
      </c>
      <c r="F14" s="21">
        <v>26065</v>
      </c>
      <c r="G14" s="21">
        <v>14140</v>
      </c>
      <c r="H14" s="21">
        <v>11925</v>
      </c>
      <c r="I14" s="21">
        <v>574</v>
      </c>
      <c r="J14" s="21">
        <v>259</v>
      </c>
      <c r="K14" s="21">
        <v>315</v>
      </c>
    </row>
    <row r="15" spans="1:11" s="8" customFormat="1" ht="15" customHeight="1">
      <c r="A15" s="23">
        <v>11</v>
      </c>
      <c r="B15" s="24" t="s">
        <v>81</v>
      </c>
      <c r="C15" s="25">
        <v>16026</v>
      </c>
      <c r="D15" s="25">
        <v>6376</v>
      </c>
      <c r="E15" s="25">
        <v>9650</v>
      </c>
      <c r="F15" s="25">
        <v>15768</v>
      </c>
      <c r="G15" s="25">
        <v>6285</v>
      </c>
      <c r="H15" s="25">
        <v>9483</v>
      </c>
      <c r="I15" s="25">
        <v>258</v>
      </c>
      <c r="J15" s="25">
        <v>91</v>
      </c>
      <c r="K15" s="25">
        <v>167</v>
      </c>
    </row>
    <row r="16" spans="1:11" s="8" customFormat="1" ht="15" customHeight="1">
      <c r="A16" s="37"/>
      <c r="B16" s="38" t="s">
        <v>134</v>
      </c>
      <c r="C16" s="36">
        <f>SUM(C5:C15)</f>
        <v>235448</v>
      </c>
      <c r="D16" s="36">
        <f aca="true" t="shared" si="0" ref="D16:K16">SUM(D5:D15)</f>
        <v>56333</v>
      </c>
      <c r="E16" s="36">
        <f t="shared" si="0"/>
        <v>179115</v>
      </c>
      <c r="F16" s="36">
        <f t="shared" si="0"/>
        <v>228326</v>
      </c>
      <c r="G16" s="36">
        <f t="shared" si="0"/>
        <v>55049</v>
      </c>
      <c r="H16" s="36">
        <f t="shared" si="0"/>
        <v>173277</v>
      </c>
      <c r="I16" s="36">
        <f t="shared" si="0"/>
        <v>7122</v>
      </c>
      <c r="J16" s="36">
        <f t="shared" si="0"/>
        <v>1284</v>
      </c>
      <c r="K16" s="36">
        <f t="shared" si="0"/>
        <v>5838</v>
      </c>
    </row>
    <row r="17" spans="1:11" s="8" customFormat="1" ht="15" customHeight="1">
      <c r="A17" s="26">
        <v>12</v>
      </c>
      <c r="B17" s="27" t="s">
        <v>82</v>
      </c>
      <c r="C17" s="28">
        <v>6022</v>
      </c>
      <c r="D17" s="28">
        <v>4702</v>
      </c>
      <c r="E17" s="28">
        <v>1320</v>
      </c>
      <c r="F17" s="28">
        <v>5892</v>
      </c>
      <c r="G17" s="28">
        <v>4628</v>
      </c>
      <c r="H17" s="28">
        <v>1264</v>
      </c>
      <c r="I17" s="28">
        <v>130</v>
      </c>
      <c r="J17" s="28">
        <v>74</v>
      </c>
      <c r="K17" s="28">
        <v>56</v>
      </c>
    </row>
    <row r="18" spans="1:11" s="8" customFormat="1" ht="15" customHeight="1">
      <c r="A18" s="19">
        <v>13</v>
      </c>
      <c r="B18" s="20" t="s">
        <v>83</v>
      </c>
      <c r="C18" s="21">
        <v>3907</v>
      </c>
      <c r="D18" s="21">
        <v>2825</v>
      </c>
      <c r="E18" s="21">
        <v>1082</v>
      </c>
      <c r="F18" s="21">
        <v>3854</v>
      </c>
      <c r="G18" s="21">
        <v>2801</v>
      </c>
      <c r="H18" s="21">
        <v>1053</v>
      </c>
      <c r="I18" s="21">
        <v>53</v>
      </c>
      <c r="J18" s="21">
        <v>24</v>
      </c>
      <c r="K18" s="21">
        <v>29</v>
      </c>
    </row>
    <row r="19" spans="1:11" s="8" customFormat="1" ht="15" customHeight="1">
      <c r="A19" s="19">
        <v>14</v>
      </c>
      <c r="B19" s="20" t="s">
        <v>84</v>
      </c>
      <c r="C19" s="21">
        <v>1726</v>
      </c>
      <c r="D19" s="21">
        <v>1138</v>
      </c>
      <c r="E19" s="21">
        <v>588</v>
      </c>
      <c r="F19" s="21">
        <v>1672</v>
      </c>
      <c r="G19" s="21">
        <v>1107</v>
      </c>
      <c r="H19" s="21">
        <v>565</v>
      </c>
      <c r="I19" s="21">
        <v>54</v>
      </c>
      <c r="J19" s="21">
        <v>31</v>
      </c>
      <c r="K19" s="21">
        <v>23</v>
      </c>
    </row>
    <row r="20" spans="1:11" s="8" customFormat="1" ht="15" customHeight="1">
      <c r="A20" s="19">
        <v>15</v>
      </c>
      <c r="B20" s="20" t="s">
        <v>85</v>
      </c>
      <c r="C20" s="21">
        <v>7289</v>
      </c>
      <c r="D20" s="21">
        <v>4880</v>
      </c>
      <c r="E20" s="21">
        <v>2409</v>
      </c>
      <c r="F20" s="21">
        <v>7084</v>
      </c>
      <c r="G20" s="21">
        <v>4714</v>
      </c>
      <c r="H20" s="21">
        <v>2370</v>
      </c>
      <c r="I20" s="21">
        <v>205</v>
      </c>
      <c r="J20" s="21">
        <v>166</v>
      </c>
      <c r="K20" s="21">
        <v>39</v>
      </c>
    </row>
    <row r="21" spans="1:11" s="8" customFormat="1" ht="15" customHeight="1">
      <c r="A21" s="19">
        <v>16</v>
      </c>
      <c r="B21" s="20" t="s">
        <v>86</v>
      </c>
      <c r="C21" s="21">
        <v>10360</v>
      </c>
      <c r="D21" s="21">
        <v>6465</v>
      </c>
      <c r="E21" s="21">
        <v>3895</v>
      </c>
      <c r="F21" s="21">
        <v>10132</v>
      </c>
      <c r="G21" s="21">
        <v>6348</v>
      </c>
      <c r="H21" s="21">
        <v>3784</v>
      </c>
      <c r="I21" s="21">
        <v>228</v>
      </c>
      <c r="J21" s="21">
        <v>117</v>
      </c>
      <c r="K21" s="21">
        <v>111</v>
      </c>
    </row>
    <row r="22" spans="1:11" s="8" customFormat="1" ht="15" customHeight="1">
      <c r="A22" s="19">
        <v>17</v>
      </c>
      <c r="B22" s="20" t="s">
        <v>87</v>
      </c>
      <c r="C22" s="21">
        <v>5630</v>
      </c>
      <c r="D22" s="21">
        <v>3082</v>
      </c>
      <c r="E22" s="21">
        <v>2548</v>
      </c>
      <c r="F22" s="21">
        <v>5326</v>
      </c>
      <c r="G22" s="21">
        <v>2929</v>
      </c>
      <c r="H22" s="21">
        <v>2397</v>
      </c>
      <c r="I22" s="21">
        <v>304</v>
      </c>
      <c r="J22" s="21">
        <v>153</v>
      </c>
      <c r="K22" s="21">
        <v>151</v>
      </c>
    </row>
    <row r="23" spans="1:11" s="8" customFormat="1" ht="15" customHeight="1">
      <c r="A23" s="19">
        <v>18</v>
      </c>
      <c r="B23" s="20" t="s">
        <v>88</v>
      </c>
      <c r="C23" s="21">
        <v>2380</v>
      </c>
      <c r="D23" s="21">
        <v>1268</v>
      </c>
      <c r="E23" s="21">
        <v>1112</v>
      </c>
      <c r="F23" s="21">
        <v>2303</v>
      </c>
      <c r="G23" s="21">
        <v>1228</v>
      </c>
      <c r="H23" s="21">
        <v>1075</v>
      </c>
      <c r="I23" s="21">
        <v>77</v>
      </c>
      <c r="J23" s="21">
        <v>40</v>
      </c>
      <c r="K23" s="21">
        <v>37</v>
      </c>
    </row>
    <row r="24" spans="1:11" s="8" customFormat="1" ht="15" customHeight="1">
      <c r="A24" s="19">
        <v>19</v>
      </c>
      <c r="B24" s="20" t="s">
        <v>89</v>
      </c>
      <c r="C24" s="21">
        <v>4033</v>
      </c>
      <c r="D24" s="21">
        <v>1277</v>
      </c>
      <c r="E24" s="21">
        <v>2756</v>
      </c>
      <c r="F24" s="21">
        <v>3964</v>
      </c>
      <c r="G24" s="21">
        <v>1254</v>
      </c>
      <c r="H24" s="21">
        <v>2710</v>
      </c>
      <c r="I24" s="21">
        <v>69</v>
      </c>
      <c r="J24" s="21">
        <v>23</v>
      </c>
      <c r="K24" s="21">
        <v>46</v>
      </c>
    </row>
    <row r="25" spans="1:11" s="8" customFormat="1" ht="15" customHeight="1">
      <c r="A25" s="19">
        <v>20</v>
      </c>
      <c r="B25" s="20" t="s">
        <v>90</v>
      </c>
      <c r="C25" s="21">
        <v>2945</v>
      </c>
      <c r="D25" s="21">
        <v>1519</v>
      </c>
      <c r="E25" s="21">
        <v>1426</v>
      </c>
      <c r="F25" s="21">
        <v>2900</v>
      </c>
      <c r="G25" s="21">
        <v>1494</v>
      </c>
      <c r="H25" s="21">
        <v>1406</v>
      </c>
      <c r="I25" s="21">
        <v>45</v>
      </c>
      <c r="J25" s="21">
        <v>25</v>
      </c>
      <c r="K25" s="21">
        <v>20</v>
      </c>
    </row>
    <row r="26" spans="1:11" s="8" customFormat="1" ht="15" customHeight="1">
      <c r="A26" s="19">
        <v>21</v>
      </c>
      <c r="B26" s="20" t="s">
        <v>91</v>
      </c>
      <c r="C26" s="21">
        <v>12656</v>
      </c>
      <c r="D26" s="21">
        <v>3381</v>
      </c>
      <c r="E26" s="21">
        <v>9275</v>
      </c>
      <c r="F26" s="21">
        <v>12395</v>
      </c>
      <c r="G26" s="21">
        <v>3285</v>
      </c>
      <c r="H26" s="21">
        <v>9110</v>
      </c>
      <c r="I26" s="21">
        <v>261</v>
      </c>
      <c r="J26" s="21">
        <v>96</v>
      </c>
      <c r="K26" s="21">
        <v>165</v>
      </c>
    </row>
    <row r="27" spans="1:11" s="8" customFormat="1" ht="15" customHeight="1">
      <c r="A27" s="19">
        <v>22</v>
      </c>
      <c r="B27" s="20" t="s">
        <v>92</v>
      </c>
      <c r="C27" s="21">
        <v>4620</v>
      </c>
      <c r="D27" s="21">
        <v>159</v>
      </c>
      <c r="E27" s="21">
        <v>4461</v>
      </c>
      <c r="F27" s="21">
        <v>4531</v>
      </c>
      <c r="G27" s="21">
        <v>155</v>
      </c>
      <c r="H27" s="21">
        <v>4376</v>
      </c>
      <c r="I27" s="21">
        <v>89</v>
      </c>
      <c r="J27" s="21">
        <v>4</v>
      </c>
      <c r="K27" s="21">
        <v>85</v>
      </c>
    </row>
    <row r="28" spans="1:11" s="8" customFormat="1" ht="15" customHeight="1">
      <c r="A28" s="22">
        <v>23</v>
      </c>
      <c r="B28" s="20" t="s">
        <v>93</v>
      </c>
      <c r="C28" s="21">
        <v>7361</v>
      </c>
      <c r="D28" s="21">
        <v>294</v>
      </c>
      <c r="E28" s="21">
        <v>7067</v>
      </c>
      <c r="F28" s="21">
        <v>7159</v>
      </c>
      <c r="G28" s="21">
        <v>277</v>
      </c>
      <c r="H28" s="21">
        <v>6882</v>
      </c>
      <c r="I28" s="21">
        <v>202</v>
      </c>
      <c r="J28" s="21">
        <v>17</v>
      </c>
      <c r="K28" s="21">
        <v>185</v>
      </c>
    </row>
    <row r="29" spans="1:11" s="8" customFormat="1" ht="15" customHeight="1">
      <c r="A29" s="19">
        <v>24</v>
      </c>
      <c r="B29" s="20" t="s">
        <v>94</v>
      </c>
      <c r="C29" s="21">
        <v>5216</v>
      </c>
      <c r="D29" s="21">
        <v>1183</v>
      </c>
      <c r="E29" s="21">
        <v>4033</v>
      </c>
      <c r="F29" s="21">
        <v>5107</v>
      </c>
      <c r="G29" s="21">
        <v>1163</v>
      </c>
      <c r="H29" s="21">
        <v>3944</v>
      </c>
      <c r="I29" s="21">
        <v>109</v>
      </c>
      <c r="J29" s="21">
        <v>20</v>
      </c>
      <c r="K29" s="21">
        <v>89</v>
      </c>
    </row>
    <row r="30" spans="1:11" s="8" customFormat="1" ht="15" customHeight="1">
      <c r="A30" s="19">
        <v>25</v>
      </c>
      <c r="B30" s="20" t="s">
        <v>95</v>
      </c>
      <c r="C30" s="21">
        <v>7181</v>
      </c>
      <c r="D30" s="21">
        <v>3186</v>
      </c>
      <c r="E30" s="21">
        <v>3995</v>
      </c>
      <c r="F30" s="21">
        <v>7004</v>
      </c>
      <c r="G30" s="21">
        <v>3122</v>
      </c>
      <c r="H30" s="21">
        <v>3882</v>
      </c>
      <c r="I30" s="21">
        <v>177</v>
      </c>
      <c r="J30" s="21">
        <v>64</v>
      </c>
      <c r="K30" s="21">
        <v>113</v>
      </c>
    </row>
    <row r="31" spans="1:11" s="8" customFormat="1" ht="15" customHeight="1">
      <c r="A31" s="19">
        <v>26</v>
      </c>
      <c r="B31" s="20" t="s">
        <v>96</v>
      </c>
      <c r="C31" s="21">
        <v>8424</v>
      </c>
      <c r="D31" s="21">
        <v>1932</v>
      </c>
      <c r="E31" s="21">
        <v>6492</v>
      </c>
      <c r="F31" s="21">
        <v>8120</v>
      </c>
      <c r="G31" s="21">
        <v>1874</v>
      </c>
      <c r="H31" s="21">
        <v>6246</v>
      </c>
      <c r="I31" s="21">
        <v>304</v>
      </c>
      <c r="J31" s="21">
        <v>58</v>
      </c>
      <c r="K31" s="21">
        <v>246</v>
      </c>
    </row>
    <row r="32" spans="1:11" s="8" customFormat="1" ht="15" customHeight="1">
      <c r="A32" s="19">
        <v>27</v>
      </c>
      <c r="B32" s="20" t="s">
        <v>97</v>
      </c>
      <c r="C32" s="21">
        <v>3602</v>
      </c>
      <c r="D32" s="21">
        <v>709</v>
      </c>
      <c r="E32" s="21">
        <v>2893</v>
      </c>
      <c r="F32" s="21">
        <v>3498</v>
      </c>
      <c r="G32" s="21">
        <v>680</v>
      </c>
      <c r="H32" s="21">
        <v>2818</v>
      </c>
      <c r="I32" s="21">
        <v>104</v>
      </c>
      <c r="J32" s="21">
        <v>29</v>
      </c>
      <c r="K32" s="21">
        <v>75</v>
      </c>
    </row>
    <row r="33" spans="1:11" s="8" customFormat="1" ht="15" customHeight="1">
      <c r="A33" s="19">
        <v>28</v>
      </c>
      <c r="B33" s="20" t="s">
        <v>98</v>
      </c>
      <c r="C33" s="21">
        <v>6707</v>
      </c>
      <c r="D33" s="21">
        <v>880</v>
      </c>
      <c r="E33" s="21">
        <v>5827</v>
      </c>
      <c r="F33" s="21">
        <v>6490</v>
      </c>
      <c r="G33" s="21">
        <v>842</v>
      </c>
      <c r="H33" s="21">
        <v>5648</v>
      </c>
      <c r="I33" s="21">
        <v>217</v>
      </c>
      <c r="J33" s="21">
        <v>38</v>
      </c>
      <c r="K33" s="21">
        <v>179</v>
      </c>
    </row>
    <row r="34" spans="1:11" s="8" customFormat="1" ht="15" customHeight="1">
      <c r="A34" s="19">
        <v>29</v>
      </c>
      <c r="B34" s="20" t="s">
        <v>99</v>
      </c>
      <c r="C34" s="21">
        <v>523</v>
      </c>
      <c r="D34" s="21">
        <v>311</v>
      </c>
      <c r="E34" s="21">
        <v>212</v>
      </c>
      <c r="F34" s="21">
        <v>510</v>
      </c>
      <c r="G34" s="21">
        <v>304</v>
      </c>
      <c r="H34" s="21">
        <v>206</v>
      </c>
      <c r="I34" s="21">
        <v>13</v>
      </c>
      <c r="J34" s="21">
        <v>7</v>
      </c>
      <c r="K34" s="21">
        <v>6</v>
      </c>
    </row>
    <row r="35" spans="1:11" s="8" customFormat="1" ht="15" customHeight="1">
      <c r="A35" s="23">
        <v>30</v>
      </c>
      <c r="B35" s="24" t="s">
        <v>100</v>
      </c>
      <c r="C35" s="25">
        <v>602</v>
      </c>
      <c r="D35" s="25">
        <v>398</v>
      </c>
      <c r="E35" s="25">
        <v>204</v>
      </c>
      <c r="F35" s="25">
        <v>588</v>
      </c>
      <c r="G35" s="25">
        <v>387</v>
      </c>
      <c r="H35" s="25">
        <v>201</v>
      </c>
      <c r="I35" s="25">
        <v>14</v>
      </c>
      <c r="J35" s="25">
        <v>11</v>
      </c>
      <c r="K35" s="25">
        <v>3</v>
      </c>
    </row>
    <row r="36" spans="1:11" s="8" customFormat="1" ht="15" customHeight="1">
      <c r="A36" s="23">
        <v>31</v>
      </c>
      <c r="B36" s="24" t="s">
        <v>101</v>
      </c>
      <c r="C36" s="25">
        <v>1364</v>
      </c>
      <c r="D36" s="25">
        <v>1159</v>
      </c>
      <c r="E36" s="25">
        <v>205</v>
      </c>
      <c r="F36" s="25">
        <v>1356</v>
      </c>
      <c r="G36" s="25">
        <v>1153</v>
      </c>
      <c r="H36" s="25">
        <v>203</v>
      </c>
      <c r="I36" s="25">
        <v>8</v>
      </c>
      <c r="J36" s="25">
        <v>6</v>
      </c>
      <c r="K36" s="25">
        <v>2</v>
      </c>
    </row>
    <row r="37" spans="1:11" s="8" customFormat="1" ht="15" customHeight="1">
      <c r="A37" s="19">
        <v>32</v>
      </c>
      <c r="B37" s="20" t="s">
        <v>102</v>
      </c>
      <c r="C37" s="21">
        <v>308</v>
      </c>
      <c r="D37" s="21">
        <v>267</v>
      </c>
      <c r="E37" s="21">
        <v>41</v>
      </c>
      <c r="F37" s="21">
        <v>306</v>
      </c>
      <c r="G37" s="21">
        <v>267</v>
      </c>
      <c r="H37" s="21">
        <v>39</v>
      </c>
      <c r="I37" s="21">
        <v>2</v>
      </c>
      <c r="J37" s="21">
        <v>0</v>
      </c>
      <c r="K37" s="21">
        <v>2</v>
      </c>
    </row>
    <row r="38" spans="1:11" s="8" customFormat="1" ht="15" customHeight="1">
      <c r="A38" s="26">
        <v>33</v>
      </c>
      <c r="B38" s="27" t="s">
        <v>103</v>
      </c>
      <c r="C38" s="28">
        <v>710</v>
      </c>
      <c r="D38" s="28">
        <v>392</v>
      </c>
      <c r="E38" s="28">
        <v>318</v>
      </c>
      <c r="F38" s="28">
        <v>691</v>
      </c>
      <c r="G38" s="28">
        <v>386</v>
      </c>
      <c r="H38" s="28">
        <v>305</v>
      </c>
      <c r="I38" s="28">
        <v>19</v>
      </c>
      <c r="J38" s="28">
        <v>6</v>
      </c>
      <c r="K38" s="28">
        <v>13</v>
      </c>
    </row>
    <row r="39" spans="1:11" s="8" customFormat="1" ht="15" customHeight="1">
      <c r="A39" s="19">
        <v>34</v>
      </c>
      <c r="B39" s="20" t="s">
        <v>104</v>
      </c>
      <c r="C39" s="28">
        <v>151</v>
      </c>
      <c r="D39" s="28">
        <v>49</v>
      </c>
      <c r="E39" s="28">
        <v>102</v>
      </c>
      <c r="F39" s="28">
        <v>144</v>
      </c>
      <c r="G39" s="28">
        <v>47</v>
      </c>
      <c r="H39" s="28">
        <v>97</v>
      </c>
      <c r="I39" s="28">
        <v>7</v>
      </c>
      <c r="J39" s="28">
        <v>2</v>
      </c>
      <c r="K39" s="28">
        <v>5</v>
      </c>
    </row>
    <row r="40" spans="1:11" s="8" customFormat="1" ht="15" customHeight="1">
      <c r="A40" s="19">
        <v>35</v>
      </c>
      <c r="B40" s="20" t="s">
        <v>105</v>
      </c>
      <c r="C40" s="28">
        <v>1399</v>
      </c>
      <c r="D40" s="28">
        <v>1125</v>
      </c>
      <c r="E40" s="28">
        <v>274</v>
      </c>
      <c r="F40" s="21">
        <v>1387</v>
      </c>
      <c r="G40" s="21">
        <v>1116</v>
      </c>
      <c r="H40" s="21">
        <v>271</v>
      </c>
      <c r="I40" s="28">
        <v>12</v>
      </c>
      <c r="J40" s="28">
        <v>9</v>
      </c>
      <c r="K40" s="28">
        <v>3</v>
      </c>
    </row>
    <row r="41" spans="1:11" s="8" customFormat="1" ht="15" customHeight="1">
      <c r="A41" s="19">
        <v>36</v>
      </c>
      <c r="B41" s="20" t="s">
        <v>106</v>
      </c>
      <c r="C41" s="21">
        <v>1770</v>
      </c>
      <c r="D41" s="21">
        <v>1383</v>
      </c>
      <c r="E41" s="21">
        <v>387</v>
      </c>
      <c r="F41" s="21">
        <v>1737</v>
      </c>
      <c r="G41" s="21">
        <v>1358</v>
      </c>
      <c r="H41" s="21">
        <v>379</v>
      </c>
      <c r="I41" s="21">
        <v>33</v>
      </c>
      <c r="J41" s="21">
        <v>25</v>
      </c>
      <c r="K41" s="21">
        <v>8</v>
      </c>
    </row>
    <row r="42" spans="1:11" s="8" customFormat="1" ht="15" customHeight="1">
      <c r="A42" s="19">
        <v>37</v>
      </c>
      <c r="B42" s="20" t="s">
        <v>107</v>
      </c>
      <c r="C42" s="21">
        <v>5433</v>
      </c>
      <c r="D42" s="21">
        <v>2876</v>
      </c>
      <c r="E42" s="21">
        <v>2557</v>
      </c>
      <c r="F42" s="21">
        <v>5367</v>
      </c>
      <c r="G42" s="21">
        <v>2847</v>
      </c>
      <c r="H42" s="21">
        <v>2520</v>
      </c>
      <c r="I42" s="21">
        <v>66</v>
      </c>
      <c r="J42" s="21">
        <v>29</v>
      </c>
      <c r="K42" s="21">
        <v>37</v>
      </c>
    </row>
    <row r="43" spans="1:11" s="8" customFormat="1" ht="15" customHeight="1">
      <c r="A43" s="19">
        <v>38</v>
      </c>
      <c r="B43" s="20" t="s">
        <v>108</v>
      </c>
      <c r="C43" s="21">
        <v>9803</v>
      </c>
      <c r="D43" s="21">
        <v>3961</v>
      </c>
      <c r="E43" s="21">
        <v>5842</v>
      </c>
      <c r="F43" s="21">
        <v>9626</v>
      </c>
      <c r="G43" s="21">
        <v>3862</v>
      </c>
      <c r="H43" s="21">
        <v>5764</v>
      </c>
      <c r="I43" s="21">
        <v>177</v>
      </c>
      <c r="J43" s="21">
        <v>99</v>
      </c>
      <c r="K43" s="21">
        <v>78</v>
      </c>
    </row>
    <row r="44" spans="1:11" s="8" customFormat="1" ht="15" customHeight="1">
      <c r="A44" s="19">
        <v>39</v>
      </c>
      <c r="B44" s="20" t="s">
        <v>109</v>
      </c>
      <c r="C44" s="21">
        <v>686</v>
      </c>
      <c r="D44" s="21">
        <v>240</v>
      </c>
      <c r="E44" s="21">
        <v>446</v>
      </c>
      <c r="F44" s="21">
        <v>663</v>
      </c>
      <c r="G44" s="21">
        <v>231</v>
      </c>
      <c r="H44" s="21">
        <v>432</v>
      </c>
      <c r="I44" s="21">
        <v>23</v>
      </c>
      <c r="J44" s="21">
        <v>9</v>
      </c>
      <c r="K44" s="21">
        <v>14</v>
      </c>
    </row>
    <row r="45" spans="1:11" s="8" customFormat="1" ht="15" customHeight="1">
      <c r="A45" s="19">
        <v>40</v>
      </c>
      <c r="B45" s="20" t="s">
        <v>110</v>
      </c>
      <c r="C45" s="21">
        <v>4010</v>
      </c>
      <c r="D45" s="21">
        <v>2639</v>
      </c>
      <c r="E45" s="21">
        <v>1371</v>
      </c>
      <c r="F45" s="21">
        <v>3885</v>
      </c>
      <c r="G45" s="21">
        <v>2580</v>
      </c>
      <c r="H45" s="21">
        <v>1305</v>
      </c>
      <c r="I45" s="21">
        <v>125</v>
      </c>
      <c r="J45" s="21">
        <v>59</v>
      </c>
      <c r="K45" s="21">
        <v>66</v>
      </c>
    </row>
    <row r="46" spans="1:11" s="8" customFormat="1" ht="15" customHeight="1">
      <c r="A46" s="23">
        <v>41</v>
      </c>
      <c r="B46" s="24" t="s">
        <v>111</v>
      </c>
      <c r="C46" s="25">
        <v>1308</v>
      </c>
      <c r="D46" s="25">
        <v>793</v>
      </c>
      <c r="E46" s="25">
        <v>515</v>
      </c>
      <c r="F46" s="25">
        <v>1288</v>
      </c>
      <c r="G46" s="25">
        <v>786</v>
      </c>
      <c r="H46" s="25">
        <v>502</v>
      </c>
      <c r="I46" s="25">
        <v>20</v>
      </c>
      <c r="J46" s="25">
        <v>7</v>
      </c>
      <c r="K46" s="25">
        <v>13</v>
      </c>
    </row>
    <row r="47" spans="1:11" s="8" customFormat="1" ht="15" customHeight="1">
      <c r="A47" s="37"/>
      <c r="B47" s="38" t="s">
        <v>56</v>
      </c>
      <c r="C47" s="39">
        <f>SUM(C17:C46)</f>
        <v>128126</v>
      </c>
      <c r="D47" s="39">
        <f aca="true" t="shared" si="1" ref="D47:K47">SUM(D17:D46)</f>
        <v>54473</v>
      </c>
      <c r="E47" s="39">
        <f t="shared" si="1"/>
        <v>73653</v>
      </c>
      <c r="F47" s="39">
        <f t="shared" si="1"/>
        <v>124979</v>
      </c>
      <c r="G47" s="39">
        <f t="shared" si="1"/>
        <v>53225</v>
      </c>
      <c r="H47" s="39">
        <f t="shared" si="1"/>
        <v>71754</v>
      </c>
      <c r="I47" s="39">
        <f t="shared" si="1"/>
        <v>3147</v>
      </c>
      <c r="J47" s="39">
        <f t="shared" si="1"/>
        <v>1248</v>
      </c>
      <c r="K47" s="39">
        <f t="shared" si="1"/>
        <v>1899</v>
      </c>
    </row>
    <row r="48" spans="1:11" s="8" customFormat="1" ht="15" customHeight="1">
      <c r="A48" s="40"/>
      <c r="B48" s="41" t="s">
        <v>57</v>
      </c>
      <c r="C48" s="42">
        <f>C16+C47</f>
        <v>363574</v>
      </c>
      <c r="D48" s="42">
        <f aca="true" t="shared" si="2" ref="D48:K48">D16+D47</f>
        <v>110806</v>
      </c>
      <c r="E48" s="42">
        <f t="shared" si="2"/>
        <v>252768</v>
      </c>
      <c r="F48" s="42">
        <f t="shared" si="2"/>
        <v>353305</v>
      </c>
      <c r="G48" s="42">
        <f t="shared" si="2"/>
        <v>108274</v>
      </c>
      <c r="H48" s="42">
        <f t="shared" si="2"/>
        <v>245031</v>
      </c>
      <c r="I48" s="42">
        <f t="shared" si="2"/>
        <v>10269</v>
      </c>
      <c r="J48" s="42">
        <f t="shared" si="2"/>
        <v>2532</v>
      </c>
      <c r="K48" s="42">
        <f t="shared" si="2"/>
        <v>7737</v>
      </c>
    </row>
  </sheetData>
  <mergeCells count="5">
    <mergeCell ref="I3:K3"/>
    <mergeCell ref="C3:E3"/>
    <mergeCell ref="B3:B4"/>
    <mergeCell ref="A3:A4"/>
    <mergeCell ref="F3:H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U50"/>
  <sheetViews>
    <sheetView showGridLines="0" zoomScale="75" zoomScaleNormal="75" zoomScaleSheetLayoutView="75" workbookViewId="0" topLeftCell="A1">
      <selection activeCell="HU1" sqref="HU1:IC16384"/>
    </sheetView>
  </sheetViews>
  <sheetFormatPr defaultColWidth="8.796875" defaultRowHeight="15"/>
  <cols>
    <col min="1" max="1" width="3.5" style="7" customWidth="1"/>
    <col min="2" max="2" width="14.69921875" style="7" customWidth="1"/>
    <col min="3" max="8" width="15.59765625" style="7" customWidth="1"/>
    <col min="9" max="10" width="12.3984375" style="7" customWidth="1"/>
    <col min="11" max="11" width="15.5" style="7" bestFit="1" customWidth="1"/>
    <col min="12" max="12" width="2.59765625" style="7" customWidth="1"/>
    <col min="13" max="13" width="3.5" style="7" customWidth="1"/>
    <col min="14" max="14" width="14.69921875" style="7" customWidth="1"/>
    <col min="15" max="20" width="15.59765625" style="7" customWidth="1"/>
    <col min="21" max="22" width="12.3984375" style="7" customWidth="1"/>
    <col min="23" max="23" width="15.5" style="7" bestFit="1" customWidth="1"/>
    <col min="24" max="24" width="1.69921875" style="34" customWidth="1"/>
    <col min="25" max="25" width="3.5" style="7" customWidth="1"/>
    <col min="26" max="26" width="14.59765625" style="7" customWidth="1"/>
    <col min="27" max="35" width="15.59765625" style="7" customWidth="1"/>
    <col min="36" max="36" width="2.59765625" style="34" customWidth="1"/>
    <col min="37" max="37" width="3.5" style="7" customWidth="1"/>
    <col min="38" max="38" width="14.59765625" style="7" customWidth="1"/>
    <col min="39" max="47" width="15.59765625" style="7" customWidth="1"/>
    <col min="48" max="48" width="3" style="34" customWidth="1"/>
    <col min="49" max="49" width="3.5" style="7" customWidth="1"/>
    <col min="50" max="50" width="14.59765625" style="7" customWidth="1"/>
    <col min="51" max="59" width="15.59765625" style="7" customWidth="1"/>
    <col min="60" max="60" width="3.3984375" style="34" customWidth="1"/>
    <col min="61" max="61" width="3.5" style="7" customWidth="1"/>
    <col min="62" max="62" width="14.59765625" style="7" customWidth="1"/>
    <col min="63" max="71" width="15.59765625" style="7" customWidth="1"/>
    <col min="72" max="72" width="3.19921875" style="34" customWidth="1"/>
    <col min="73" max="73" width="3.5" style="7" customWidth="1"/>
    <col min="74" max="74" width="14.59765625" style="7" customWidth="1"/>
    <col min="75" max="83" width="15.59765625" style="7" customWidth="1"/>
    <col min="84" max="84" width="5.69921875" style="34" customWidth="1"/>
    <col min="85" max="85" width="3.5" style="7" customWidth="1"/>
    <col min="86" max="86" width="14.59765625" style="7" customWidth="1"/>
    <col min="87" max="95" width="15.59765625" style="7" customWidth="1"/>
    <col min="96" max="96" width="2.59765625" style="34" customWidth="1"/>
    <col min="97" max="97" width="3.5" style="7" customWidth="1"/>
    <col min="98" max="98" width="14.59765625" style="7" customWidth="1"/>
    <col min="99" max="107" width="15.59765625" style="7" customWidth="1"/>
    <col min="108" max="108" width="2.59765625" style="7" customWidth="1"/>
    <col min="109" max="109" width="3.5" style="7" customWidth="1"/>
    <col min="110" max="116" width="14.59765625" style="7" customWidth="1"/>
    <col min="117" max="119" width="15.59765625" style="7" customWidth="1"/>
    <col min="120" max="120" width="2.59765625" style="7" customWidth="1"/>
    <col min="121" max="121" width="3.5" style="7" customWidth="1"/>
    <col min="122" max="122" width="14.59765625" style="7" customWidth="1"/>
    <col min="123" max="128" width="15.59765625" style="9" customWidth="1"/>
    <col min="129" max="131" width="15.59765625" style="7" customWidth="1"/>
    <col min="132" max="132" width="2.59765625" style="9" customWidth="1"/>
    <col min="133" max="133" width="3.5" style="7" customWidth="1"/>
    <col min="134" max="134" width="14.59765625" style="7" customWidth="1"/>
    <col min="135" max="140" width="15.59765625" style="9" customWidth="1"/>
    <col min="141" max="143" width="15.59765625" style="7" customWidth="1"/>
    <col min="144" max="144" width="2.59765625" style="7" customWidth="1"/>
    <col min="145" max="145" width="3.5" style="7" customWidth="1"/>
    <col min="146" max="146" width="14.59765625" style="7" customWidth="1"/>
    <col min="147" max="152" width="15.59765625" style="9" customWidth="1"/>
    <col min="153" max="155" width="15.59765625" style="7" customWidth="1"/>
    <col min="156" max="156" width="3.09765625" style="7" customWidth="1"/>
    <col min="157" max="157" width="3.5" style="7" customWidth="1"/>
    <col min="158" max="158" width="14.59765625" style="7" customWidth="1"/>
    <col min="159" max="164" width="15.59765625" style="9" customWidth="1"/>
    <col min="165" max="167" width="15.59765625" style="7" customWidth="1"/>
    <col min="168" max="168" width="2.5" style="7" customWidth="1"/>
    <col min="169" max="169" width="3.5" style="7" customWidth="1"/>
    <col min="170" max="170" width="14.59765625" style="7" customWidth="1"/>
    <col min="171" max="176" width="15.59765625" style="9" customWidth="1"/>
    <col min="177" max="179" width="15.59765625" style="7" customWidth="1"/>
    <col min="180" max="180" width="3.09765625" style="7" customWidth="1"/>
    <col min="181" max="181" width="3.5" style="7" customWidth="1"/>
    <col min="182" max="182" width="14.59765625" style="7" customWidth="1"/>
    <col min="183" max="188" width="15.59765625" style="9" customWidth="1"/>
    <col min="189" max="191" width="15.59765625" style="7" customWidth="1"/>
    <col min="192" max="192" width="2.19921875" style="7" customWidth="1"/>
    <col min="193" max="193" width="3.5" style="7" customWidth="1"/>
    <col min="194" max="194" width="14.59765625" style="7" customWidth="1"/>
    <col min="195" max="200" width="15.59765625" style="9" customWidth="1"/>
    <col min="201" max="203" width="15.59765625" style="7" customWidth="1"/>
    <col min="204" max="204" width="2.59765625" style="7" customWidth="1"/>
    <col min="205" max="205" width="3.5" style="7" customWidth="1"/>
    <col min="206" max="206" width="14.59765625" style="7" customWidth="1"/>
    <col min="207" max="212" width="15.59765625" style="9" customWidth="1"/>
    <col min="213" max="215" width="15.59765625" style="7" customWidth="1"/>
    <col min="216" max="217" width="3.5" style="7" customWidth="1"/>
    <col min="218" max="218" width="14.59765625" style="7" customWidth="1"/>
    <col min="219" max="224" width="15.59765625" style="9" customWidth="1"/>
    <col min="225" max="227" width="15.59765625" style="7" customWidth="1"/>
    <col min="228" max="228" width="3" style="7" customWidth="1"/>
    <col min="229" max="229" width="9.59765625" style="7" bestFit="1" customWidth="1"/>
    <col min="230" max="16384" width="9" style="7" customWidth="1"/>
  </cols>
  <sheetData>
    <row r="1" spans="1:217" ht="18.75">
      <c r="A1" s="46" t="s">
        <v>137</v>
      </c>
      <c r="M1" s="46" t="s">
        <v>137</v>
      </c>
      <c r="Y1" s="46" t="s">
        <v>137</v>
      </c>
      <c r="AK1" s="46" t="s">
        <v>137</v>
      </c>
      <c r="AW1" s="46" t="s">
        <v>137</v>
      </c>
      <c r="BI1" s="46" t="s">
        <v>137</v>
      </c>
      <c r="BU1" s="46" t="s">
        <v>137</v>
      </c>
      <c r="CG1" s="46" t="s">
        <v>137</v>
      </c>
      <c r="CS1" s="46" t="s">
        <v>137</v>
      </c>
      <c r="DE1" s="46" t="s">
        <v>137</v>
      </c>
      <c r="DQ1" s="46" t="s">
        <v>137</v>
      </c>
      <c r="EC1" s="46" t="s">
        <v>137</v>
      </c>
      <c r="EO1" s="46" t="s">
        <v>137</v>
      </c>
      <c r="FA1" s="46" t="s">
        <v>137</v>
      </c>
      <c r="FM1" s="46" t="s">
        <v>137</v>
      </c>
      <c r="FY1" s="46" t="s">
        <v>137</v>
      </c>
      <c r="GK1" s="46" t="s">
        <v>137</v>
      </c>
      <c r="GW1" s="46" t="s">
        <v>137</v>
      </c>
      <c r="HI1" s="46" t="s">
        <v>137</v>
      </c>
    </row>
    <row r="2" spans="1:224" s="30" customFormat="1" ht="17.25">
      <c r="A2" s="30" t="s">
        <v>112</v>
      </c>
      <c r="M2" s="30" t="s">
        <v>113</v>
      </c>
      <c r="X2" s="33"/>
      <c r="Y2" s="30" t="s">
        <v>114</v>
      </c>
      <c r="AJ2" s="33"/>
      <c r="AK2" s="30" t="s">
        <v>115</v>
      </c>
      <c r="AV2" s="33"/>
      <c r="AW2" s="30" t="s">
        <v>116</v>
      </c>
      <c r="BH2" s="33"/>
      <c r="BI2" s="30" t="s">
        <v>117</v>
      </c>
      <c r="BT2" s="33"/>
      <c r="BU2" s="30" t="s">
        <v>118</v>
      </c>
      <c r="CF2" s="33"/>
      <c r="CG2" s="30" t="s">
        <v>119</v>
      </c>
      <c r="CR2" s="33"/>
      <c r="CS2" s="30" t="s">
        <v>120</v>
      </c>
      <c r="DE2" s="30" t="s">
        <v>121</v>
      </c>
      <c r="DQ2" s="31" t="s">
        <v>122</v>
      </c>
      <c r="DS2" s="31"/>
      <c r="DT2" s="31"/>
      <c r="DU2" s="31"/>
      <c r="DV2" s="31"/>
      <c r="DW2" s="31"/>
      <c r="DX2" s="31"/>
      <c r="EB2" s="31"/>
      <c r="EC2" s="31" t="s">
        <v>123</v>
      </c>
      <c r="EE2" s="31"/>
      <c r="EF2" s="31"/>
      <c r="EG2" s="31"/>
      <c r="EH2" s="31"/>
      <c r="EI2" s="31"/>
      <c r="EJ2" s="31"/>
      <c r="EO2" s="31" t="s">
        <v>124</v>
      </c>
      <c r="EQ2" s="31"/>
      <c r="ER2" s="31"/>
      <c r="ES2" s="31"/>
      <c r="ET2" s="31"/>
      <c r="EU2" s="31"/>
      <c r="EV2" s="31"/>
      <c r="FA2" s="31" t="s">
        <v>125</v>
      </c>
      <c r="FC2" s="31"/>
      <c r="FD2" s="31"/>
      <c r="FE2" s="31"/>
      <c r="FF2" s="31"/>
      <c r="FG2" s="31"/>
      <c r="FH2" s="31"/>
      <c r="FM2" s="31" t="s">
        <v>126</v>
      </c>
      <c r="FO2" s="31"/>
      <c r="FP2" s="31"/>
      <c r="FQ2" s="31"/>
      <c r="FR2" s="31"/>
      <c r="FS2" s="31"/>
      <c r="FT2" s="31"/>
      <c r="FY2" s="31" t="s">
        <v>127</v>
      </c>
      <c r="GA2" s="31"/>
      <c r="GB2" s="31"/>
      <c r="GC2" s="31"/>
      <c r="GD2" s="31"/>
      <c r="GE2" s="31"/>
      <c r="GF2" s="31"/>
      <c r="GK2" s="31" t="s">
        <v>128</v>
      </c>
      <c r="GM2" s="31"/>
      <c r="GN2" s="31"/>
      <c r="GO2" s="31"/>
      <c r="GP2" s="31"/>
      <c r="GQ2" s="31"/>
      <c r="GR2" s="31"/>
      <c r="GW2" s="31" t="s">
        <v>129</v>
      </c>
      <c r="GY2" s="31"/>
      <c r="GZ2" s="31"/>
      <c r="HA2" s="31"/>
      <c r="HB2" s="31"/>
      <c r="HC2" s="31"/>
      <c r="HD2" s="31"/>
      <c r="HI2" s="31" t="s">
        <v>130</v>
      </c>
      <c r="HK2" s="31"/>
      <c r="HL2" s="31"/>
      <c r="HM2" s="31"/>
      <c r="HN2" s="31"/>
      <c r="HO2" s="31"/>
      <c r="HP2" s="31"/>
    </row>
    <row r="3" spans="1:227" s="8" customFormat="1" ht="17.25" customHeight="1">
      <c r="A3" s="88" t="s">
        <v>49</v>
      </c>
      <c r="B3" s="86" t="s">
        <v>51</v>
      </c>
      <c r="C3" s="85" t="s">
        <v>52</v>
      </c>
      <c r="D3" s="85"/>
      <c r="E3" s="85"/>
      <c r="F3" s="85" t="s">
        <v>53</v>
      </c>
      <c r="G3" s="85"/>
      <c r="H3" s="85"/>
      <c r="I3" s="85" t="s">
        <v>58</v>
      </c>
      <c r="J3" s="85"/>
      <c r="K3" s="85"/>
      <c r="M3" s="88" t="s">
        <v>49</v>
      </c>
      <c r="N3" s="86" t="s">
        <v>51</v>
      </c>
      <c r="O3" s="85" t="s">
        <v>52</v>
      </c>
      <c r="P3" s="85"/>
      <c r="Q3" s="85"/>
      <c r="R3" s="85" t="s">
        <v>53</v>
      </c>
      <c r="S3" s="85"/>
      <c r="T3" s="85"/>
      <c r="U3" s="85" t="s">
        <v>58</v>
      </c>
      <c r="V3" s="85"/>
      <c r="W3" s="85"/>
      <c r="X3" s="49"/>
      <c r="Y3" s="88" t="s">
        <v>49</v>
      </c>
      <c r="Z3" s="86" t="s">
        <v>50</v>
      </c>
      <c r="AA3" s="85" t="s">
        <v>52</v>
      </c>
      <c r="AB3" s="85"/>
      <c r="AC3" s="85"/>
      <c r="AD3" s="85" t="s">
        <v>53</v>
      </c>
      <c r="AE3" s="85"/>
      <c r="AF3" s="85"/>
      <c r="AG3" s="85" t="s">
        <v>58</v>
      </c>
      <c r="AH3" s="85"/>
      <c r="AI3" s="85"/>
      <c r="AJ3" s="51"/>
      <c r="AK3" s="88" t="s">
        <v>49</v>
      </c>
      <c r="AL3" s="86" t="s">
        <v>50</v>
      </c>
      <c r="AM3" s="85" t="s">
        <v>52</v>
      </c>
      <c r="AN3" s="85"/>
      <c r="AO3" s="85"/>
      <c r="AP3" s="85" t="s">
        <v>53</v>
      </c>
      <c r="AQ3" s="85"/>
      <c r="AR3" s="85"/>
      <c r="AS3" s="85" t="s">
        <v>58</v>
      </c>
      <c r="AT3" s="85"/>
      <c r="AU3" s="85"/>
      <c r="AV3" s="49"/>
      <c r="AW3" s="88" t="s">
        <v>49</v>
      </c>
      <c r="AX3" s="86" t="s">
        <v>50</v>
      </c>
      <c r="AY3" s="85" t="s">
        <v>52</v>
      </c>
      <c r="AZ3" s="85"/>
      <c r="BA3" s="85"/>
      <c r="BB3" s="85" t="s">
        <v>53</v>
      </c>
      <c r="BC3" s="85"/>
      <c r="BD3" s="85"/>
      <c r="BE3" s="85" t="s">
        <v>58</v>
      </c>
      <c r="BF3" s="85"/>
      <c r="BG3" s="85"/>
      <c r="BH3" s="49"/>
      <c r="BI3" s="88" t="s">
        <v>49</v>
      </c>
      <c r="BJ3" s="86" t="s">
        <v>50</v>
      </c>
      <c r="BK3" s="85" t="s">
        <v>52</v>
      </c>
      <c r="BL3" s="85"/>
      <c r="BM3" s="85"/>
      <c r="BN3" s="85" t="s">
        <v>53</v>
      </c>
      <c r="BO3" s="85"/>
      <c r="BP3" s="85"/>
      <c r="BQ3" s="85" t="s">
        <v>58</v>
      </c>
      <c r="BR3" s="85"/>
      <c r="BS3" s="85"/>
      <c r="BT3" s="49"/>
      <c r="BU3" s="88" t="s">
        <v>49</v>
      </c>
      <c r="BV3" s="86" t="s">
        <v>50</v>
      </c>
      <c r="BW3" s="85" t="s">
        <v>52</v>
      </c>
      <c r="BX3" s="85"/>
      <c r="BY3" s="85"/>
      <c r="BZ3" s="85" t="s">
        <v>53</v>
      </c>
      <c r="CA3" s="85"/>
      <c r="CB3" s="85"/>
      <c r="CC3" s="85" t="s">
        <v>58</v>
      </c>
      <c r="CD3" s="85"/>
      <c r="CE3" s="85"/>
      <c r="CF3" s="49"/>
      <c r="CG3" s="88" t="s">
        <v>49</v>
      </c>
      <c r="CH3" s="86" t="s">
        <v>50</v>
      </c>
      <c r="CI3" s="85" t="s">
        <v>52</v>
      </c>
      <c r="CJ3" s="85"/>
      <c r="CK3" s="85"/>
      <c r="CL3" s="85" t="s">
        <v>53</v>
      </c>
      <c r="CM3" s="85"/>
      <c r="CN3" s="85"/>
      <c r="CO3" s="85" t="s">
        <v>58</v>
      </c>
      <c r="CP3" s="85"/>
      <c r="CQ3" s="85"/>
      <c r="CR3" s="51"/>
      <c r="CS3" s="88" t="s">
        <v>49</v>
      </c>
      <c r="CT3" s="86" t="s">
        <v>50</v>
      </c>
      <c r="CU3" s="85" t="s">
        <v>52</v>
      </c>
      <c r="CV3" s="85"/>
      <c r="CW3" s="85"/>
      <c r="CX3" s="85" t="s">
        <v>53</v>
      </c>
      <c r="CY3" s="85"/>
      <c r="CZ3" s="85"/>
      <c r="DA3" s="85" t="s">
        <v>58</v>
      </c>
      <c r="DB3" s="85"/>
      <c r="DC3" s="85"/>
      <c r="DE3" s="88" t="s">
        <v>49</v>
      </c>
      <c r="DF3" s="86" t="s">
        <v>50</v>
      </c>
      <c r="DG3" s="85" t="s">
        <v>52</v>
      </c>
      <c r="DH3" s="85"/>
      <c r="DI3" s="85"/>
      <c r="DJ3" s="85" t="s">
        <v>53</v>
      </c>
      <c r="DK3" s="85"/>
      <c r="DL3" s="85"/>
      <c r="DM3" s="85" t="s">
        <v>58</v>
      </c>
      <c r="DN3" s="85"/>
      <c r="DO3" s="85"/>
      <c r="DQ3" s="88" t="s">
        <v>49</v>
      </c>
      <c r="DR3" s="86" t="s">
        <v>50</v>
      </c>
      <c r="DS3" s="85" t="s">
        <v>52</v>
      </c>
      <c r="DT3" s="85"/>
      <c r="DU3" s="85"/>
      <c r="DV3" s="85" t="s">
        <v>53</v>
      </c>
      <c r="DW3" s="85"/>
      <c r="DX3" s="85"/>
      <c r="DY3" s="85" t="s">
        <v>58</v>
      </c>
      <c r="DZ3" s="85"/>
      <c r="EA3" s="85"/>
      <c r="EC3" s="88" t="s">
        <v>49</v>
      </c>
      <c r="ED3" s="86" t="s">
        <v>50</v>
      </c>
      <c r="EE3" s="85" t="s">
        <v>52</v>
      </c>
      <c r="EF3" s="85"/>
      <c r="EG3" s="85"/>
      <c r="EH3" s="85" t="s">
        <v>53</v>
      </c>
      <c r="EI3" s="85"/>
      <c r="EJ3" s="85"/>
      <c r="EK3" s="85" t="s">
        <v>58</v>
      </c>
      <c r="EL3" s="85"/>
      <c r="EM3" s="85"/>
      <c r="EO3" s="88" t="s">
        <v>49</v>
      </c>
      <c r="EP3" s="86" t="s">
        <v>50</v>
      </c>
      <c r="EQ3" s="85" t="s">
        <v>52</v>
      </c>
      <c r="ER3" s="85"/>
      <c r="ES3" s="85"/>
      <c r="ET3" s="85" t="s">
        <v>53</v>
      </c>
      <c r="EU3" s="85"/>
      <c r="EV3" s="85"/>
      <c r="EW3" s="85" t="s">
        <v>58</v>
      </c>
      <c r="EX3" s="85"/>
      <c r="EY3" s="85"/>
      <c r="FA3" s="88" t="s">
        <v>49</v>
      </c>
      <c r="FB3" s="86" t="s">
        <v>50</v>
      </c>
      <c r="FC3" s="85" t="s">
        <v>52</v>
      </c>
      <c r="FD3" s="85"/>
      <c r="FE3" s="85"/>
      <c r="FF3" s="85" t="s">
        <v>53</v>
      </c>
      <c r="FG3" s="85"/>
      <c r="FH3" s="85"/>
      <c r="FI3" s="85" t="s">
        <v>58</v>
      </c>
      <c r="FJ3" s="85"/>
      <c r="FK3" s="85"/>
      <c r="FM3" s="88" t="s">
        <v>49</v>
      </c>
      <c r="FN3" s="86" t="s">
        <v>50</v>
      </c>
      <c r="FO3" s="85" t="s">
        <v>52</v>
      </c>
      <c r="FP3" s="85"/>
      <c r="FQ3" s="85"/>
      <c r="FR3" s="85" t="s">
        <v>53</v>
      </c>
      <c r="FS3" s="85"/>
      <c r="FT3" s="85"/>
      <c r="FU3" s="85" t="s">
        <v>58</v>
      </c>
      <c r="FV3" s="85"/>
      <c r="FW3" s="85"/>
      <c r="FY3" s="88" t="s">
        <v>49</v>
      </c>
      <c r="FZ3" s="86" t="s">
        <v>50</v>
      </c>
      <c r="GA3" s="85" t="s">
        <v>52</v>
      </c>
      <c r="GB3" s="85"/>
      <c r="GC3" s="85"/>
      <c r="GD3" s="85" t="s">
        <v>53</v>
      </c>
      <c r="GE3" s="85"/>
      <c r="GF3" s="85"/>
      <c r="GG3" s="85" t="s">
        <v>58</v>
      </c>
      <c r="GH3" s="85"/>
      <c r="GI3" s="85"/>
      <c r="GK3" s="88" t="s">
        <v>49</v>
      </c>
      <c r="GL3" s="86" t="s">
        <v>50</v>
      </c>
      <c r="GM3" s="85" t="s">
        <v>52</v>
      </c>
      <c r="GN3" s="85"/>
      <c r="GO3" s="85"/>
      <c r="GP3" s="85" t="s">
        <v>53</v>
      </c>
      <c r="GQ3" s="85"/>
      <c r="GR3" s="85"/>
      <c r="GS3" s="85" t="s">
        <v>58</v>
      </c>
      <c r="GT3" s="85"/>
      <c r="GU3" s="85"/>
      <c r="GW3" s="88" t="s">
        <v>49</v>
      </c>
      <c r="GX3" s="86" t="s">
        <v>50</v>
      </c>
      <c r="GY3" s="85" t="s">
        <v>52</v>
      </c>
      <c r="GZ3" s="85"/>
      <c r="HA3" s="85"/>
      <c r="HB3" s="85" t="s">
        <v>53</v>
      </c>
      <c r="HC3" s="85"/>
      <c r="HD3" s="85"/>
      <c r="HE3" s="85" t="s">
        <v>58</v>
      </c>
      <c r="HF3" s="85"/>
      <c r="HG3" s="85"/>
      <c r="HI3" s="88" t="s">
        <v>49</v>
      </c>
      <c r="HJ3" s="86" t="s">
        <v>50</v>
      </c>
      <c r="HK3" s="85" t="s">
        <v>52</v>
      </c>
      <c r="HL3" s="85"/>
      <c r="HM3" s="85"/>
      <c r="HN3" s="85" t="s">
        <v>53</v>
      </c>
      <c r="HO3" s="85"/>
      <c r="HP3" s="85"/>
      <c r="HQ3" s="85" t="s">
        <v>58</v>
      </c>
      <c r="HR3" s="85"/>
      <c r="HS3" s="85"/>
    </row>
    <row r="4" spans="1:227" s="8" customFormat="1" ht="54" customHeight="1">
      <c r="A4" s="88"/>
      <c r="B4" s="87"/>
      <c r="C4" s="47" t="s">
        <v>1</v>
      </c>
      <c r="D4" s="47" t="s">
        <v>2</v>
      </c>
      <c r="E4" s="47" t="s">
        <v>54</v>
      </c>
      <c r="F4" s="47" t="s">
        <v>44</v>
      </c>
      <c r="G4" s="47" t="s">
        <v>55</v>
      </c>
      <c r="H4" s="47" t="s">
        <v>45</v>
      </c>
      <c r="I4" s="48" t="s">
        <v>60</v>
      </c>
      <c r="J4" s="48" t="s">
        <v>59</v>
      </c>
      <c r="K4" s="48" t="s">
        <v>54</v>
      </c>
      <c r="M4" s="88"/>
      <c r="N4" s="87"/>
      <c r="O4" s="47" t="s">
        <v>1</v>
      </c>
      <c r="P4" s="47" t="s">
        <v>2</v>
      </c>
      <c r="Q4" s="47" t="s">
        <v>54</v>
      </c>
      <c r="R4" s="47" t="s">
        <v>44</v>
      </c>
      <c r="S4" s="47" t="s">
        <v>55</v>
      </c>
      <c r="T4" s="47" t="s">
        <v>45</v>
      </c>
      <c r="U4" s="48" t="s">
        <v>60</v>
      </c>
      <c r="V4" s="48" t="s">
        <v>59</v>
      </c>
      <c r="W4" s="48" t="s">
        <v>54</v>
      </c>
      <c r="X4" s="50"/>
      <c r="Y4" s="88"/>
      <c r="Z4" s="87"/>
      <c r="AA4" s="47" t="s">
        <v>1</v>
      </c>
      <c r="AB4" s="47" t="s">
        <v>2</v>
      </c>
      <c r="AC4" s="47" t="s">
        <v>54</v>
      </c>
      <c r="AD4" s="47" t="s">
        <v>44</v>
      </c>
      <c r="AE4" s="47" t="s">
        <v>55</v>
      </c>
      <c r="AF4" s="47" t="s">
        <v>45</v>
      </c>
      <c r="AG4" s="48" t="s">
        <v>60</v>
      </c>
      <c r="AH4" s="48" t="s">
        <v>59</v>
      </c>
      <c r="AI4" s="48" t="s">
        <v>54</v>
      </c>
      <c r="AJ4" s="51"/>
      <c r="AK4" s="88"/>
      <c r="AL4" s="87"/>
      <c r="AM4" s="47" t="s">
        <v>1</v>
      </c>
      <c r="AN4" s="47" t="s">
        <v>2</v>
      </c>
      <c r="AO4" s="47" t="s">
        <v>54</v>
      </c>
      <c r="AP4" s="47" t="s">
        <v>44</v>
      </c>
      <c r="AQ4" s="47" t="s">
        <v>55</v>
      </c>
      <c r="AR4" s="47" t="s">
        <v>45</v>
      </c>
      <c r="AS4" s="48" t="s">
        <v>60</v>
      </c>
      <c r="AT4" s="48" t="s">
        <v>59</v>
      </c>
      <c r="AU4" s="48" t="s">
        <v>54</v>
      </c>
      <c r="AV4" s="50"/>
      <c r="AW4" s="88"/>
      <c r="AX4" s="87"/>
      <c r="AY4" s="47" t="s">
        <v>1</v>
      </c>
      <c r="AZ4" s="47" t="s">
        <v>2</v>
      </c>
      <c r="BA4" s="47" t="s">
        <v>54</v>
      </c>
      <c r="BB4" s="47" t="s">
        <v>44</v>
      </c>
      <c r="BC4" s="47" t="s">
        <v>55</v>
      </c>
      <c r="BD4" s="47" t="s">
        <v>45</v>
      </c>
      <c r="BE4" s="48" t="s">
        <v>60</v>
      </c>
      <c r="BF4" s="48" t="s">
        <v>59</v>
      </c>
      <c r="BG4" s="48" t="s">
        <v>54</v>
      </c>
      <c r="BH4" s="50"/>
      <c r="BI4" s="88"/>
      <c r="BJ4" s="87"/>
      <c r="BK4" s="47" t="s">
        <v>1</v>
      </c>
      <c r="BL4" s="47" t="s">
        <v>2</v>
      </c>
      <c r="BM4" s="47" t="s">
        <v>54</v>
      </c>
      <c r="BN4" s="47" t="s">
        <v>44</v>
      </c>
      <c r="BO4" s="47" t="s">
        <v>55</v>
      </c>
      <c r="BP4" s="47" t="s">
        <v>45</v>
      </c>
      <c r="BQ4" s="48" t="s">
        <v>60</v>
      </c>
      <c r="BR4" s="48" t="s">
        <v>59</v>
      </c>
      <c r="BS4" s="48" t="s">
        <v>54</v>
      </c>
      <c r="BT4" s="50"/>
      <c r="BU4" s="88"/>
      <c r="BV4" s="87"/>
      <c r="BW4" s="47" t="s">
        <v>1</v>
      </c>
      <c r="BX4" s="47" t="s">
        <v>2</v>
      </c>
      <c r="BY4" s="47" t="s">
        <v>54</v>
      </c>
      <c r="BZ4" s="47" t="s">
        <v>44</v>
      </c>
      <c r="CA4" s="47" t="s">
        <v>55</v>
      </c>
      <c r="CB4" s="47" t="s">
        <v>45</v>
      </c>
      <c r="CC4" s="48" t="s">
        <v>60</v>
      </c>
      <c r="CD4" s="48" t="s">
        <v>59</v>
      </c>
      <c r="CE4" s="48" t="s">
        <v>54</v>
      </c>
      <c r="CF4" s="50"/>
      <c r="CG4" s="88"/>
      <c r="CH4" s="87"/>
      <c r="CI4" s="47" t="s">
        <v>1</v>
      </c>
      <c r="CJ4" s="47" t="s">
        <v>2</v>
      </c>
      <c r="CK4" s="47" t="s">
        <v>54</v>
      </c>
      <c r="CL4" s="47" t="s">
        <v>44</v>
      </c>
      <c r="CM4" s="47" t="s">
        <v>55</v>
      </c>
      <c r="CN4" s="47" t="s">
        <v>45</v>
      </c>
      <c r="CO4" s="48" t="s">
        <v>60</v>
      </c>
      <c r="CP4" s="48" t="s">
        <v>59</v>
      </c>
      <c r="CQ4" s="48" t="s">
        <v>54</v>
      </c>
      <c r="CR4" s="51"/>
      <c r="CS4" s="88"/>
      <c r="CT4" s="87"/>
      <c r="CU4" s="47" t="s">
        <v>1</v>
      </c>
      <c r="CV4" s="47" t="s">
        <v>2</v>
      </c>
      <c r="CW4" s="47" t="s">
        <v>54</v>
      </c>
      <c r="CX4" s="47" t="s">
        <v>44</v>
      </c>
      <c r="CY4" s="47" t="s">
        <v>55</v>
      </c>
      <c r="CZ4" s="47" t="s">
        <v>45</v>
      </c>
      <c r="DA4" s="48" t="s">
        <v>60</v>
      </c>
      <c r="DB4" s="48" t="s">
        <v>59</v>
      </c>
      <c r="DC4" s="48" t="s">
        <v>54</v>
      </c>
      <c r="DE4" s="88"/>
      <c r="DF4" s="87"/>
      <c r="DG4" s="47" t="s">
        <v>1</v>
      </c>
      <c r="DH4" s="47" t="s">
        <v>2</v>
      </c>
      <c r="DI4" s="47" t="s">
        <v>54</v>
      </c>
      <c r="DJ4" s="47" t="s">
        <v>44</v>
      </c>
      <c r="DK4" s="47" t="s">
        <v>55</v>
      </c>
      <c r="DL4" s="47" t="s">
        <v>45</v>
      </c>
      <c r="DM4" s="48" t="s">
        <v>60</v>
      </c>
      <c r="DN4" s="48" t="s">
        <v>59</v>
      </c>
      <c r="DO4" s="48" t="s">
        <v>54</v>
      </c>
      <c r="DQ4" s="88"/>
      <c r="DR4" s="87"/>
      <c r="DS4" s="47" t="s">
        <v>1</v>
      </c>
      <c r="DT4" s="47" t="s">
        <v>2</v>
      </c>
      <c r="DU4" s="47" t="s">
        <v>54</v>
      </c>
      <c r="DV4" s="47" t="s">
        <v>44</v>
      </c>
      <c r="DW4" s="47" t="s">
        <v>55</v>
      </c>
      <c r="DX4" s="47" t="s">
        <v>45</v>
      </c>
      <c r="DY4" s="48" t="s">
        <v>60</v>
      </c>
      <c r="DZ4" s="48" t="s">
        <v>59</v>
      </c>
      <c r="EA4" s="48" t="s">
        <v>54</v>
      </c>
      <c r="EC4" s="88"/>
      <c r="ED4" s="87"/>
      <c r="EE4" s="47" t="s">
        <v>1</v>
      </c>
      <c r="EF4" s="47" t="s">
        <v>2</v>
      </c>
      <c r="EG4" s="47" t="s">
        <v>54</v>
      </c>
      <c r="EH4" s="47" t="s">
        <v>44</v>
      </c>
      <c r="EI4" s="47" t="s">
        <v>55</v>
      </c>
      <c r="EJ4" s="47" t="s">
        <v>45</v>
      </c>
      <c r="EK4" s="48" t="s">
        <v>60</v>
      </c>
      <c r="EL4" s="48" t="s">
        <v>59</v>
      </c>
      <c r="EM4" s="48" t="s">
        <v>54</v>
      </c>
      <c r="EO4" s="88"/>
      <c r="EP4" s="87"/>
      <c r="EQ4" s="47" t="s">
        <v>1</v>
      </c>
      <c r="ER4" s="47" t="s">
        <v>2</v>
      </c>
      <c r="ES4" s="47" t="s">
        <v>54</v>
      </c>
      <c r="ET4" s="47" t="s">
        <v>44</v>
      </c>
      <c r="EU4" s="47" t="s">
        <v>55</v>
      </c>
      <c r="EV4" s="47" t="s">
        <v>45</v>
      </c>
      <c r="EW4" s="48" t="s">
        <v>60</v>
      </c>
      <c r="EX4" s="48" t="s">
        <v>59</v>
      </c>
      <c r="EY4" s="48" t="s">
        <v>54</v>
      </c>
      <c r="FA4" s="88"/>
      <c r="FB4" s="87"/>
      <c r="FC4" s="47" t="s">
        <v>1</v>
      </c>
      <c r="FD4" s="47" t="s">
        <v>2</v>
      </c>
      <c r="FE4" s="47" t="s">
        <v>54</v>
      </c>
      <c r="FF4" s="47" t="s">
        <v>44</v>
      </c>
      <c r="FG4" s="47" t="s">
        <v>55</v>
      </c>
      <c r="FH4" s="47" t="s">
        <v>45</v>
      </c>
      <c r="FI4" s="48" t="s">
        <v>60</v>
      </c>
      <c r="FJ4" s="48" t="s">
        <v>59</v>
      </c>
      <c r="FK4" s="48" t="s">
        <v>54</v>
      </c>
      <c r="FM4" s="88"/>
      <c r="FN4" s="87"/>
      <c r="FO4" s="47" t="s">
        <v>1</v>
      </c>
      <c r="FP4" s="47" t="s">
        <v>2</v>
      </c>
      <c r="FQ4" s="47" t="s">
        <v>54</v>
      </c>
      <c r="FR4" s="47" t="s">
        <v>44</v>
      </c>
      <c r="FS4" s="47" t="s">
        <v>55</v>
      </c>
      <c r="FT4" s="47" t="s">
        <v>45</v>
      </c>
      <c r="FU4" s="48" t="s">
        <v>60</v>
      </c>
      <c r="FV4" s="48" t="s">
        <v>59</v>
      </c>
      <c r="FW4" s="48" t="s">
        <v>54</v>
      </c>
      <c r="FY4" s="88"/>
      <c r="FZ4" s="87"/>
      <c r="GA4" s="47" t="s">
        <v>1</v>
      </c>
      <c r="GB4" s="47" t="s">
        <v>2</v>
      </c>
      <c r="GC4" s="47" t="s">
        <v>54</v>
      </c>
      <c r="GD4" s="47" t="s">
        <v>44</v>
      </c>
      <c r="GE4" s="47" t="s">
        <v>55</v>
      </c>
      <c r="GF4" s="47" t="s">
        <v>45</v>
      </c>
      <c r="GG4" s="48" t="s">
        <v>60</v>
      </c>
      <c r="GH4" s="48" t="s">
        <v>59</v>
      </c>
      <c r="GI4" s="48" t="s">
        <v>54</v>
      </c>
      <c r="GK4" s="88"/>
      <c r="GL4" s="87"/>
      <c r="GM4" s="47" t="s">
        <v>1</v>
      </c>
      <c r="GN4" s="47" t="s">
        <v>2</v>
      </c>
      <c r="GO4" s="47" t="s">
        <v>54</v>
      </c>
      <c r="GP4" s="47" t="s">
        <v>44</v>
      </c>
      <c r="GQ4" s="47" t="s">
        <v>55</v>
      </c>
      <c r="GR4" s="47" t="s">
        <v>45</v>
      </c>
      <c r="GS4" s="48" t="s">
        <v>60</v>
      </c>
      <c r="GT4" s="48" t="s">
        <v>59</v>
      </c>
      <c r="GU4" s="48" t="s">
        <v>54</v>
      </c>
      <c r="GW4" s="88"/>
      <c r="GX4" s="87"/>
      <c r="GY4" s="47" t="s">
        <v>1</v>
      </c>
      <c r="GZ4" s="47" t="s">
        <v>2</v>
      </c>
      <c r="HA4" s="47" t="s">
        <v>54</v>
      </c>
      <c r="HB4" s="47" t="s">
        <v>44</v>
      </c>
      <c r="HC4" s="47" t="s">
        <v>55</v>
      </c>
      <c r="HD4" s="47" t="s">
        <v>45</v>
      </c>
      <c r="HE4" s="48" t="s">
        <v>60</v>
      </c>
      <c r="HF4" s="48" t="s">
        <v>59</v>
      </c>
      <c r="HG4" s="48" t="s">
        <v>54</v>
      </c>
      <c r="HI4" s="88"/>
      <c r="HJ4" s="87"/>
      <c r="HK4" s="47" t="s">
        <v>1</v>
      </c>
      <c r="HL4" s="47" t="s">
        <v>2</v>
      </c>
      <c r="HM4" s="47" t="s">
        <v>54</v>
      </c>
      <c r="HN4" s="47" t="s">
        <v>44</v>
      </c>
      <c r="HO4" s="47" t="s">
        <v>55</v>
      </c>
      <c r="HP4" s="47" t="s">
        <v>45</v>
      </c>
      <c r="HQ4" s="48" t="s">
        <v>60</v>
      </c>
      <c r="HR4" s="48" t="s">
        <v>59</v>
      </c>
      <c r="HS4" s="48" t="s">
        <v>54</v>
      </c>
    </row>
    <row r="5" spans="1:229" s="8" customFormat="1" ht="15" customHeight="1">
      <c r="A5" s="14">
        <v>1</v>
      </c>
      <c r="B5" s="15" t="s">
        <v>71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7"/>
      <c r="M5" s="14">
        <v>1</v>
      </c>
      <c r="N5" s="15" t="str">
        <f>B5</f>
        <v>那 覇 市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32"/>
      <c r="Y5" s="14">
        <v>1</v>
      </c>
      <c r="Z5" s="15" t="str">
        <f>N5</f>
        <v>那 覇 市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52"/>
      <c r="AK5" s="14">
        <v>1</v>
      </c>
      <c r="AL5" s="15" t="str">
        <f>Z5</f>
        <v>那 覇 市</v>
      </c>
      <c r="AM5" s="16">
        <v>670412</v>
      </c>
      <c r="AN5" s="16">
        <v>467769</v>
      </c>
      <c r="AO5" s="16">
        <v>467640</v>
      </c>
      <c r="AP5" s="16">
        <v>12272337</v>
      </c>
      <c r="AQ5" s="16">
        <v>12270158</v>
      </c>
      <c r="AR5" s="16">
        <v>3208095</v>
      </c>
      <c r="AS5" s="16">
        <v>1631</v>
      </c>
      <c r="AT5" s="16">
        <v>899</v>
      </c>
      <c r="AU5" s="16">
        <v>892</v>
      </c>
      <c r="AV5" s="32"/>
      <c r="AW5" s="14">
        <v>1</v>
      </c>
      <c r="AX5" s="15" t="str">
        <f>AL5</f>
        <v>那 覇 市</v>
      </c>
      <c r="AY5" s="16">
        <v>0</v>
      </c>
      <c r="AZ5" s="16">
        <v>9944223</v>
      </c>
      <c r="BA5" s="16">
        <v>9932744</v>
      </c>
      <c r="BB5" s="16">
        <v>783032133</v>
      </c>
      <c r="BC5" s="16">
        <v>782284108</v>
      </c>
      <c r="BD5" s="16">
        <v>85324836</v>
      </c>
      <c r="BE5" s="16">
        <v>0</v>
      </c>
      <c r="BF5" s="16">
        <v>51863</v>
      </c>
      <c r="BG5" s="16">
        <v>51052</v>
      </c>
      <c r="BH5" s="32"/>
      <c r="BI5" s="14">
        <v>1</v>
      </c>
      <c r="BJ5" s="15" t="str">
        <f>AX5</f>
        <v>那 覇 市</v>
      </c>
      <c r="BK5" s="16">
        <v>0</v>
      </c>
      <c r="BL5" s="16">
        <v>1179061</v>
      </c>
      <c r="BM5" s="16">
        <v>1178608</v>
      </c>
      <c r="BN5" s="16">
        <v>84150411</v>
      </c>
      <c r="BO5" s="16">
        <v>84122545</v>
      </c>
      <c r="BP5" s="16">
        <v>16717596</v>
      </c>
      <c r="BQ5" s="16">
        <v>0</v>
      </c>
      <c r="BR5" s="16">
        <v>11325</v>
      </c>
      <c r="BS5" s="16">
        <v>11190</v>
      </c>
      <c r="BT5" s="32"/>
      <c r="BU5" s="14">
        <v>1</v>
      </c>
      <c r="BV5" s="15" t="str">
        <f>BJ5</f>
        <v>那 覇 市</v>
      </c>
      <c r="BW5" s="16">
        <v>0</v>
      </c>
      <c r="BX5" s="16">
        <v>4793995</v>
      </c>
      <c r="BY5" s="16">
        <v>4793775</v>
      </c>
      <c r="BZ5" s="16">
        <v>481156849</v>
      </c>
      <c r="CA5" s="16">
        <v>481142780</v>
      </c>
      <c r="CB5" s="16">
        <v>270438739</v>
      </c>
      <c r="CC5" s="16">
        <v>0</v>
      </c>
      <c r="CD5" s="16">
        <v>16298</v>
      </c>
      <c r="CE5" s="16">
        <v>16233</v>
      </c>
      <c r="CF5" s="32"/>
      <c r="CG5" s="14">
        <v>1</v>
      </c>
      <c r="CH5" s="15" t="str">
        <f>BV5</f>
        <v>那 覇 市</v>
      </c>
      <c r="CI5" s="16">
        <v>3431335</v>
      </c>
      <c r="CJ5" s="16">
        <v>15917279</v>
      </c>
      <c r="CK5" s="16">
        <v>15905127</v>
      </c>
      <c r="CL5" s="16">
        <v>1348339393</v>
      </c>
      <c r="CM5" s="16">
        <v>1347549433</v>
      </c>
      <c r="CN5" s="16">
        <v>372481171</v>
      </c>
      <c r="CO5" s="16">
        <v>8779</v>
      </c>
      <c r="CP5" s="16">
        <v>79486</v>
      </c>
      <c r="CQ5" s="16">
        <v>78475</v>
      </c>
      <c r="CR5" s="52"/>
      <c r="CS5" s="14">
        <v>1</v>
      </c>
      <c r="CT5" s="15" t="str">
        <f>CH5</f>
        <v>那 覇 市</v>
      </c>
      <c r="CU5" s="16">
        <v>0</v>
      </c>
      <c r="CV5" s="16">
        <v>0</v>
      </c>
      <c r="CW5" s="16">
        <v>0</v>
      </c>
      <c r="CX5" s="16">
        <v>0</v>
      </c>
      <c r="CY5" s="16">
        <v>0</v>
      </c>
      <c r="CZ5" s="16">
        <v>0</v>
      </c>
      <c r="DA5" s="16">
        <v>0</v>
      </c>
      <c r="DB5" s="16">
        <v>0</v>
      </c>
      <c r="DC5" s="16">
        <v>0</v>
      </c>
      <c r="DD5" s="17"/>
      <c r="DE5" s="14">
        <v>1</v>
      </c>
      <c r="DF5" s="15" t="str">
        <f>CT5</f>
        <v>那 覇 市</v>
      </c>
      <c r="DG5" s="16">
        <v>0</v>
      </c>
      <c r="DH5" s="16">
        <v>0</v>
      </c>
      <c r="DI5" s="16">
        <v>0</v>
      </c>
      <c r="DJ5" s="16">
        <v>0</v>
      </c>
      <c r="DK5" s="16">
        <v>0</v>
      </c>
      <c r="DL5" s="16">
        <v>0</v>
      </c>
      <c r="DM5" s="16">
        <v>0</v>
      </c>
      <c r="DN5" s="16">
        <v>0</v>
      </c>
      <c r="DO5" s="16">
        <v>0</v>
      </c>
      <c r="DP5" s="17"/>
      <c r="DQ5" s="14">
        <v>1</v>
      </c>
      <c r="DR5" s="15" t="str">
        <f>DF5</f>
        <v>那 覇 市</v>
      </c>
      <c r="DS5" s="16">
        <v>17740</v>
      </c>
      <c r="DT5" s="16">
        <v>0</v>
      </c>
      <c r="DU5" s="16">
        <v>0</v>
      </c>
      <c r="DV5" s="16">
        <v>0</v>
      </c>
      <c r="DW5" s="16">
        <v>0</v>
      </c>
      <c r="DX5" s="16">
        <v>0</v>
      </c>
      <c r="DY5" s="16">
        <v>74</v>
      </c>
      <c r="DZ5" s="16">
        <v>0</v>
      </c>
      <c r="EA5" s="16">
        <v>0</v>
      </c>
      <c r="EB5" s="17"/>
      <c r="EC5" s="14">
        <v>1</v>
      </c>
      <c r="ED5" s="15" t="str">
        <f>DR5</f>
        <v>那 覇 市</v>
      </c>
      <c r="EE5" s="16">
        <v>0</v>
      </c>
      <c r="EF5" s="16">
        <v>0</v>
      </c>
      <c r="EG5" s="16">
        <v>0</v>
      </c>
      <c r="EH5" s="16">
        <v>0</v>
      </c>
      <c r="EI5" s="16">
        <v>0</v>
      </c>
      <c r="EJ5" s="16">
        <v>0</v>
      </c>
      <c r="EK5" s="16">
        <v>0</v>
      </c>
      <c r="EL5" s="16">
        <v>0</v>
      </c>
      <c r="EM5" s="16">
        <v>0</v>
      </c>
      <c r="EN5" s="18"/>
      <c r="EO5" s="14">
        <v>1</v>
      </c>
      <c r="EP5" s="15" t="str">
        <f>ED5</f>
        <v>那 覇 市</v>
      </c>
      <c r="EQ5" s="16">
        <v>97463</v>
      </c>
      <c r="ER5" s="16">
        <v>63794</v>
      </c>
      <c r="ES5" s="16">
        <v>63416</v>
      </c>
      <c r="ET5" s="16">
        <v>627622</v>
      </c>
      <c r="EU5" s="16">
        <v>625201</v>
      </c>
      <c r="EV5" s="16">
        <v>214085</v>
      </c>
      <c r="EW5" s="16">
        <v>121</v>
      </c>
      <c r="EX5" s="16">
        <v>147</v>
      </c>
      <c r="EY5" s="16">
        <v>140</v>
      </c>
      <c r="FA5" s="14">
        <v>1</v>
      </c>
      <c r="FB5" s="15" t="str">
        <f>EP5</f>
        <v>那 覇 市</v>
      </c>
      <c r="FC5" s="16">
        <v>0</v>
      </c>
      <c r="FD5" s="16">
        <v>0</v>
      </c>
      <c r="FE5" s="16">
        <v>0</v>
      </c>
      <c r="FF5" s="16">
        <v>0</v>
      </c>
      <c r="FG5" s="16">
        <v>0</v>
      </c>
      <c r="FH5" s="16">
        <v>0</v>
      </c>
      <c r="FI5" s="16">
        <v>0</v>
      </c>
      <c r="FJ5" s="16">
        <v>0</v>
      </c>
      <c r="FK5" s="16">
        <v>0</v>
      </c>
      <c r="FM5" s="14">
        <v>1</v>
      </c>
      <c r="FN5" s="15" t="str">
        <f>FB5</f>
        <v>那 覇 市</v>
      </c>
      <c r="FO5" s="16">
        <v>265942</v>
      </c>
      <c r="FP5" s="16">
        <v>252095</v>
      </c>
      <c r="FQ5" s="16">
        <v>250621</v>
      </c>
      <c r="FR5" s="16">
        <v>2535319</v>
      </c>
      <c r="FS5" s="16">
        <v>2524904</v>
      </c>
      <c r="FT5" s="16">
        <v>886085</v>
      </c>
      <c r="FU5" s="16">
        <v>794</v>
      </c>
      <c r="FV5" s="16">
        <v>493</v>
      </c>
      <c r="FW5" s="16">
        <v>455</v>
      </c>
      <c r="FY5" s="14">
        <v>1</v>
      </c>
      <c r="FZ5" s="15" t="str">
        <f>FN5</f>
        <v>那 覇 市</v>
      </c>
      <c r="GA5" s="16">
        <v>0</v>
      </c>
      <c r="GB5" s="16">
        <v>0</v>
      </c>
      <c r="GC5" s="16">
        <v>0</v>
      </c>
      <c r="GD5" s="16">
        <v>0</v>
      </c>
      <c r="GE5" s="16">
        <v>0</v>
      </c>
      <c r="GF5" s="16">
        <v>0</v>
      </c>
      <c r="GG5" s="16">
        <v>0</v>
      </c>
      <c r="GH5" s="16">
        <v>0</v>
      </c>
      <c r="GI5" s="16">
        <v>0</v>
      </c>
      <c r="GK5" s="14">
        <v>1</v>
      </c>
      <c r="GL5" s="15" t="str">
        <f>FZ5</f>
        <v>那 覇 市</v>
      </c>
      <c r="GM5" s="16">
        <v>0</v>
      </c>
      <c r="GN5" s="16">
        <v>0</v>
      </c>
      <c r="GO5" s="16">
        <v>0</v>
      </c>
      <c r="GP5" s="16">
        <v>0</v>
      </c>
      <c r="GQ5" s="16">
        <v>0</v>
      </c>
      <c r="GR5" s="16">
        <v>0</v>
      </c>
      <c r="GS5" s="16">
        <v>0</v>
      </c>
      <c r="GT5" s="16">
        <v>0</v>
      </c>
      <c r="GU5" s="16">
        <v>0</v>
      </c>
      <c r="GW5" s="14">
        <v>1</v>
      </c>
      <c r="GX5" s="15" t="str">
        <f>GL5</f>
        <v>那 覇 市</v>
      </c>
      <c r="GY5" s="16">
        <v>0</v>
      </c>
      <c r="GZ5" s="16">
        <v>0</v>
      </c>
      <c r="HA5" s="16">
        <v>0</v>
      </c>
      <c r="HB5" s="16">
        <v>0</v>
      </c>
      <c r="HC5" s="16">
        <v>0</v>
      </c>
      <c r="HD5" s="16">
        <v>0</v>
      </c>
      <c r="HE5" s="16">
        <v>0</v>
      </c>
      <c r="HF5" s="16">
        <v>0</v>
      </c>
      <c r="HG5" s="16">
        <v>0</v>
      </c>
      <c r="HI5" s="14">
        <v>1</v>
      </c>
      <c r="HJ5" s="15" t="str">
        <f>GX5</f>
        <v>那 覇 市</v>
      </c>
      <c r="HK5" s="16">
        <v>0</v>
      </c>
      <c r="HL5" s="16">
        <v>0</v>
      </c>
      <c r="HM5" s="16">
        <v>0</v>
      </c>
      <c r="HN5" s="16">
        <v>0</v>
      </c>
      <c r="HO5" s="16">
        <v>0</v>
      </c>
      <c r="HP5" s="16">
        <v>0</v>
      </c>
      <c r="HQ5" s="16">
        <v>0</v>
      </c>
      <c r="HR5" s="16">
        <v>0</v>
      </c>
      <c r="HS5" s="16">
        <v>0</v>
      </c>
      <c r="HU5" s="18"/>
    </row>
    <row r="6" spans="1:229" s="8" customFormat="1" ht="15" customHeight="1">
      <c r="A6" s="19">
        <v>2</v>
      </c>
      <c r="B6" s="20" t="s">
        <v>72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17"/>
      <c r="M6" s="19">
        <v>2</v>
      </c>
      <c r="N6" s="20" t="str">
        <f>B6</f>
        <v>宜野湾市</v>
      </c>
      <c r="O6" s="21">
        <v>114</v>
      </c>
      <c r="P6" s="21">
        <v>287868</v>
      </c>
      <c r="Q6" s="21">
        <v>287431</v>
      </c>
      <c r="R6" s="21">
        <v>2484859</v>
      </c>
      <c r="S6" s="21">
        <v>2481172</v>
      </c>
      <c r="T6" s="21">
        <v>587944</v>
      </c>
      <c r="U6" s="21">
        <v>4</v>
      </c>
      <c r="V6" s="21">
        <v>615</v>
      </c>
      <c r="W6" s="21">
        <v>611</v>
      </c>
      <c r="X6" s="32"/>
      <c r="Y6" s="19">
        <v>2</v>
      </c>
      <c r="Z6" s="20" t="str">
        <f>N6</f>
        <v>宜野湾市</v>
      </c>
      <c r="AA6" s="21">
        <v>0</v>
      </c>
      <c r="AB6" s="21">
        <v>0</v>
      </c>
      <c r="AC6" s="21">
        <v>0</v>
      </c>
      <c r="AD6" s="21">
        <v>0</v>
      </c>
      <c r="AE6" s="21">
        <v>0</v>
      </c>
      <c r="AF6" s="21">
        <v>0</v>
      </c>
      <c r="AG6" s="21">
        <v>0</v>
      </c>
      <c r="AH6" s="21">
        <v>0</v>
      </c>
      <c r="AI6" s="21">
        <v>0</v>
      </c>
      <c r="AJ6" s="52"/>
      <c r="AK6" s="19">
        <v>2</v>
      </c>
      <c r="AL6" s="20" t="str">
        <f>Z6</f>
        <v>宜野湾市</v>
      </c>
      <c r="AM6" s="21">
        <v>35738</v>
      </c>
      <c r="AN6" s="21">
        <v>771925</v>
      </c>
      <c r="AO6" s="21">
        <v>769144</v>
      </c>
      <c r="AP6" s="21">
        <v>17138291</v>
      </c>
      <c r="AQ6" s="21">
        <v>17070351</v>
      </c>
      <c r="AR6" s="21">
        <v>1612824</v>
      </c>
      <c r="AS6" s="21">
        <v>80</v>
      </c>
      <c r="AT6" s="21">
        <v>1767</v>
      </c>
      <c r="AU6" s="21">
        <v>1711</v>
      </c>
      <c r="AV6" s="32"/>
      <c r="AW6" s="19">
        <v>2</v>
      </c>
      <c r="AX6" s="20" t="str">
        <f>AL6</f>
        <v>宜野湾市</v>
      </c>
      <c r="AY6" s="21">
        <v>0</v>
      </c>
      <c r="AZ6" s="21">
        <v>3975866</v>
      </c>
      <c r="BA6" s="21">
        <v>3972360</v>
      </c>
      <c r="BB6" s="21">
        <v>190045323</v>
      </c>
      <c r="BC6" s="21">
        <v>189893556</v>
      </c>
      <c r="BD6" s="21">
        <v>23162301</v>
      </c>
      <c r="BE6" s="21">
        <v>0</v>
      </c>
      <c r="BF6" s="21">
        <v>18061</v>
      </c>
      <c r="BG6" s="21">
        <v>17876</v>
      </c>
      <c r="BH6" s="32"/>
      <c r="BI6" s="19">
        <v>2</v>
      </c>
      <c r="BJ6" s="20" t="str">
        <f>AX6</f>
        <v>宜野湾市</v>
      </c>
      <c r="BK6" s="21">
        <v>0</v>
      </c>
      <c r="BL6" s="21">
        <v>1325069</v>
      </c>
      <c r="BM6" s="21">
        <v>1324068</v>
      </c>
      <c r="BN6" s="21">
        <v>61274517</v>
      </c>
      <c r="BO6" s="21">
        <v>61233188</v>
      </c>
      <c r="BP6" s="21">
        <v>14627601</v>
      </c>
      <c r="BQ6" s="21">
        <v>0</v>
      </c>
      <c r="BR6" s="21">
        <v>9084</v>
      </c>
      <c r="BS6" s="21">
        <v>8978</v>
      </c>
      <c r="BT6" s="32"/>
      <c r="BU6" s="19">
        <v>2</v>
      </c>
      <c r="BV6" s="20" t="str">
        <f>BJ6</f>
        <v>宜野湾市</v>
      </c>
      <c r="BW6" s="21">
        <v>0</v>
      </c>
      <c r="BX6" s="21">
        <v>1205734</v>
      </c>
      <c r="BY6" s="21">
        <v>1205671</v>
      </c>
      <c r="BZ6" s="21">
        <v>59770385</v>
      </c>
      <c r="CA6" s="21">
        <v>59767210</v>
      </c>
      <c r="CB6" s="21">
        <v>37111519</v>
      </c>
      <c r="CC6" s="21">
        <v>0</v>
      </c>
      <c r="CD6" s="21">
        <v>3090</v>
      </c>
      <c r="CE6" s="21">
        <v>3072</v>
      </c>
      <c r="CF6" s="32"/>
      <c r="CG6" s="19">
        <v>2</v>
      </c>
      <c r="CH6" s="20" t="str">
        <f>BV6</f>
        <v>宜野湾市</v>
      </c>
      <c r="CI6" s="21">
        <v>910750</v>
      </c>
      <c r="CJ6" s="21">
        <v>6506669</v>
      </c>
      <c r="CK6" s="21">
        <v>6502099</v>
      </c>
      <c r="CL6" s="21">
        <v>311090225</v>
      </c>
      <c r="CM6" s="21">
        <v>310893954</v>
      </c>
      <c r="CN6" s="21">
        <v>74901421</v>
      </c>
      <c r="CO6" s="21">
        <v>1163</v>
      </c>
      <c r="CP6" s="21">
        <v>30235</v>
      </c>
      <c r="CQ6" s="21">
        <v>29926</v>
      </c>
      <c r="CR6" s="52"/>
      <c r="CS6" s="19">
        <v>2</v>
      </c>
      <c r="CT6" s="20" t="str">
        <f>CH6</f>
        <v>宜野湾市</v>
      </c>
      <c r="CU6" s="21">
        <v>0</v>
      </c>
      <c r="CV6" s="21">
        <v>0</v>
      </c>
      <c r="CW6" s="21">
        <v>0</v>
      </c>
      <c r="CX6" s="21">
        <v>0</v>
      </c>
      <c r="CY6" s="21">
        <v>0</v>
      </c>
      <c r="CZ6" s="21">
        <v>0</v>
      </c>
      <c r="DA6" s="21">
        <v>0</v>
      </c>
      <c r="DB6" s="21">
        <v>0</v>
      </c>
      <c r="DC6" s="21">
        <v>0</v>
      </c>
      <c r="DD6" s="17"/>
      <c r="DE6" s="19">
        <v>2</v>
      </c>
      <c r="DF6" s="20" t="str">
        <f>CT6</f>
        <v>宜野湾市</v>
      </c>
      <c r="DG6" s="21">
        <v>0</v>
      </c>
      <c r="DH6" s="21">
        <v>0</v>
      </c>
      <c r="DI6" s="21">
        <v>0</v>
      </c>
      <c r="DJ6" s="21">
        <v>0</v>
      </c>
      <c r="DK6" s="21">
        <v>0</v>
      </c>
      <c r="DL6" s="21">
        <v>0</v>
      </c>
      <c r="DM6" s="21">
        <v>0</v>
      </c>
      <c r="DN6" s="21">
        <v>0</v>
      </c>
      <c r="DO6" s="21">
        <v>0</v>
      </c>
      <c r="DP6" s="17"/>
      <c r="DQ6" s="19">
        <v>2</v>
      </c>
      <c r="DR6" s="20" t="str">
        <f>DF6</f>
        <v>宜野湾市</v>
      </c>
      <c r="DS6" s="21">
        <v>728</v>
      </c>
      <c r="DT6" s="21">
        <v>7258</v>
      </c>
      <c r="DU6" s="21">
        <v>7258</v>
      </c>
      <c r="DV6" s="21">
        <v>90245</v>
      </c>
      <c r="DW6" s="21">
        <v>90245</v>
      </c>
      <c r="DX6" s="21">
        <v>40846</v>
      </c>
      <c r="DY6" s="21">
        <v>9</v>
      </c>
      <c r="DZ6" s="21">
        <v>34</v>
      </c>
      <c r="EA6" s="21">
        <v>34</v>
      </c>
      <c r="EB6" s="17"/>
      <c r="EC6" s="19">
        <v>2</v>
      </c>
      <c r="ED6" s="20" t="str">
        <f>DR6</f>
        <v>宜野湾市</v>
      </c>
      <c r="EE6" s="21">
        <v>0</v>
      </c>
      <c r="EF6" s="21">
        <v>0</v>
      </c>
      <c r="EG6" s="21">
        <v>0</v>
      </c>
      <c r="EH6" s="21">
        <v>0</v>
      </c>
      <c r="EI6" s="21">
        <v>0</v>
      </c>
      <c r="EJ6" s="21">
        <v>0</v>
      </c>
      <c r="EK6" s="21">
        <v>0</v>
      </c>
      <c r="EL6" s="21">
        <v>0</v>
      </c>
      <c r="EM6" s="21">
        <v>0</v>
      </c>
      <c r="EO6" s="19">
        <v>2</v>
      </c>
      <c r="EP6" s="20" t="str">
        <f>ED6</f>
        <v>宜野湾市</v>
      </c>
      <c r="EQ6" s="21">
        <v>0</v>
      </c>
      <c r="ER6" s="21">
        <v>0</v>
      </c>
      <c r="ES6" s="21">
        <v>0</v>
      </c>
      <c r="ET6" s="21">
        <v>0</v>
      </c>
      <c r="EU6" s="21">
        <v>0</v>
      </c>
      <c r="EV6" s="21">
        <v>0</v>
      </c>
      <c r="EW6" s="21">
        <v>0</v>
      </c>
      <c r="EX6" s="21">
        <v>0</v>
      </c>
      <c r="EY6" s="21">
        <v>0</v>
      </c>
      <c r="FA6" s="19">
        <v>2</v>
      </c>
      <c r="FB6" s="20" t="str">
        <f>EP6</f>
        <v>宜野湾市</v>
      </c>
      <c r="FC6" s="21">
        <v>0</v>
      </c>
      <c r="FD6" s="21">
        <v>0</v>
      </c>
      <c r="FE6" s="21">
        <v>0</v>
      </c>
      <c r="FF6" s="21">
        <v>0</v>
      </c>
      <c r="FG6" s="21">
        <v>0</v>
      </c>
      <c r="FH6" s="21">
        <v>0</v>
      </c>
      <c r="FI6" s="21">
        <v>0</v>
      </c>
      <c r="FJ6" s="21">
        <v>0</v>
      </c>
      <c r="FK6" s="21">
        <v>0</v>
      </c>
      <c r="FM6" s="19">
        <v>2</v>
      </c>
      <c r="FN6" s="20" t="str">
        <f>FB6</f>
        <v>宜野湾市</v>
      </c>
      <c r="FO6" s="21">
        <v>49294</v>
      </c>
      <c r="FP6" s="21">
        <v>294225</v>
      </c>
      <c r="FQ6" s="21">
        <v>292943</v>
      </c>
      <c r="FR6" s="21">
        <v>3194861</v>
      </c>
      <c r="FS6" s="21">
        <v>3182136</v>
      </c>
      <c r="FT6" s="21">
        <v>1367684</v>
      </c>
      <c r="FU6" s="21">
        <v>133</v>
      </c>
      <c r="FV6" s="21">
        <v>924</v>
      </c>
      <c r="FW6" s="21">
        <v>878</v>
      </c>
      <c r="FY6" s="19">
        <v>2</v>
      </c>
      <c r="FZ6" s="20" t="str">
        <f>FN6</f>
        <v>宜野湾市</v>
      </c>
      <c r="GA6" s="21">
        <v>0</v>
      </c>
      <c r="GB6" s="21">
        <v>0</v>
      </c>
      <c r="GC6" s="21">
        <v>0</v>
      </c>
      <c r="GD6" s="21">
        <v>0</v>
      </c>
      <c r="GE6" s="21">
        <v>0</v>
      </c>
      <c r="GF6" s="21">
        <v>0</v>
      </c>
      <c r="GG6" s="21">
        <v>0</v>
      </c>
      <c r="GH6" s="21">
        <v>0</v>
      </c>
      <c r="GI6" s="21">
        <v>0</v>
      </c>
      <c r="GK6" s="19">
        <v>2</v>
      </c>
      <c r="GL6" s="20" t="str">
        <f>FZ6</f>
        <v>宜野湾市</v>
      </c>
      <c r="GM6" s="21">
        <v>0</v>
      </c>
      <c r="GN6" s="21">
        <v>0</v>
      </c>
      <c r="GO6" s="21">
        <v>0</v>
      </c>
      <c r="GP6" s="21">
        <v>0</v>
      </c>
      <c r="GQ6" s="21">
        <v>0</v>
      </c>
      <c r="GR6" s="21">
        <v>0</v>
      </c>
      <c r="GS6" s="21">
        <v>0</v>
      </c>
      <c r="GT6" s="21">
        <v>0</v>
      </c>
      <c r="GU6" s="21">
        <v>0</v>
      </c>
      <c r="GW6" s="19">
        <v>2</v>
      </c>
      <c r="GX6" s="20" t="str">
        <f>GL6</f>
        <v>宜野湾市</v>
      </c>
      <c r="GY6" s="21">
        <v>0</v>
      </c>
      <c r="GZ6" s="21">
        <v>0</v>
      </c>
      <c r="HA6" s="21">
        <v>0</v>
      </c>
      <c r="HB6" s="21">
        <v>0</v>
      </c>
      <c r="HC6" s="21">
        <v>0</v>
      </c>
      <c r="HD6" s="21">
        <v>0</v>
      </c>
      <c r="HE6" s="21">
        <v>0</v>
      </c>
      <c r="HF6" s="21">
        <v>0</v>
      </c>
      <c r="HG6" s="21">
        <v>0</v>
      </c>
      <c r="HI6" s="19">
        <v>2</v>
      </c>
      <c r="HJ6" s="20" t="str">
        <f>GX6</f>
        <v>宜野湾市</v>
      </c>
      <c r="HK6" s="21">
        <v>0</v>
      </c>
      <c r="HL6" s="21">
        <v>0</v>
      </c>
      <c r="HM6" s="21">
        <v>0</v>
      </c>
      <c r="HN6" s="21">
        <v>0</v>
      </c>
      <c r="HO6" s="21">
        <v>0</v>
      </c>
      <c r="HP6" s="21">
        <v>0</v>
      </c>
      <c r="HQ6" s="21">
        <v>0</v>
      </c>
      <c r="HR6" s="21">
        <v>0</v>
      </c>
      <c r="HS6" s="21">
        <v>0</v>
      </c>
      <c r="HU6" s="18"/>
    </row>
    <row r="7" spans="1:229" s="8" customFormat="1" ht="15" customHeight="1">
      <c r="A7" s="19">
        <v>3</v>
      </c>
      <c r="B7" s="20" t="s">
        <v>73</v>
      </c>
      <c r="C7" s="21">
        <v>292069</v>
      </c>
      <c r="D7" s="21">
        <v>6251936</v>
      </c>
      <c r="E7" s="21">
        <v>5510083</v>
      </c>
      <c r="F7" s="21">
        <v>236934</v>
      </c>
      <c r="G7" s="21">
        <v>209517</v>
      </c>
      <c r="H7" s="21">
        <v>209517</v>
      </c>
      <c r="I7" s="21">
        <v>681</v>
      </c>
      <c r="J7" s="21">
        <v>4862</v>
      </c>
      <c r="K7" s="21">
        <v>4097</v>
      </c>
      <c r="L7" s="17"/>
      <c r="M7" s="19">
        <v>3</v>
      </c>
      <c r="N7" s="20" t="str">
        <f aca="true" t="shared" si="0" ref="N7:N35">B7</f>
        <v>石 垣 市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32"/>
      <c r="Y7" s="19">
        <v>3</v>
      </c>
      <c r="Z7" s="20" t="str">
        <f aca="true" t="shared" si="1" ref="Z7:Z35">N7</f>
        <v>石 垣 市</v>
      </c>
      <c r="AA7" s="21">
        <v>4037378</v>
      </c>
      <c r="AB7" s="21">
        <v>64987351</v>
      </c>
      <c r="AC7" s="21">
        <v>60283875</v>
      </c>
      <c r="AD7" s="21">
        <v>2236849</v>
      </c>
      <c r="AE7" s="21">
        <v>2076760</v>
      </c>
      <c r="AF7" s="21">
        <v>2076760</v>
      </c>
      <c r="AG7" s="21">
        <v>2831</v>
      </c>
      <c r="AH7" s="21">
        <v>20730</v>
      </c>
      <c r="AI7" s="21">
        <v>17588</v>
      </c>
      <c r="AJ7" s="52"/>
      <c r="AK7" s="19">
        <v>3</v>
      </c>
      <c r="AL7" s="20" t="str">
        <f aca="true" t="shared" si="2" ref="AL7:AL35">Z7</f>
        <v>石 垣 市</v>
      </c>
      <c r="AM7" s="21">
        <v>34899</v>
      </c>
      <c r="AN7" s="21">
        <v>471930</v>
      </c>
      <c r="AO7" s="21">
        <v>451163</v>
      </c>
      <c r="AP7" s="21">
        <v>212556</v>
      </c>
      <c r="AQ7" s="21">
        <v>206238</v>
      </c>
      <c r="AR7" s="21">
        <v>144028</v>
      </c>
      <c r="AS7" s="21">
        <v>61</v>
      </c>
      <c r="AT7" s="21">
        <v>350</v>
      </c>
      <c r="AU7" s="21">
        <v>307</v>
      </c>
      <c r="AV7" s="32"/>
      <c r="AW7" s="19">
        <v>3</v>
      </c>
      <c r="AX7" s="20" t="str">
        <f aca="true" t="shared" si="3" ref="AX7:AX35">AL7</f>
        <v>石 垣 市</v>
      </c>
      <c r="AY7" s="21">
        <v>0</v>
      </c>
      <c r="AZ7" s="21">
        <v>2203616</v>
      </c>
      <c r="BA7" s="21">
        <v>2064993</v>
      </c>
      <c r="BB7" s="21">
        <v>54309414</v>
      </c>
      <c r="BC7" s="21">
        <v>52366850</v>
      </c>
      <c r="BD7" s="21">
        <v>4967644</v>
      </c>
      <c r="BE7" s="21">
        <v>0</v>
      </c>
      <c r="BF7" s="21">
        <v>11802</v>
      </c>
      <c r="BG7" s="21">
        <v>10859</v>
      </c>
      <c r="BH7" s="32"/>
      <c r="BI7" s="19">
        <v>3</v>
      </c>
      <c r="BJ7" s="20" t="str">
        <f aca="true" t="shared" si="4" ref="BJ7:BJ35">AX7</f>
        <v>石 垣 市</v>
      </c>
      <c r="BK7" s="21">
        <v>0</v>
      </c>
      <c r="BL7" s="21">
        <v>1622610</v>
      </c>
      <c r="BM7" s="21">
        <v>1565676</v>
      </c>
      <c r="BN7" s="21">
        <v>29265184</v>
      </c>
      <c r="BO7" s="21">
        <v>28848986</v>
      </c>
      <c r="BP7" s="21">
        <v>5023108</v>
      </c>
      <c r="BQ7" s="21">
        <v>0</v>
      </c>
      <c r="BR7" s="21">
        <v>7706</v>
      </c>
      <c r="BS7" s="21">
        <v>7259</v>
      </c>
      <c r="BT7" s="32"/>
      <c r="BU7" s="19">
        <v>3</v>
      </c>
      <c r="BV7" s="20" t="str">
        <f aca="true" t="shared" si="5" ref="BV7:BV35">BJ7</f>
        <v>石 垣 市</v>
      </c>
      <c r="BW7" s="21">
        <v>0</v>
      </c>
      <c r="BX7" s="21">
        <v>2290402</v>
      </c>
      <c r="BY7" s="21">
        <v>2289660</v>
      </c>
      <c r="BZ7" s="21">
        <v>37711439</v>
      </c>
      <c r="CA7" s="21">
        <v>37704536</v>
      </c>
      <c r="CB7" s="21">
        <v>17156837</v>
      </c>
      <c r="CC7" s="21">
        <v>0</v>
      </c>
      <c r="CD7" s="21">
        <v>3629</v>
      </c>
      <c r="CE7" s="21">
        <v>3605</v>
      </c>
      <c r="CF7" s="32"/>
      <c r="CG7" s="19">
        <v>3</v>
      </c>
      <c r="CH7" s="20" t="str">
        <f aca="true" t="shared" si="6" ref="CH7:CH35">BV7</f>
        <v>石 垣 市</v>
      </c>
      <c r="CI7" s="21">
        <v>714193</v>
      </c>
      <c r="CJ7" s="21">
        <v>6116628</v>
      </c>
      <c r="CK7" s="21">
        <v>5920329</v>
      </c>
      <c r="CL7" s="21">
        <v>121286037</v>
      </c>
      <c r="CM7" s="21">
        <v>118920372</v>
      </c>
      <c r="CN7" s="21">
        <v>27147589</v>
      </c>
      <c r="CO7" s="21">
        <v>733</v>
      </c>
      <c r="CP7" s="21">
        <v>23137</v>
      </c>
      <c r="CQ7" s="21">
        <v>21723</v>
      </c>
      <c r="CR7" s="52"/>
      <c r="CS7" s="19">
        <v>3</v>
      </c>
      <c r="CT7" s="20" t="str">
        <f aca="true" t="shared" si="7" ref="CT7:CT35">CH7</f>
        <v>石 垣 市</v>
      </c>
      <c r="CU7" s="21">
        <v>0</v>
      </c>
      <c r="CV7" s="21">
        <v>0</v>
      </c>
      <c r="CW7" s="21">
        <v>0</v>
      </c>
      <c r="CX7" s="21">
        <v>0</v>
      </c>
      <c r="CY7" s="21">
        <v>0</v>
      </c>
      <c r="CZ7" s="21">
        <v>0</v>
      </c>
      <c r="DA7" s="21">
        <v>0</v>
      </c>
      <c r="DB7" s="21">
        <v>0</v>
      </c>
      <c r="DC7" s="21">
        <v>0</v>
      </c>
      <c r="DD7" s="17"/>
      <c r="DE7" s="19">
        <v>3</v>
      </c>
      <c r="DF7" s="20" t="str">
        <f aca="true" t="shared" si="8" ref="DF7:DF35">CT7</f>
        <v>石 垣 市</v>
      </c>
      <c r="DG7" s="21">
        <v>0</v>
      </c>
      <c r="DH7" s="21">
        <v>0</v>
      </c>
      <c r="DI7" s="21">
        <v>0</v>
      </c>
      <c r="DJ7" s="21">
        <v>0</v>
      </c>
      <c r="DK7" s="21">
        <v>0</v>
      </c>
      <c r="DL7" s="21">
        <v>0</v>
      </c>
      <c r="DM7" s="21">
        <v>0</v>
      </c>
      <c r="DN7" s="21">
        <v>0</v>
      </c>
      <c r="DO7" s="21">
        <v>0</v>
      </c>
      <c r="DP7" s="17"/>
      <c r="DQ7" s="19">
        <v>3</v>
      </c>
      <c r="DR7" s="20" t="str">
        <f aca="true" t="shared" si="9" ref="DR7:DR35">DF7</f>
        <v>石 垣 市</v>
      </c>
      <c r="DS7" s="21">
        <v>13293</v>
      </c>
      <c r="DT7" s="21">
        <v>24108</v>
      </c>
      <c r="DU7" s="21">
        <v>24041</v>
      </c>
      <c r="DV7" s="21">
        <v>342</v>
      </c>
      <c r="DW7" s="21">
        <v>341</v>
      </c>
      <c r="DX7" s="21">
        <v>341</v>
      </c>
      <c r="DY7" s="21">
        <v>17</v>
      </c>
      <c r="DZ7" s="21">
        <v>18</v>
      </c>
      <c r="EA7" s="21">
        <v>15</v>
      </c>
      <c r="EB7" s="17"/>
      <c r="EC7" s="19">
        <v>3</v>
      </c>
      <c r="ED7" s="20" t="str">
        <f aca="true" t="shared" si="10" ref="ED7:ED35">DR7</f>
        <v>石 垣 市</v>
      </c>
      <c r="EE7" s="21">
        <v>4452727</v>
      </c>
      <c r="EF7" s="21">
        <v>257237</v>
      </c>
      <c r="EG7" s="21">
        <v>193545</v>
      </c>
      <c r="EH7" s="21">
        <v>3634</v>
      </c>
      <c r="EI7" s="21">
        <v>2732</v>
      </c>
      <c r="EJ7" s="21">
        <v>2732</v>
      </c>
      <c r="EK7" s="21">
        <v>296</v>
      </c>
      <c r="EL7" s="21">
        <v>150</v>
      </c>
      <c r="EM7" s="21">
        <v>93</v>
      </c>
      <c r="EO7" s="19">
        <v>3</v>
      </c>
      <c r="EP7" s="20" t="str">
        <f aca="true" t="shared" si="11" ref="EP7:EP35">ED7</f>
        <v>石 垣 市</v>
      </c>
      <c r="EQ7" s="21">
        <v>0</v>
      </c>
      <c r="ER7" s="21">
        <v>0</v>
      </c>
      <c r="ES7" s="21">
        <v>0</v>
      </c>
      <c r="ET7" s="21">
        <v>0</v>
      </c>
      <c r="EU7" s="21">
        <v>0</v>
      </c>
      <c r="EV7" s="21">
        <v>0</v>
      </c>
      <c r="EW7" s="21">
        <v>0</v>
      </c>
      <c r="EX7" s="21">
        <v>0</v>
      </c>
      <c r="EY7" s="21">
        <v>0</v>
      </c>
      <c r="FA7" s="19">
        <v>3</v>
      </c>
      <c r="FB7" s="20" t="str">
        <f aca="true" t="shared" si="12" ref="FB7:FB35">EP7</f>
        <v>石 垣 市</v>
      </c>
      <c r="FC7" s="21">
        <v>25901667</v>
      </c>
      <c r="FD7" s="21">
        <v>2930073</v>
      </c>
      <c r="FE7" s="21">
        <v>2757591</v>
      </c>
      <c r="FF7" s="21">
        <v>61618</v>
      </c>
      <c r="FG7" s="21">
        <v>59267</v>
      </c>
      <c r="FH7" s="21">
        <v>59267</v>
      </c>
      <c r="FI7" s="21">
        <v>600</v>
      </c>
      <c r="FJ7" s="21">
        <v>662</v>
      </c>
      <c r="FK7" s="21">
        <v>563</v>
      </c>
      <c r="FM7" s="19">
        <v>3</v>
      </c>
      <c r="FN7" s="20" t="str">
        <f aca="true" t="shared" si="13" ref="FN7:FN35">FB7</f>
        <v>石 垣 市</v>
      </c>
      <c r="FO7" s="21">
        <v>61604519</v>
      </c>
      <c r="FP7" s="21">
        <v>24216459</v>
      </c>
      <c r="FQ7" s="21">
        <v>21651495</v>
      </c>
      <c r="FR7" s="21">
        <v>344780</v>
      </c>
      <c r="FS7" s="21">
        <v>308407</v>
      </c>
      <c r="FT7" s="21">
        <v>308407</v>
      </c>
      <c r="FU7" s="21">
        <v>4057</v>
      </c>
      <c r="FV7" s="21">
        <v>7382</v>
      </c>
      <c r="FW7" s="21">
        <v>5396</v>
      </c>
      <c r="FY7" s="19">
        <v>3</v>
      </c>
      <c r="FZ7" s="20" t="str">
        <f aca="true" t="shared" si="14" ref="FZ7:FZ35">FN7</f>
        <v>石 垣 市</v>
      </c>
      <c r="GA7" s="21">
        <v>0</v>
      </c>
      <c r="GB7" s="21">
        <v>203639</v>
      </c>
      <c r="GC7" s="21">
        <v>203639</v>
      </c>
      <c r="GD7" s="21">
        <v>207455</v>
      </c>
      <c r="GE7" s="21">
        <v>207455</v>
      </c>
      <c r="GF7" s="21">
        <v>116286</v>
      </c>
      <c r="GG7" s="21">
        <v>0</v>
      </c>
      <c r="GH7" s="21">
        <v>10</v>
      </c>
      <c r="GI7" s="21">
        <v>10</v>
      </c>
      <c r="GK7" s="19">
        <v>3</v>
      </c>
      <c r="GL7" s="20" t="str">
        <f aca="true" t="shared" si="15" ref="GL7:GL35">FZ7</f>
        <v>石 垣 市</v>
      </c>
      <c r="GM7" s="21">
        <v>0</v>
      </c>
      <c r="GN7" s="21">
        <v>0</v>
      </c>
      <c r="GO7" s="21">
        <v>0</v>
      </c>
      <c r="GP7" s="21">
        <v>0</v>
      </c>
      <c r="GQ7" s="21">
        <v>0</v>
      </c>
      <c r="GR7" s="21">
        <v>0</v>
      </c>
      <c r="GS7" s="21">
        <v>0</v>
      </c>
      <c r="GT7" s="21">
        <v>0</v>
      </c>
      <c r="GU7" s="21">
        <v>0</v>
      </c>
      <c r="GW7" s="19">
        <v>3</v>
      </c>
      <c r="GX7" s="20" t="str">
        <f aca="true" t="shared" si="16" ref="GX7:GX35">GL7</f>
        <v>石 垣 市</v>
      </c>
      <c r="GY7" s="21">
        <v>0</v>
      </c>
      <c r="GZ7" s="21">
        <v>0</v>
      </c>
      <c r="HA7" s="21">
        <v>0</v>
      </c>
      <c r="HB7" s="21">
        <v>0</v>
      </c>
      <c r="HC7" s="21">
        <v>0</v>
      </c>
      <c r="HD7" s="21">
        <v>0</v>
      </c>
      <c r="HE7" s="21">
        <v>0</v>
      </c>
      <c r="HF7" s="21">
        <v>0</v>
      </c>
      <c r="HG7" s="21">
        <v>0</v>
      </c>
      <c r="HI7" s="19">
        <v>3</v>
      </c>
      <c r="HJ7" s="20" t="str">
        <f aca="true" t="shared" si="17" ref="HJ7:HJ35">GX7</f>
        <v>石 垣 市</v>
      </c>
      <c r="HK7" s="21">
        <v>0</v>
      </c>
      <c r="HL7" s="21">
        <v>0</v>
      </c>
      <c r="HM7" s="21">
        <v>0</v>
      </c>
      <c r="HN7" s="21">
        <v>0</v>
      </c>
      <c r="HO7" s="21">
        <v>0</v>
      </c>
      <c r="HP7" s="21">
        <v>0</v>
      </c>
      <c r="HQ7" s="21">
        <v>0</v>
      </c>
      <c r="HR7" s="21">
        <v>0</v>
      </c>
      <c r="HS7" s="21">
        <v>0</v>
      </c>
      <c r="HU7" s="18"/>
    </row>
    <row r="8" spans="1:229" s="8" customFormat="1" ht="15" customHeight="1">
      <c r="A8" s="19">
        <v>4</v>
      </c>
      <c r="B8" s="20" t="s">
        <v>74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17"/>
      <c r="M8" s="19">
        <v>4</v>
      </c>
      <c r="N8" s="20" t="str">
        <f t="shared" si="0"/>
        <v>浦 添 市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32"/>
      <c r="Y8" s="19">
        <v>4</v>
      </c>
      <c r="Z8" s="20" t="str">
        <f t="shared" si="1"/>
        <v>浦 添 市</v>
      </c>
      <c r="AA8" s="21">
        <v>17276</v>
      </c>
      <c r="AB8" s="21">
        <v>218333</v>
      </c>
      <c r="AC8" s="21">
        <v>166147</v>
      </c>
      <c r="AD8" s="21">
        <v>8037</v>
      </c>
      <c r="AE8" s="21">
        <v>6112</v>
      </c>
      <c r="AF8" s="21">
        <v>6112</v>
      </c>
      <c r="AG8" s="21">
        <v>70</v>
      </c>
      <c r="AH8" s="21">
        <v>326</v>
      </c>
      <c r="AI8" s="21">
        <v>254</v>
      </c>
      <c r="AJ8" s="52"/>
      <c r="AK8" s="19">
        <v>4</v>
      </c>
      <c r="AL8" s="20" t="str">
        <f t="shared" si="2"/>
        <v>浦 添 市</v>
      </c>
      <c r="AM8" s="21">
        <v>27584</v>
      </c>
      <c r="AN8" s="21">
        <v>655958</v>
      </c>
      <c r="AO8" s="21">
        <v>632697</v>
      </c>
      <c r="AP8" s="21">
        <v>12668433</v>
      </c>
      <c r="AQ8" s="21">
        <v>12179462</v>
      </c>
      <c r="AR8" s="21">
        <v>581648</v>
      </c>
      <c r="AS8" s="21">
        <v>58</v>
      </c>
      <c r="AT8" s="21">
        <v>1604</v>
      </c>
      <c r="AU8" s="21">
        <v>1467</v>
      </c>
      <c r="AV8" s="32"/>
      <c r="AW8" s="19">
        <v>4</v>
      </c>
      <c r="AX8" s="20" t="str">
        <f t="shared" si="3"/>
        <v>浦 添 市</v>
      </c>
      <c r="AY8" s="21">
        <v>0</v>
      </c>
      <c r="AZ8" s="21">
        <v>3886621</v>
      </c>
      <c r="BA8" s="21">
        <v>3882125</v>
      </c>
      <c r="BB8" s="21">
        <v>260101998</v>
      </c>
      <c r="BC8" s="21">
        <v>259819742</v>
      </c>
      <c r="BD8" s="21">
        <v>24763483</v>
      </c>
      <c r="BE8" s="21">
        <v>0</v>
      </c>
      <c r="BF8" s="21">
        <v>19417</v>
      </c>
      <c r="BG8" s="21">
        <v>19122</v>
      </c>
      <c r="BH8" s="32"/>
      <c r="BI8" s="19">
        <v>4</v>
      </c>
      <c r="BJ8" s="20" t="str">
        <f t="shared" si="4"/>
        <v>浦 添 市</v>
      </c>
      <c r="BK8" s="21">
        <v>0</v>
      </c>
      <c r="BL8" s="21">
        <v>712491</v>
      </c>
      <c r="BM8" s="21">
        <v>712276</v>
      </c>
      <c r="BN8" s="21">
        <v>45007756</v>
      </c>
      <c r="BO8" s="21">
        <v>44994557</v>
      </c>
      <c r="BP8" s="21">
        <v>8347848</v>
      </c>
      <c r="BQ8" s="21">
        <v>0</v>
      </c>
      <c r="BR8" s="21">
        <v>6145</v>
      </c>
      <c r="BS8" s="21">
        <v>6094</v>
      </c>
      <c r="BT8" s="32"/>
      <c r="BU8" s="19">
        <v>4</v>
      </c>
      <c r="BV8" s="20" t="str">
        <f t="shared" si="5"/>
        <v>浦 添 市</v>
      </c>
      <c r="BW8" s="21">
        <v>0</v>
      </c>
      <c r="BX8" s="21">
        <v>2344999</v>
      </c>
      <c r="BY8" s="21">
        <v>2344981</v>
      </c>
      <c r="BZ8" s="21">
        <v>128037152</v>
      </c>
      <c r="CA8" s="21">
        <v>128035748</v>
      </c>
      <c r="CB8" s="21">
        <v>75493637</v>
      </c>
      <c r="CC8" s="21">
        <v>0</v>
      </c>
      <c r="CD8" s="21">
        <v>3800</v>
      </c>
      <c r="CE8" s="21">
        <v>3793</v>
      </c>
      <c r="CF8" s="32"/>
      <c r="CG8" s="19">
        <v>4</v>
      </c>
      <c r="CH8" s="20" t="str">
        <f t="shared" si="6"/>
        <v>浦 添 市</v>
      </c>
      <c r="CI8" s="21">
        <v>905934</v>
      </c>
      <c r="CJ8" s="21">
        <v>6944111</v>
      </c>
      <c r="CK8" s="21">
        <v>6939382</v>
      </c>
      <c r="CL8" s="21">
        <v>433146906</v>
      </c>
      <c r="CM8" s="21">
        <v>432850047</v>
      </c>
      <c r="CN8" s="21">
        <v>108604968</v>
      </c>
      <c r="CO8" s="21">
        <v>1222</v>
      </c>
      <c r="CP8" s="21">
        <v>29362</v>
      </c>
      <c r="CQ8" s="21">
        <v>29009</v>
      </c>
      <c r="CR8" s="52"/>
      <c r="CS8" s="19">
        <v>4</v>
      </c>
      <c r="CT8" s="20" t="str">
        <f t="shared" si="7"/>
        <v>浦 添 市</v>
      </c>
      <c r="CU8" s="21">
        <v>0</v>
      </c>
      <c r="CV8" s="21">
        <v>0</v>
      </c>
      <c r="CW8" s="21">
        <v>0</v>
      </c>
      <c r="CX8" s="21">
        <v>0</v>
      </c>
      <c r="CY8" s="21">
        <v>0</v>
      </c>
      <c r="CZ8" s="21">
        <v>0</v>
      </c>
      <c r="DA8" s="21">
        <v>0</v>
      </c>
      <c r="DB8" s="21">
        <v>0</v>
      </c>
      <c r="DC8" s="21">
        <v>0</v>
      </c>
      <c r="DD8" s="17"/>
      <c r="DE8" s="19">
        <v>4</v>
      </c>
      <c r="DF8" s="20" t="str">
        <f t="shared" si="8"/>
        <v>浦 添 市</v>
      </c>
      <c r="DG8" s="21">
        <v>0</v>
      </c>
      <c r="DH8" s="21">
        <v>0</v>
      </c>
      <c r="DI8" s="21">
        <v>0</v>
      </c>
      <c r="DJ8" s="21">
        <v>0</v>
      </c>
      <c r="DK8" s="21">
        <v>0</v>
      </c>
      <c r="DL8" s="21">
        <v>0</v>
      </c>
      <c r="DM8" s="21">
        <v>0</v>
      </c>
      <c r="DN8" s="21">
        <v>0</v>
      </c>
      <c r="DO8" s="21">
        <v>0</v>
      </c>
      <c r="DP8" s="17"/>
      <c r="DQ8" s="19">
        <v>4</v>
      </c>
      <c r="DR8" s="20" t="str">
        <f t="shared" si="9"/>
        <v>浦 添 市</v>
      </c>
      <c r="DS8" s="21">
        <v>348</v>
      </c>
      <c r="DT8" s="21">
        <v>45079</v>
      </c>
      <c r="DU8" s="21">
        <v>45079</v>
      </c>
      <c r="DV8" s="21">
        <v>120811</v>
      </c>
      <c r="DW8" s="21">
        <v>120811</v>
      </c>
      <c r="DX8" s="21">
        <v>84567</v>
      </c>
      <c r="DY8" s="21">
        <v>5</v>
      </c>
      <c r="DZ8" s="21">
        <v>2</v>
      </c>
      <c r="EA8" s="21">
        <v>2</v>
      </c>
      <c r="EB8" s="17"/>
      <c r="EC8" s="19">
        <v>4</v>
      </c>
      <c r="ED8" s="20" t="str">
        <f t="shared" si="10"/>
        <v>浦 添 市</v>
      </c>
      <c r="EE8" s="21">
        <v>0</v>
      </c>
      <c r="EF8" s="21">
        <v>0</v>
      </c>
      <c r="EG8" s="21">
        <v>0</v>
      </c>
      <c r="EH8" s="21">
        <v>0</v>
      </c>
      <c r="EI8" s="21">
        <v>0</v>
      </c>
      <c r="EJ8" s="21">
        <v>0</v>
      </c>
      <c r="EK8" s="21">
        <v>0</v>
      </c>
      <c r="EL8" s="21">
        <v>0</v>
      </c>
      <c r="EM8" s="21">
        <v>0</v>
      </c>
      <c r="EO8" s="19">
        <v>4</v>
      </c>
      <c r="EP8" s="20" t="str">
        <f t="shared" si="11"/>
        <v>浦 添 市</v>
      </c>
      <c r="EQ8" s="21">
        <v>0</v>
      </c>
      <c r="ER8" s="21">
        <v>0</v>
      </c>
      <c r="ES8" s="21">
        <v>0</v>
      </c>
      <c r="ET8" s="21">
        <v>0</v>
      </c>
      <c r="EU8" s="21">
        <v>0</v>
      </c>
      <c r="EV8" s="21">
        <v>0</v>
      </c>
      <c r="EW8" s="21">
        <v>0</v>
      </c>
      <c r="EX8" s="21">
        <v>0</v>
      </c>
      <c r="EY8" s="21">
        <v>0</v>
      </c>
      <c r="FA8" s="19">
        <v>4</v>
      </c>
      <c r="FB8" s="20" t="str">
        <f t="shared" si="12"/>
        <v>浦 添 市</v>
      </c>
      <c r="FC8" s="21">
        <v>0</v>
      </c>
      <c r="FD8" s="21">
        <v>0</v>
      </c>
      <c r="FE8" s="21">
        <v>0</v>
      </c>
      <c r="FF8" s="21">
        <v>0</v>
      </c>
      <c r="FG8" s="21">
        <v>0</v>
      </c>
      <c r="FH8" s="21">
        <v>0</v>
      </c>
      <c r="FI8" s="21">
        <v>0</v>
      </c>
      <c r="FJ8" s="21">
        <v>0</v>
      </c>
      <c r="FK8" s="21">
        <v>0</v>
      </c>
      <c r="FM8" s="19">
        <v>4</v>
      </c>
      <c r="FN8" s="20" t="str">
        <f t="shared" si="13"/>
        <v>浦 添 市</v>
      </c>
      <c r="FO8" s="21">
        <v>261741</v>
      </c>
      <c r="FP8" s="21">
        <v>864276</v>
      </c>
      <c r="FQ8" s="21">
        <v>807990</v>
      </c>
      <c r="FR8" s="21">
        <v>2489357</v>
      </c>
      <c r="FS8" s="21">
        <v>2325675</v>
      </c>
      <c r="FT8" s="21">
        <v>587609</v>
      </c>
      <c r="FU8" s="21">
        <v>656</v>
      </c>
      <c r="FV8" s="21">
        <v>2321</v>
      </c>
      <c r="FW8" s="21">
        <v>1915</v>
      </c>
      <c r="FY8" s="19">
        <v>4</v>
      </c>
      <c r="FZ8" s="20" t="str">
        <f t="shared" si="14"/>
        <v>浦 添 市</v>
      </c>
      <c r="GA8" s="21">
        <v>0</v>
      </c>
      <c r="GB8" s="21">
        <v>60012</v>
      </c>
      <c r="GC8" s="21">
        <v>60012</v>
      </c>
      <c r="GD8" s="21">
        <v>1224240</v>
      </c>
      <c r="GE8" s="21">
        <v>1224240</v>
      </c>
      <c r="GF8" s="21">
        <v>532151</v>
      </c>
      <c r="GG8" s="21">
        <v>0</v>
      </c>
      <c r="GH8" s="21">
        <v>137</v>
      </c>
      <c r="GI8" s="21">
        <v>137</v>
      </c>
      <c r="GK8" s="19">
        <v>4</v>
      </c>
      <c r="GL8" s="20" t="str">
        <f t="shared" si="15"/>
        <v>浦 添 市</v>
      </c>
      <c r="GM8" s="21">
        <v>0</v>
      </c>
      <c r="GN8" s="21">
        <v>0</v>
      </c>
      <c r="GO8" s="21">
        <v>0</v>
      </c>
      <c r="GP8" s="21">
        <v>0</v>
      </c>
      <c r="GQ8" s="21">
        <v>0</v>
      </c>
      <c r="GR8" s="21">
        <v>0</v>
      </c>
      <c r="GS8" s="21">
        <v>0</v>
      </c>
      <c r="GT8" s="21">
        <v>0</v>
      </c>
      <c r="GU8" s="21">
        <v>0</v>
      </c>
      <c r="GW8" s="19">
        <v>4</v>
      </c>
      <c r="GX8" s="20" t="str">
        <f t="shared" si="16"/>
        <v>浦 添 市</v>
      </c>
      <c r="GY8" s="21">
        <v>0</v>
      </c>
      <c r="GZ8" s="21">
        <v>0</v>
      </c>
      <c r="HA8" s="21">
        <v>0</v>
      </c>
      <c r="HB8" s="21">
        <v>0</v>
      </c>
      <c r="HC8" s="21">
        <v>0</v>
      </c>
      <c r="HD8" s="21">
        <v>0</v>
      </c>
      <c r="HE8" s="21">
        <v>0</v>
      </c>
      <c r="HF8" s="21">
        <v>0</v>
      </c>
      <c r="HG8" s="21">
        <v>0</v>
      </c>
      <c r="HI8" s="19">
        <v>4</v>
      </c>
      <c r="HJ8" s="20" t="str">
        <f t="shared" si="17"/>
        <v>浦 添 市</v>
      </c>
      <c r="HK8" s="21">
        <v>0</v>
      </c>
      <c r="HL8" s="21">
        <v>0</v>
      </c>
      <c r="HM8" s="21">
        <v>0</v>
      </c>
      <c r="HN8" s="21">
        <v>0</v>
      </c>
      <c r="HO8" s="21">
        <v>0</v>
      </c>
      <c r="HP8" s="21">
        <v>0</v>
      </c>
      <c r="HQ8" s="21">
        <v>0</v>
      </c>
      <c r="HR8" s="21">
        <v>0</v>
      </c>
      <c r="HS8" s="21">
        <v>0</v>
      </c>
      <c r="HU8" s="18"/>
    </row>
    <row r="9" spans="1:229" s="8" customFormat="1" ht="15" customHeight="1">
      <c r="A9" s="19">
        <v>5</v>
      </c>
      <c r="B9" s="20" t="s">
        <v>75</v>
      </c>
      <c r="C9" s="21">
        <v>63822</v>
      </c>
      <c r="D9" s="21">
        <v>1943309</v>
      </c>
      <c r="E9" s="21">
        <v>1323010</v>
      </c>
      <c r="F9" s="21">
        <v>100665</v>
      </c>
      <c r="G9" s="21">
        <v>70036</v>
      </c>
      <c r="H9" s="21">
        <v>70036</v>
      </c>
      <c r="I9" s="21">
        <v>383</v>
      </c>
      <c r="J9" s="21">
        <v>2254</v>
      </c>
      <c r="K9" s="21">
        <v>1442</v>
      </c>
      <c r="L9" s="17"/>
      <c r="M9" s="19">
        <v>5</v>
      </c>
      <c r="N9" s="20" t="str">
        <f t="shared" si="0"/>
        <v>名 護 市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32"/>
      <c r="Y9" s="19">
        <v>5</v>
      </c>
      <c r="Z9" s="20" t="str">
        <f t="shared" si="1"/>
        <v>名 護 市</v>
      </c>
      <c r="AA9" s="21">
        <v>946120</v>
      </c>
      <c r="AB9" s="21">
        <v>23821628</v>
      </c>
      <c r="AC9" s="21">
        <v>17641132</v>
      </c>
      <c r="AD9" s="21">
        <v>674991</v>
      </c>
      <c r="AE9" s="21">
        <v>515371</v>
      </c>
      <c r="AF9" s="21">
        <v>515284</v>
      </c>
      <c r="AG9" s="21">
        <v>1696</v>
      </c>
      <c r="AH9" s="21">
        <v>21805</v>
      </c>
      <c r="AI9" s="21">
        <v>14805</v>
      </c>
      <c r="AJ9" s="52"/>
      <c r="AK9" s="19">
        <v>5</v>
      </c>
      <c r="AL9" s="20" t="str">
        <f t="shared" si="2"/>
        <v>名 護 市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  <c r="AT9" s="21">
        <v>0</v>
      </c>
      <c r="AU9" s="21">
        <v>0</v>
      </c>
      <c r="AV9" s="32"/>
      <c r="AW9" s="19">
        <v>5</v>
      </c>
      <c r="AX9" s="20" t="str">
        <f t="shared" si="3"/>
        <v>名 護 市</v>
      </c>
      <c r="AY9" s="21">
        <v>0</v>
      </c>
      <c r="AZ9" s="21">
        <v>2891882</v>
      </c>
      <c r="BA9" s="21">
        <v>2516714</v>
      </c>
      <c r="BB9" s="21">
        <v>62317834</v>
      </c>
      <c r="BC9" s="21">
        <v>58211850</v>
      </c>
      <c r="BD9" s="21">
        <v>4697342</v>
      </c>
      <c r="BE9" s="21">
        <v>0</v>
      </c>
      <c r="BF9" s="21">
        <v>14859</v>
      </c>
      <c r="BG9" s="21">
        <v>12507</v>
      </c>
      <c r="BH9" s="32"/>
      <c r="BI9" s="19">
        <v>5</v>
      </c>
      <c r="BJ9" s="20" t="str">
        <f t="shared" si="4"/>
        <v>名 護 市</v>
      </c>
      <c r="BK9" s="21">
        <v>0</v>
      </c>
      <c r="BL9" s="21">
        <v>1840788</v>
      </c>
      <c r="BM9" s="21">
        <v>1704933</v>
      </c>
      <c r="BN9" s="21">
        <v>28581445</v>
      </c>
      <c r="BO9" s="21">
        <v>27705113</v>
      </c>
      <c r="BP9" s="21">
        <v>3837989</v>
      </c>
      <c r="BQ9" s="21">
        <v>0</v>
      </c>
      <c r="BR9" s="21">
        <v>10262</v>
      </c>
      <c r="BS9" s="21">
        <v>8822</v>
      </c>
      <c r="BT9" s="32"/>
      <c r="BU9" s="19">
        <v>5</v>
      </c>
      <c r="BV9" s="20" t="str">
        <f t="shared" si="5"/>
        <v>名 護 市</v>
      </c>
      <c r="BW9" s="21">
        <v>0</v>
      </c>
      <c r="BX9" s="21">
        <v>2481637</v>
      </c>
      <c r="BY9" s="21">
        <v>2471109</v>
      </c>
      <c r="BZ9" s="21">
        <v>47554993</v>
      </c>
      <c r="CA9" s="21">
        <v>47494030</v>
      </c>
      <c r="CB9" s="21">
        <v>18175032</v>
      </c>
      <c r="CC9" s="21">
        <v>0</v>
      </c>
      <c r="CD9" s="21">
        <v>5250</v>
      </c>
      <c r="CE9" s="21">
        <v>5079</v>
      </c>
      <c r="CF9" s="32"/>
      <c r="CG9" s="19">
        <v>5</v>
      </c>
      <c r="CH9" s="20" t="str">
        <f t="shared" si="6"/>
        <v>名 護 市</v>
      </c>
      <c r="CI9" s="21">
        <v>973541</v>
      </c>
      <c r="CJ9" s="21">
        <v>7214307</v>
      </c>
      <c r="CK9" s="21">
        <v>6692756</v>
      </c>
      <c r="CL9" s="21">
        <v>138454272</v>
      </c>
      <c r="CM9" s="21">
        <v>133410993</v>
      </c>
      <c r="CN9" s="21">
        <v>26710363</v>
      </c>
      <c r="CO9" s="21">
        <v>1244</v>
      </c>
      <c r="CP9" s="21">
        <v>30371</v>
      </c>
      <c r="CQ9" s="21">
        <v>26408</v>
      </c>
      <c r="CR9" s="52"/>
      <c r="CS9" s="19">
        <v>5</v>
      </c>
      <c r="CT9" s="20" t="str">
        <f t="shared" si="7"/>
        <v>名 護 市</v>
      </c>
      <c r="CU9" s="21">
        <v>0</v>
      </c>
      <c r="CV9" s="21">
        <v>0</v>
      </c>
      <c r="CW9" s="21">
        <v>0</v>
      </c>
      <c r="CX9" s="21">
        <v>0</v>
      </c>
      <c r="CY9" s="21">
        <v>0</v>
      </c>
      <c r="CZ9" s="21">
        <v>0</v>
      </c>
      <c r="DA9" s="21">
        <v>0</v>
      </c>
      <c r="DB9" s="21">
        <v>0</v>
      </c>
      <c r="DC9" s="21">
        <v>0</v>
      </c>
      <c r="DD9" s="17"/>
      <c r="DE9" s="19">
        <v>5</v>
      </c>
      <c r="DF9" s="20" t="str">
        <f t="shared" si="8"/>
        <v>名 護 市</v>
      </c>
      <c r="DG9" s="21">
        <v>0</v>
      </c>
      <c r="DH9" s="21">
        <v>0</v>
      </c>
      <c r="DI9" s="21">
        <v>0</v>
      </c>
      <c r="DJ9" s="21">
        <v>0</v>
      </c>
      <c r="DK9" s="21">
        <v>0</v>
      </c>
      <c r="DL9" s="21">
        <v>0</v>
      </c>
      <c r="DM9" s="21">
        <v>0</v>
      </c>
      <c r="DN9" s="21">
        <v>0</v>
      </c>
      <c r="DO9" s="21">
        <v>0</v>
      </c>
      <c r="DP9" s="17"/>
      <c r="DQ9" s="19">
        <v>5</v>
      </c>
      <c r="DR9" s="20" t="str">
        <f t="shared" si="9"/>
        <v>名 護 市</v>
      </c>
      <c r="DS9" s="21">
        <v>1090682</v>
      </c>
      <c r="DT9" s="21">
        <v>300397</v>
      </c>
      <c r="DU9" s="21">
        <v>278681</v>
      </c>
      <c r="DV9" s="21">
        <v>5484</v>
      </c>
      <c r="DW9" s="21">
        <v>5121</v>
      </c>
      <c r="DX9" s="21">
        <v>5121</v>
      </c>
      <c r="DY9" s="21">
        <v>485</v>
      </c>
      <c r="DZ9" s="21">
        <v>269</v>
      </c>
      <c r="EA9" s="21">
        <v>239</v>
      </c>
      <c r="EB9" s="17"/>
      <c r="EC9" s="19">
        <v>5</v>
      </c>
      <c r="ED9" s="20" t="str">
        <f t="shared" si="10"/>
        <v>名 護 市</v>
      </c>
      <c r="EE9" s="21">
        <v>86312790</v>
      </c>
      <c r="EF9" s="21">
        <v>29569900</v>
      </c>
      <c r="EG9" s="21">
        <v>20906720</v>
      </c>
      <c r="EH9" s="21">
        <v>156067</v>
      </c>
      <c r="EI9" s="21">
        <v>115728</v>
      </c>
      <c r="EJ9" s="21">
        <v>115724</v>
      </c>
      <c r="EK9" s="21">
        <v>1008</v>
      </c>
      <c r="EL9" s="21">
        <v>6112</v>
      </c>
      <c r="EM9" s="21">
        <v>3532</v>
      </c>
      <c r="EO9" s="19">
        <v>5</v>
      </c>
      <c r="EP9" s="20" t="str">
        <f t="shared" si="11"/>
        <v>名 護 市</v>
      </c>
      <c r="EQ9" s="21">
        <v>0</v>
      </c>
      <c r="ER9" s="21">
        <v>0</v>
      </c>
      <c r="ES9" s="21">
        <v>0</v>
      </c>
      <c r="ET9" s="21">
        <v>0</v>
      </c>
      <c r="EU9" s="21">
        <v>0</v>
      </c>
      <c r="EV9" s="21">
        <v>0</v>
      </c>
      <c r="EW9" s="21">
        <v>0</v>
      </c>
      <c r="EX9" s="21">
        <v>0</v>
      </c>
      <c r="EY9" s="21">
        <v>0</v>
      </c>
      <c r="FA9" s="19">
        <v>5</v>
      </c>
      <c r="FB9" s="20" t="str">
        <f t="shared" si="12"/>
        <v>名 護 市</v>
      </c>
      <c r="FC9" s="21">
        <v>0</v>
      </c>
      <c r="FD9" s="21">
        <v>0</v>
      </c>
      <c r="FE9" s="21">
        <v>0</v>
      </c>
      <c r="FF9" s="21">
        <v>0</v>
      </c>
      <c r="FG9" s="21">
        <v>0</v>
      </c>
      <c r="FH9" s="21">
        <v>0</v>
      </c>
      <c r="FI9" s="21">
        <v>0</v>
      </c>
      <c r="FJ9" s="21">
        <v>0</v>
      </c>
      <c r="FK9" s="21">
        <v>0</v>
      </c>
      <c r="FM9" s="19">
        <v>5</v>
      </c>
      <c r="FN9" s="20" t="str">
        <f t="shared" si="13"/>
        <v>名 護 市</v>
      </c>
      <c r="FO9" s="21">
        <v>2045892</v>
      </c>
      <c r="FP9" s="21">
        <v>15638397</v>
      </c>
      <c r="FQ9" s="21">
        <v>11706012</v>
      </c>
      <c r="FR9" s="21">
        <v>103795</v>
      </c>
      <c r="FS9" s="21">
        <v>78100</v>
      </c>
      <c r="FT9" s="21">
        <v>78100</v>
      </c>
      <c r="FU9" s="21">
        <v>1172</v>
      </c>
      <c r="FV9" s="21">
        <v>9554</v>
      </c>
      <c r="FW9" s="21">
        <v>6063</v>
      </c>
      <c r="FY9" s="19">
        <v>5</v>
      </c>
      <c r="FZ9" s="20" t="str">
        <f t="shared" si="14"/>
        <v>名 護 市</v>
      </c>
      <c r="GA9" s="21">
        <v>3109613</v>
      </c>
      <c r="GB9" s="21">
        <v>1560872</v>
      </c>
      <c r="GC9" s="21">
        <v>1559352</v>
      </c>
      <c r="GD9" s="21">
        <v>2860251</v>
      </c>
      <c r="GE9" s="21">
        <v>2858658</v>
      </c>
      <c r="GF9" s="21">
        <v>1406911</v>
      </c>
      <c r="GG9" s="21">
        <v>27</v>
      </c>
      <c r="GH9" s="21">
        <v>287</v>
      </c>
      <c r="GI9" s="21">
        <v>283</v>
      </c>
      <c r="GK9" s="19">
        <v>5</v>
      </c>
      <c r="GL9" s="20" t="str">
        <f t="shared" si="15"/>
        <v>名 護 市</v>
      </c>
      <c r="GM9" s="21">
        <v>0</v>
      </c>
      <c r="GN9" s="21">
        <v>0</v>
      </c>
      <c r="GO9" s="21">
        <v>0</v>
      </c>
      <c r="GP9" s="21">
        <v>0</v>
      </c>
      <c r="GQ9" s="21">
        <v>0</v>
      </c>
      <c r="GR9" s="21">
        <v>0</v>
      </c>
      <c r="GS9" s="21">
        <v>0</v>
      </c>
      <c r="GT9" s="21">
        <v>0</v>
      </c>
      <c r="GU9" s="21">
        <v>0</v>
      </c>
      <c r="GW9" s="19">
        <v>5</v>
      </c>
      <c r="GX9" s="20" t="str">
        <f t="shared" si="16"/>
        <v>名 護 市</v>
      </c>
      <c r="GY9" s="21">
        <v>0</v>
      </c>
      <c r="GZ9" s="21">
        <v>0</v>
      </c>
      <c r="HA9" s="21">
        <v>0</v>
      </c>
      <c r="HB9" s="21">
        <v>0</v>
      </c>
      <c r="HC9" s="21">
        <v>0</v>
      </c>
      <c r="HD9" s="21">
        <v>0</v>
      </c>
      <c r="HE9" s="21">
        <v>0</v>
      </c>
      <c r="HF9" s="21">
        <v>0</v>
      </c>
      <c r="HG9" s="21">
        <v>0</v>
      </c>
      <c r="HI9" s="19">
        <v>5</v>
      </c>
      <c r="HJ9" s="20" t="str">
        <f t="shared" si="17"/>
        <v>名 護 市</v>
      </c>
      <c r="HK9" s="21">
        <v>0</v>
      </c>
      <c r="HL9" s="21">
        <v>0</v>
      </c>
      <c r="HM9" s="21">
        <v>0</v>
      </c>
      <c r="HN9" s="21">
        <v>0</v>
      </c>
      <c r="HO9" s="21">
        <v>0</v>
      </c>
      <c r="HP9" s="21">
        <v>0</v>
      </c>
      <c r="HQ9" s="21">
        <v>0</v>
      </c>
      <c r="HR9" s="21">
        <v>0</v>
      </c>
      <c r="HS9" s="21">
        <v>0</v>
      </c>
      <c r="HU9" s="18"/>
    </row>
    <row r="10" spans="1:229" s="8" customFormat="1" ht="15" customHeight="1">
      <c r="A10" s="19">
        <v>6</v>
      </c>
      <c r="B10" s="20" t="s">
        <v>76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17"/>
      <c r="M10" s="19">
        <v>6</v>
      </c>
      <c r="N10" s="20" t="str">
        <f t="shared" si="0"/>
        <v>糸 満 市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32"/>
      <c r="Y10" s="19">
        <v>6</v>
      </c>
      <c r="Z10" s="20" t="str">
        <f t="shared" si="1"/>
        <v>糸 満 市</v>
      </c>
      <c r="AA10" s="21">
        <v>679156</v>
      </c>
      <c r="AB10" s="21">
        <v>19117111</v>
      </c>
      <c r="AC10" s="21">
        <v>15014719</v>
      </c>
      <c r="AD10" s="21">
        <v>830902</v>
      </c>
      <c r="AE10" s="21">
        <v>650024</v>
      </c>
      <c r="AF10" s="21">
        <v>643127</v>
      </c>
      <c r="AG10" s="21">
        <v>919</v>
      </c>
      <c r="AH10" s="21">
        <v>18789</v>
      </c>
      <c r="AI10" s="21">
        <v>14501</v>
      </c>
      <c r="AJ10" s="52"/>
      <c r="AK10" s="19">
        <v>6</v>
      </c>
      <c r="AL10" s="20" t="str">
        <f t="shared" si="2"/>
        <v>糸 満 市</v>
      </c>
      <c r="AM10" s="21">
        <v>3702</v>
      </c>
      <c r="AN10" s="21">
        <v>466512</v>
      </c>
      <c r="AO10" s="21">
        <v>460022</v>
      </c>
      <c r="AP10" s="21">
        <v>3458462</v>
      </c>
      <c r="AQ10" s="21">
        <v>3418142</v>
      </c>
      <c r="AR10" s="21">
        <v>575280</v>
      </c>
      <c r="AS10" s="21">
        <v>27</v>
      </c>
      <c r="AT10" s="21">
        <v>930</v>
      </c>
      <c r="AU10" s="21">
        <v>886</v>
      </c>
      <c r="AV10" s="32"/>
      <c r="AW10" s="19">
        <v>6</v>
      </c>
      <c r="AX10" s="20" t="str">
        <f t="shared" si="3"/>
        <v>糸 満 市</v>
      </c>
      <c r="AY10" s="21">
        <v>0</v>
      </c>
      <c r="AZ10" s="21">
        <v>2400963</v>
      </c>
      <c r="BA10" s="21">
        <v>2320001</v>
      </c>
      <c r="BB10" s="21">
        <v>72283446</v>
      </c>
      <c r="BC10" s="21">
        <v>70683210</v>
      </c>
      <c r="BD10" s="21">
        <v>6865116</v>
      </c>
      <c r="BE10" s="21">
        <v>0</v>
      </c>
      <c r="BF10" s="21">
        <v>13120</v>
      </c>
      <c r="BG10" s="21">
        <v>12460</v>
      </c>
      <c r="BH10" s="32"/>
      <c r="BI10" s="19">
        <v>6</v>
      </c>
      <c r="BJ10" s="20" t="str">
        <f t="shared" si="4"/>
        <v>糸 満 市</v>
      </c>
      <c r="BK10" s="21">
        <v>0</v>
      </c>
      <c r="BL10" s="21">
        <v>1461076</v>
      </c>
      <c r="BM10" s="21">
        <v>1457686</v>
      </c>
      <c r="BN10" s="21">
        <v>31205181</v>
      </c>
      <c r="BO10" s="21">
        <v>31157312</v>
      </c>
      <c r="BP10" s="21">
        <v>5015930</v>
      </c>
      <c r="BQ10" s="21">
        <v>0</v>
      </c>
      <c r="BR10" s="21">
        <v>8016</v>
      </c>
      <c r="BS10" s="21">
        <v>7894</v>
      </c>
      <c r="BT10" s="32"/>
      <c r="BU10" s="19">
        <v>6</v>
      </c>
      <c r="BV10" s="20" t="str">
        <f t="shared" si="5"/>
        <v>糸 満 市</v>
      </c>
      <c r="BW10" s="21">
        <v>0</v>
      </c>
      <c r="BX10" s="21">
        <v>1968929</v>
      </c>
      <c r="BY10" s="21">
        <v>1968616</v>
      </c>
      <c r="BZ10" s="21">
        <v>50859417</v>
      </c>
      <c r="CA10" s="21">
        <v>50855248</v>
      </c>
      <c r="CB10" s="21">
        <v>26438760</v>
      </c>
      <c r="CC10" s="21">
        <v>0</v>
      </c>
      <c r="CD10" s="21">
        <v>3034</v>
      </c>
      <c r="CE10" s="21">
        <v>3012</v>
      </c>
      <c r="CF10" s="32"/>
      <c r="CG10" s="19">
        <v>6</v>
      </c>
      <c r="CH10" s="20" t="str">
        <f t="shared" si="6"/>
        <v>糸 満 市</v>
      </c>
      <c r="CI10" s="21">
        <v>986670</v>
      </c>
      <c r="CJ10" s="21">
        <v>5830968</v>
      </c>
      <c r="CK10" s="21">
        <v>5746303</v>
      </c>
      <c r="CL10" s="21">
        <v>154348044</v>
      </c>
      <c r="CM10" s="21">
        <v>152695770</v>
      </c>
      <c r="CN10" s="21">
        <v>38319806</v>
      </c>
      <c r="CO10" s="21">
        <v>1128</v>
      </c>
      <c r="CP10" s="21">
        <v>24170</v>
      </c>
      <c r="CQ10" s="21">
        <v>23366</v>
      </c>
      <c r="CR10" s="52"/>
      <c r="CS10" s="19">
        <v>6</v>
      </c>
      <c r="CT10" s="20" t="str">
        <f t="shared" si="7"/>
        <v>糸 満 市</v>
      </c>
      <c r="CU10" s="21">
        <v>0</v>
      </c>
      <c r="CV10" s="21">
        <v>0</v>
      </c>
      <c r="CW10" s="21">
        <v>0</v>
      </c>
      <c r="CX10" s="21">
        <v>0</v>
      </c>
      <c r="CY10" s="21">
        <v>0</v>
      </c>
      <c r="CZ10" s="21">
        <v>0</v>
      </c>
      <c r="DA10" s="21">
        <v>0</v>
      </c>
      <c r="DB10" s="21">
        <v>0</v>
      </c>
      <c r="DC10" s="21">
        <v>0</v>
      </c>
      <c r="DD10" s="17"/>
      <c r="DE10" s="19">
        <v>6</v>
      </c>
      <c r="DF10" s="20" t="str">
        <f t="shared" si="8"/>
        <v>糸 満 市</v>
      </c>
      <c r="DG10" s="21">
        <v>0</v>
      </c>
      <c r="DH10" s="21">
        <v>0</v>
      </c>
      <c r="DI10" s="21">
        <v>0</v>
      </c>
      <c r="DJ10" s="21">
        <v>0</v>
      </c>
      <c r="DK10" s="21">
        <v>0</v>
      </c>
      <c r="DL10" s="21">
        <v>0</v>
      </c>
      <c r="DM10" s="21">
        <v>0</v>
      </c>
      <c r="DN10" s="21">
        <v>0</v>
      </c>
      <c r="DO10" s="21">
        <v>0</v>
      </c>
      <c r="DP10" s="17"/>
      <c r="DQ10" s="19">
        <v>6</v>
      </c>
      <c r="DR10" s="20" t="str">
        <f t="shared" si="9"/>
        <v>糸 満 市</v>
      </c>
      <c r="DS10" s="21">
        <v>26056</v>
      </c>
      <c r="DT10" s="21">
        <v>1590</v>
      </c>
      <c r="DU10" s="21">
        <v>1075</v>
      </c>
      <c r="DV10" s="21">
        <v>72</v>
      </c>
      <c r="DW10" s="21">
        <v>47</v>
      </c>
      <c r="DX10" s="21">
        <v>33</v>
      </c>
      <c r="DY10" s="21">
        <v>105</v>
      </c>
      <c r="DZ10" s="21">
        <v>3</v>
      </c>
      <c r="EA10" s="21">
        <v>2</v>
      </c>
      <c r="EB10" s="17"/>
      <c r="EC10" s="19">
        <v>6</v>
      </c>
      <c r="ED10" s="20" t="str">
        <f t="shared" si="10"/>
        <v>糸 満 市</v>
      </c>
      <c r="EE10" s="21">
        <v>0</v>
      </c>
      <c r="EF10" s="21">
        <v>0</v>
      </c>
      <c r="EG10" s="21">
        <v>0</v>
      </c>
      <c r="EH10" s="21">
        <v>0</v>
      </c>
      <c r="EI10" s="21">
        <v>0</v>
      </c>
      <c r="EJ10" s="21">
        <v>0</v>
      </c>
      <c r="EK10" s="21">
        <v>0</v>
      </c>
      <c r="EL10" s="21">
        <v>0</v>
      </c>
      <c r="EM10" s="21">
        <v>0</v>
      </c>
      <c r="EO10" s="19">
        <v>6</v>
      </c>
      <c r="EP10" s="20" t="str">
        <f t="shared" si="11"/>
        <v>糸 満 市</v>
      </c>
      <c r="EQ10" s="21">
        <v>0</v>
      </c>
      <c r="ER10" s="21">
        <v>0</v>
      </c>
      <c r="ES10" s="21">
        <v>0</v>
      </c>
      <c r="ET10" s="21">
        <v>0</v>
      </c>
      <c r="EU10" s="21">
        <v>0</v>
      </c>
      <c r="EV10" s="21">
        <v>0</v>
      </c>
      <c r="EW10" s="21">
        <v>0</v>
      </c>
      <c r="EX10" s="21">
        <v>0</v>
      </c>
      <c r="EY10" s="21">
        <v>0</v>
      </c>
      <c r="FA10" s="19">
        <v>6</v>
      </c>
      <c r="FB10" s="20" t="str">
        <f t="shared" si="12"/>
        <v>糸 満 市</v>
      </c>
      <c r="FC10" s="21">
        <v>0</v>
      </c>
      <c r="FD10" s="21">
        <v>0</v>
      </c>
      <c r="FE10" s="21">
        <v>0</v>
      </c>
      <c r="FF10" s="21">
        <v>0</v>
      </c>
      <c r="FG10" s="21">
        <v>0</v>
      </c>
      <c r="FH10" s="21">
        <v>0</v>
      </c>
      <c r="FI10" s="21">
        <v>0</v>
      </c>
      <c r="FJ10" s="21">
        <v>0</v>
      </c>
      <c r="FK10" s="21">
        <v>0</v>
      </c>
      <c r="FM10" s="19">
        <v>6</v>
      </c>
      <c r="FN10" s="20" t="str">
        <f t="shared" si="13"/>
        <v>糸 満 市</v>
      </c>
      <c r="FO10" s="21">
        <v>1052943</v>
      </c>
      <c r="FP10" s="21">
        <v>4529501</v>
      </c>
      <c r="FQ10" s="21">
        <v>3444704</v>
      </c>
      <c r="FR10" s="21">
        <v>90881</v>
      </c>
      <c r="FS10" s="21">
        <v>69060</v>
      </c>
      <c r="FT10" s="21">
        <v>68970</v>
      </c>
      <c r="FU10" s="21">
        <v>561</v>
      </c>
      <c r="FV10" s="21">
        <v>5084</v>
      </c>
      <c r="FW10" s="21">
        <v>3679</v>
      </c>
      <c r="FY10" s="19">
        <v>6</v>
      </c>
      <c r="FZ10" s="20" t="str">
        <f t="shared" si="14"/>
        <v>糸 満 市</v>
      </c>
      <c r="GA10" s="21">
        <v>3482</v>
      </c>
      <c r="GB10" s="21">
        <v>895568</v>
      </c>
      <c r="GC10" s="21">
        <v>895467</v>
      </c>
      <c r="GD10" s="21">
        <v>1667044</v>
      </c>
      <c r="GE10" s="21">
        <v>1666850</v>
      </c>
      <c r="GF10" s="21">
        <v>994120</v>
      </c>
      <c r="GG10" s="21">
        <v>4</v>
      </c>
      <c r="GH10" s="21">
        <v>370</v>
      </c>
      <c r="GI10" s="21">
        <v>369</v>
      </c>
      <c r="GK10" s="19">
        <v>6</v>
      </c>
      <c r="GL10" s="20" t="str">
        <f t="shared" si="15"/>
        <v>糸 満 市</v>
      </c>
      <c r="GM10" s="21">
        <v>0</v>
      </c>
      <c r="GN10" s="21">
        <v>0</v>
      </c>
      <c r="GO10" s="21">
        <v>0</v>
      </c>
      <c r="GP10" s="21">
        <v>0</v>
      </c>
      <c r="GQ10" s="21">
        <v>0</v>
      </c>
      <c r="GR10" s="21">
        <v>0</v>
      </c>
      <c r="GS10" s="21">
        <v>0</v>
      </c>
      <c r="GT10" s="21">
        <v>0</v>
      </c>
      <c r="GU10" s="21">
        <v>0</v>
      </c>
      <c r="GW10" s="19">
        <v>6</v>
      </c>
      <c r="GX10" s="20" t="str">
        <f t="shared" si="16"/>
        <v>糸 満 市</v>
      </c>
      <c r="GY10" s="21">
        <v>0</v>
      </c>
      <c r="GZ10" s="21">
        <v>0</v>
      </c>
      <c r="HA10" s="21">
        <v>0</v>
      </c>
      <c r="HB10" s="21">
        <v>0</v>
      </c>
      <c r="HC10" s="21">
        <v>0</v>
      </c>
      <c r="HD10" s="21">
        <v>0</v>
      </c>
      <c r="HE10" s="21">
        <v>0</v>
      </c>
      <c r="HF10" s="21">
        <v>0</v>
      </c>
      <c r="HG10" s="21">
        <v>0</v>
      </c>
      <c r="HI10" s="19">
        <v>6</v>
      </c>
      <c r="HJ10" s="20" t="str">
        <f t="shared" si="17"/>
        <v>糸 満 市</v>
      </c>
      <c r="HK10" s="21">
        <v>0</v>
      </c>
      <c r="HL10" s="21">
        <v>0</v>
      </c>
      <c r="HM10" s="21">
        <v>0</v>
      </c>
      <c r="HN10" s="21">
        <v>0</v>
      </c>
      <c r="HO10" s="21">
        <v>0</v>
      </c>
      <c r="HP10" s="21">
        <v>0</v>
      </c>
      <c r="HQ10" s="21">
        <v>0</v>
      </c>
      <c r="HR10" s="21">
        <v>0</v>
      </c>
      <c r="HS10" s="21">
        <v>0</v>
      </c>
      <c r="HU10" s="18"/>
    </row>
    <row r="11" spans="1:229" s="8" customFormat="1" ht="15" customHeight="1">
      <c r="A11" s="19">
        <v>7</v>
      </c>
      <c r="B11" s="20" t="s">
        <v>77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17"/>
      <c r="M11" s="19">
        <v>7</v>
      </c>
      <c r="N11" s="20" t="str">
        <f t="shared" si="0"/>
        <v>沖 縄 市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32"/>
      <c r="Y11" s="19">
        <v>7</v>
      </c>
      <c r="Z11" s="20" t="str">
        <f t="shared" si="1"/>
        <v>沖 縄 市</v>
      </c>
      <c r="AA11" s="21">
        <v>6958</v>
      </c>
      <c r="AB11" s="21">
        <v>4321106</v>
      </c>
      <c r="AC11" s="21">
        <v>3413551</v>
      </c>
      <c r="AD11" s="21">
        <v>156051</v>
      </c>
      <c r="AE11" s="21">
        <v>121199</v>
      </c>
      <c r="AF11" s="21">
        <v>121199</v>
      </c>
      <c r="AG11" s="21">
        <v>15</v>
      </c>
      <c r="AH11" s="21">
        <v>7073</v>
      </c>
      <c r="AI11" s="21">
        <v>5526</v>
      </c>
      <c r="AJ11" s="52"/>
      <c r="AK11" s="19">
        <v>7</v>
      </c>
      <c r="AL11" s="20" t="str">
        <f t="shared" si="2"/>
        <v>沖 縄 市</v>
      </c>
      <c r="AM11" s="21">
        <v>0</v>
      </c>
      <c r="AN11" s="21">
        <v>53090</v>
      </c>
      <c r="AO11" s="21">
        <v>53035</v>
      </c>
      <c r="AP11" s="21">
        <v>739078</v>
      </c>
      <c r="AQ11" s="21">
        <v>738676</v>
      </c>
      <c r="AR11" s="21">
        <v>407293</v>
      </c>
      <c r="AS11" s="21">
        <v>0</v>
      </c>
      <c r="AT11" s="21">
        <v>136</v>
      </c>
      <c r="AU11" s="21">
        <v>134</v>
      </c>
      <c r="AV11" s="32"/>
      <c r="AW11" s="19">
        <v>7</v>
      </c>
      <c r="AX11" s="20" t="str">
        <f t="shared" si="3"/>
        <v>沖 縄 市</v>
      </c>
      <c r="AY11" s="21">
        <v>0</v>
      </c>
      <c r="AZ11" s="21">
        <v>6074199</v>
      </c>
      <c r="BA11" s="21">
        <v>6035028</v>
      </c>
      <c r="BB11" s="21">
        <v>231208143</v>
      </c>
      <c r="BC11" s="21">
        <v>230230530</v>
      </c>
      <c r="BD11" s="21">
        <v>25626007</v>
      </c>
      <c r="BE11" s="21">
        <v>0</v>
      </c>
      <c r="BF11" s="21">
        <v>30445</v>
      </c>
      <c r="BG11" s="21">
        <v>29886</v>
      </c>
      <c r="BH11" s="32"/>
      <c r="BI11" s="19">
        <v>7</v>
      </c>
      <c r="BJ11" s="20" t="str">
        <f t="shared" si="4"/>
        <v>沖 縄 市</v>
      </c>
      <c r="BK11" s="21">
        <v>0</v>
      </c>
      <c r="BL11" s="21">
        <v>1922629</v>
      </c>
      <c r="BM11" s="21">
        <v>1921088</v>
      </c>
      <c r="BN11" s="21">
        <v>65590121</v>
      </c>
      <c r="BO11" s="21">
        <v>65552948</v>
      </c>
      <c r="BP11" s="21">
        <v>13483586</v>
      </c>
      <c r="BQ11" s="21">
        <v>0</v>
      </c>
      <c r="BR11" s="21">
        <v>14322</v>
      </c>
      <c r="BS11" s="21">
        <v>14202</v>
      </c>
      <c r="BT11" s="32"/>
      <c r="BU11" s="19">
        <v>7</v>
      </c>
      <c r="BV11" s="20" t="str">
        <f t="shared" si="5"/>
        <v>沖 縄 市</v>
      </c>
      <c r="BW11" s="21">
        <v>0</v>
      </c>
      <c r="BX11" s="21">
        <v>3698121</v>
      </c>
      <c r="BY11" s="21">
        <v>3697870</v>
      </c>
      <c r="BZ11" s="21">
        <v>125608198</v>
      </c>
      <c r="CA11" s="21">
        <v>125600980</v>
      </c>
      <c r="CB11" s="21">
        <v>68287738</v>
      </c>
      <c r="CC11" s="21">
        <v>0</v>
      </c>
      <c r="CD11" s="21">
        <v>8915</v>
      </c>
      <c r="CE11" s="21">
        <v>8883</v>
      </c>
      <c r="CF11" s="32"/>
      <c r="CG11" s="19">
        <v>7</v>
      </c>
      <c r="CH11" s="20" t="str">
        <f t="shared" si="6"/>
        <v>沖 縄 市</v>
      </c>
      <c r="CI11" s="21">
        <v>57744</v>
      </c>
      <c r="CJ11" s="21">
        <v>11694949</v>
      </c>
      <c r="CK11" s="21">
        <v>11653986</v>
      </c>
      <c r="CL11" s="21">
        <v>422406462</v>
      </c>
      <c r="CM11" s="21">
        <v>421384458</v>
      </c>
      <c r="CN11" s="21">
        <v>107397331</v>
      </c>
      <c r="CO11" s="21">
        <v>132</v>
      </c>
      <c r="CP11" s="21">
        <v>53682</v>
      </c>
      <c r="CQ11" s="21">
        <v>52971</v>
      </c>
      <c r="CR11" s="52"/>
      <c r="CS11" s="19">
        <v>7</v>
      </c>
      <c r="CT11" s="20" t="str">
        <f t="shared" si="7"/>
        <v>沖 縄 市</v>
      </c>
      <c r="CU11" s="21">
        <v>0</v>
      </c>
      <c r="CV11" s="21">
        <v>0</v>
      </c>
      <c r="CW11" s="21">
        <v>0</v>
      </c>
      <c r="CX11" s="21">
        <v>0</v>
      </c>
      <c r="CY11" s="21">
        <v>0</v>
      </c>
      <c r="CZ11" s="21">
        <v>0</v>
      </c>
      <c r="DA11" s="21">
        <v>0</v>
      </c>
      <c r="DB11" s="21">
        <v>0</v>
      </c>
      <c r="DC11" s="21">
        <v>0</v>
      </c>
      <c r="DD11" s="17"/>
      <c r="DE11" s="19">
        <v>7</v>
      </c>
      <c r="DF11" s="20" t="str">
        <f t="shared" si="8"/>
        <v>沖 縄 市</v>
      </c>
      <c r="DG11" s="21">
        <v>0</v>
      </c>
      <c r="DH11" s="21">
        <v>0</v>
      </c>
      <c r="DI11" s="21">
        <v>0</v>
      </c>
      <c r="DJ11" s="21">
        <v>0</v>
      </c>
      <c r="DK11" s="21">
        <v>0</v>
      </c>
      <c r="DL11" s="21">
        <v>0</v>
      </c>
      <c r="DM11" s="21">
        <v>0</v>
      </c>
      <c r="DN11" s="21">
        <v>0</v>
      </c>
      <c r="DO11" s="21">
        <v>0</v>
      </c>
      <c r="DP11" s="17"/>
      <c r="DQ11" s="19">
        <v>7</v>
      </c>
      <c r="DR11" s="20" t="str">
        <f t="shared" si="9"/>
        <v>沖 縄 市</v>
      </c>
      <c r="DS11" s="21">
        <v>4695</v>
      </c>
      <c r="DT11" s="21">
        <v>0</v>
      </c>
      <c r="DU11" s="21">
        <v>0</v>
      </c>
      <c r="DV11" s="21">
        <v>0</v>
      </c>
      <c r="DW11" s="21">
        <v>0</v>
      </c>
      <c r="DX11" s="21">
        <v>0</v>
      </c>
      <c r="DY11" s="21">
        <v>91</v>
      </c>
      <c r="DZ11" s="21">
        <v>0</v>
      </c>
      <c r="EA11" s="21">
        <v>0</v>
      </c>
      <c r="EB11" s="17"/>
      <c r="EC11" s="19">
        <v>7</v>
      </c>
      <c r="ED11" s="20" t="str">
        <f t="shared" si="10"/>
        <v>沖 縄 市</v>
      </c>
      <c r="EE11" s="21">
        <v>0</v>
      </c>
      <c r="EF11" s="21">
        <v>0</v>
      </c>
      <c r="EG11" s="21">
        <v>0</v>
      </c>
      <c r="EH11" s="21">
        <v>0</v>
      </c>
      <c r="EI11" s="21">
        <v>0</v>
      </c>
      <c r="EJ11" s="21">
        <v>0</v>
      </c>
      <c r="EK11" s="21">
        <v>0</v>
      </c>
      <c r="EL11" s="21">
        <v>0</v>
      </c>
      <c r="EM11" s="21">
        <v>0</v>
      </c>
      <c r="EO11" s="19">
        <v>7</v>
      </c>
      <c r="EP11" s="20" t="str">
        <f t="shared" si="11"/>
        <v>沖 縄 市</v>
      </c>
      <c r="EQ11" s="21">
        <v>0</v>
      </c>
      <c r="ER11" s="21">
        <v>0</v>
      </c>
      <c r="ES11" s="21">
        <v>0</v>
      </c>
      <c r="ET11" s="21">
        <v>0</v>
      </c>
      <c r="EU11" s="21">
        <v>0</v>
      </c>
      <c r="EV11" s="21">
        <v>0</v>
      </c>
      <c r="EW11" s="21">
        <v>0</v>
      </c>
      <c r="EX11" s="21">
        <v>0</v>
      </c>
      <c r="EY11" s="21">
        <v>0</v>
      </c>
      <c r="FA11" s="19">
        <v>7</v>
      </c>
      <c r="FB11" s="20" t="str">
        <f t="shared" si="12"/>
        <v>沖 縄 市</v>
      </c>
      <c r="FC11" s="21">
        <v>0</v>
      </c>
      <c r="FD11" s="21">
        <v>0</v>
      </c>
      <c r="FE11" s="21">
        <v>0</v>
      </c>
      <c r="FF11" s="21">
        <v>0</v>
      </c>
      <c r="FG11" s="21">
        <v>0</v>
      </c>
      <c r="FH11" s="21">
        <v>0</v>
      </c>
      <c r="FI11" s="21">
        <v>0</v>
      </c>
      <c r="FJ11" s="21">
        <v>0</v>
      </c>
      <c r="FK11" s="21">
        <v>0</v>
      </c>
      <c r="FM11" s="19">
        <v>7</v>
      </c>
      <c r="FN11" s="20" t="str">
        <f t="shared" si="13"/>
        <v>沖 縄 市</v>
      </c>
      <c r="FO11" s="21">
        <v>14884</v>
      </c>
      <c r="FP11" s="21">
        <v>2401129</v>
      </c>
      <c r="FQ11" s="21">
        <v>1909969</v>
      </c>
      <c r="FR11" s="21">
        <v>65133</v>
      </c>
      <c r="FS11" s="21">
        <v>51126</v>
      </c>
      <c r="FT11" s="21">
        <v>51126</v>
      </c>
      <c r="FU11" s="21">
        <v>24</v>
      </c>
      <c r="FV11" s="21">
        <v>4674</v>
      </c>
      <c r="FW11" s="21">
        <v>3589</v>
      </c>
      <c r="FY11" s="19">
        <v>7</v>
      </c>
      <c r="FZ11" s="20" t="str">
        <f t="shared" si="14"/>
        <v>沖 縄 市</v>
      </c>
      <c r="GA11" s="21">
        <v>0</v>
      </c>
      <c r="GB11" s="21">
        <v>0</v>
      </c>
      <c r="GC11" s="21">
        <v>0</v>
      </c>
      <c r="GD11" s="21">
        <v>0</v>
      </c>
      <c r="GE11" s="21">
        <v>0</v>
      </c>
      <c r="GF11" s="21">
        <v>0</v>
      </c>
      <c r="GG11" s="21">
        <v>0</v>
      </c>
      <c r="GH11" s="21">
        <v>0</v>
      </c>
      <c r="GI11" s="21">
        <v>0</v>
      </c>
      <c r="GK11" s="19">
        <v>7</v>
      </c>
      <c r="GL11" s="20" t="str">
        <f t="shared" si="15"/>
        <v>沖 縄 市</v>
      </c>
      <c r="GM11" s="21">
        <v>0</v>
      </c>
      <c r="GN11" s="21">
        <v>0</v>
      </c>
      <c r="GO11" s="21">
        <v>0</v>
      </c>
      <c r="GP11" s="21">
        <v>0</v>
      </c>
      <c r="GQ11" s="21">
        <v>0</v>
      </c>
      <c r="GR11" s="21">
        <v>0</v>
      </c>
      <c r="GS11" s="21">
        <v>0</v>
      </c>
      <c r="GT11" s="21">
        <v>0</v>
      </c>
      <c r="GU11" s="21">
        <v>0</v>
      </c>
      <c r="GW11" s="19">
        <v>7</v>
      </c>
      <c r="GX11" s="20" t="str">
        <f t="shared" si="16"/>
        <v>沖 縄 市</v>
      </c>
      <c r="GY11" s="21">
        <v>0</v>
      </c>
      <c r="GZ11" s="21">
        <v>0</v>
      </c>
      <c r="HA11" s="21">
        <v>0</v>
      </c>
      <c r="HB11" s="21">
        <v>0</v>
      </c>
      <c r="HC11" s="21">
        <v>0</v>
      </c>
      <c r="HD11" s="21">
        <v>0</v>
      </c>
      <c r="HE11" s="21">
        <v>0</v>
      </c>
      <c r="HF11" s="21">
        <v>0</v>
      </c>
      <c r="HG11" s="21">
        <v>0</v>
      </c>
      <c r="HI11" s="19">
        <v>7</v>
      </c>
      <c r="HJ11" s="20" t="str">
        <f t="shared" si="17"/>
        <v>沖 縄 市</v>
      </c>
      <c r="HK11" s="21">
        <v>0</v>
      </c>
      <c r="HL11" s="21">
        <v>0</v>
      </c>
      <c r="HM11" s="21">
        <v>0</v>
      </c>
      <c r="HN11" s="21">
        <v>0</v>
      </c>
      <c r="HO11" s="21">
        <v>0</v>
      </c>
      <c r="HP11" s="21">
        <v>0</v>
      </c>
      <c r="HQ11" s="21">
        <v>0</v>
      </c>
      <c r="HR11" s="21">
        <v>0</v>
      </c>
      <c r="HS11" s="21">
        <v>0</v>
      </c>
      <c r="HU11" s="18"/>
    </row>
    <row r="12" spans="1:229" s="8" customFormat="1" ht="15" customHeight="1">
      <c r="A12" s="19">
        <v>8</v>
      </c>
      <c r="B12" s="20" t="s">
        <v>78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17"/>
      <c r="M12" s="19">
        <v>8</v>
      </c>
      <c r="N12" s="20" t="str">
        <f t="shared" si="0"/>
        <v>豊見城市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32"/>
      <c r="Y12" s="19">
        <v>8</v>
      </c>
      <c r="Z12" s="20" t="str">
        <f t="shared" si="1"/>
        <v>豊見城市</v>
      </c>
      <c r="AA12" s="21">
        <v>108764</v>
      </c>
      <c r="AB12" s="21">
        <v>4631732</v>
      </c>
      <c r="AC12" s="21">
        <v>3183376</v>
      </c>
      <c r="AD12" s="21">
        <v>201025</v>
      </c>
      <c r="AE12" s="21">
        <v>139294</v>
      </c>
      <c r="AF12" s="21">
        <v>139270</v>
      </c>
      <c r="AG12" s="21">
        <v>285</v>
      </c>
      <c r="AH12" s="21">
        <v>5132</v>
      </c>
      <c r="AI12" s="21">
        <v>3365</v>
      </c>
      <c r="AJ12" s="52"/>
      <c r="AK12" s="19">
        <v>8</v>
      </c>
      <c r="AL12" s="20" t="str">
        <f t="shared" si="2"/>
        <v>豊見城市</v>
      </c>
      <c r="AM12" s="21">
        <v>1441</v>
      </c>
      <c r="AN12" s="21">
        <v>470968</v>
      </c>
      <c r="AO12" s="21">
        <v>448825</v>
      </c>
      <c r="AP12" s="21">
        <v>1465029</v>
      </c>
      <c r="AQ12" s="21">
        <v>1392562</v>
      </c>
      <c r="AR12" s="21">
        <v>299425</v>
      </c>
      <c r="AS12" s="21">
        <v>11</v>
      </c>
      <c r="AT12" s="21">
        <v>969</v>
      </c>
      <c r="AU12" s="21">
        <v>853</v>
      </c>
      <c r="AV12" s="32"/>
      <c r="AW12" s="19">
        <v>8</v>
      </c>
      <c r="AX12" s="20" t="str">
        <f t="shared" si="3"/>
        <v>豊見城市</v>
      </c>
      <c r="AY12" s="21">
        <v>0</v>
      </c>
      <c r="AZ12" s="21">
        <v>2171294</v>
      </c>
      <c r="BA12" s="21">
        <v>2162261</v>
      </c>
      <c r="BB12" s="21">
        <v>108370512</v>
      </c>
      <c r="BC12" s="21">
        <v>108004154</v>
      </c>
      <c r="BD12" s="21">
        <v>9616947</v>
      </c>
      <c r="BE12" s="21">
        <v>0</v>
      </c>
      <c r="BF12" s="21">
        <v>12366</v>
      </c>
      <c r="BG12" s="21">
        <v>12146</v>
      </c>
      <c r="BH12" s="32"/>
      <c r="BI12" s="19">
        <v>8</v>
      </c>
      <c r="BJ12" s="20" t="str">
        <f t="shared" si="4"/>
        <v>豊見城市</v>
      </c>
      <c r="BK12" s="21">
        <v>0</v>
      </c>
      <c r="BL12" s="21">
        <v>846283</v>
      </c>
      <c r="BM12" s="21">
        <v>846094</v>
      </c>
      <c r="BN12" s="21">
        <v>37611755</v>
      </c>
      <c r="BO12" s="21">
        <v>37604873</v>
      </c>
      <c r="BP12" s="21">
        <v>6212584</v>
      </c>
      <c r="BQ12" s="21">
        <v>0</v>
      </c>
      <c r="BR12" s="21">
        <v>5191</v>
      </c>
      <c r="BS12" s="21">
        <v>5176</v>
      </c>
      <c r="BT12" s="32"/>
      <c r="BU12" s="19">
        <v>8</v>
      </c>
      <c r="BV12" s="20" t="str">
        <f t="shared" si="5"/>
        <v>豊見城市</v>
      </c>
      <c r="BW12" s="21">
        <v>0</v>
      </c>
      <c r="BX12" s="21">
        <v>693097</v>
      </c>
      <c r="BY12" s="21">
        <v>692867</v>
      </c>
      <c r="BZ12" s="21">
        <v>30483245</v>
      </c>
      <c r="CA12" s="21">
        <v>30481754</v>
      </c>
      <c r="CB12" s="21">
        <v>14884462</v>
      </c>
      <c r="CC12" s="21">
        <v>0</v>
      </c>
      <c r="CD12" s="21">
        <v>1022</v>
      </c>
      <c r="CE12" s="21">
        <v>1014</v>
      </c>
      <c r="CF12" s="32"/>
      <c r="CG12" s="19">
        <v>8</v>
      </c>
      <c r="CH12" s="20" t="str">
        <f t="shared" si="6"/>
        <v>豊見城市</v>
      </c>
      <c r="CI12" s="21">
        <v>326735</v>
      </c>
      <c r="CJ12" s="21">
        <v>3710674</v>
      </c>
      <c r="CK12" s="21">
        <v>3701222</v>
      </c>
      <c r="CL12" s="21">
        <v>176465512</v>
      </c>
      <c r="CM12" s="21">
        <v>176090781</v>
      </c>
      <c r="CN12" s="21">
        <v>30713993</v>
      </c>
      <c r="CO12" s="21">
        <v>523</v>
      </c>
      <c r="CP12" s="21">
        <v>18579</v>
      </c>
      <c r="CQ12" s="21">
        <v>18336</v>
      </c>
      <c r="CR12" s="52"/>
      <c r="CS12" s="19">
        <v>8</v>
      </c>
      <c r="CT12" s="20" t="str">
        <f t="shared" si="7"/>
        <v>豊見城市</v>
      </c>
      <c r="CU12" s="21">
        <v>0</v>
      </c>
      <c r="CV12" s="21">
        <v>0</v>
      </c>
      <c r="CW12" s="21">
        <v>0</v>
      </c>
      <c r="CX12" s="21">
        <v>0</v>
      </c>
      <c r="CY12" s="21">
        <v>0</v>
      </c>
      <c r="CZ12" s="21">
        <v>0</v>
      </c>
      <c r="DA12" s="21">
        <v>0</v>
      </c>
      <c r="DB12" s="21">
        <v>0</v>
      </c>
      <c r="DC12" s="21">
        <v>0</v>
      </c>
      <c r="DD12" s="17"/>
      <c r="DE12" s="19">
        <v>8</v>
      </c>
      <c r="DF12" s="20" t="str">
        <f t="shared" si="8"/>
        <v>豊見城市</v>
      </c>
      <c r="DG12" s="21">
        <v>0</v>
      </c>
      <c r="DH12" s="21">
        <v>0</v>
      </c>
      <c r="DI12" s="21">
        <v>0</v>
      </c>
      <c r="DJ12" s="21">
        <v>0</v>
      </c>
      <c r="DK12" s="21">
        <v>0</v>
      </c>
      <c r="DL12" s="21">
        <v>0</v>
      </c>
      <c r="DM12" s="21">
        <v>0</v>
      </c>
      <c r="DN12" s="21">
        <v>0</v>
      </c>
      <c r="DO12" s="21">
        <v>0</v>
      </c>
      <c r="DP12" s="17"/>
      <c r="DQ12" s="19">
        <v>8</v>
      </c>
      <c r="DR12" s="20" t="str">
        <f t="shared" si="9"/>
        <v>豊見城市</v>
      </c>
      <c r="DS12" s="21">
        <v>0</v>
      </c>
      <c r="DT12" s="21">
        <v>0</v>
      </c>
      <c r="DU12" s="21">
        <v>0</v>
      </c>
      <c r="DV12" s="21">
        <v>0</v>
      </c>
      <c r="DW12" s="21">
        <v>0</v>
      </c>
      <c r="DX12" s="21">
        <v>0</v>
      </c>
      <c r="DY12" s="21">
        <v>0</v>
      </c>
      <c r="DZ12" s="21">
        <v>0</v>
      </c>
      <c r="EA12" s="21">
        <v>0</v>
      </c>
      <c r="EB12" s="17"/>
      <c r="EC12" s="19">
        <v>8</v>
      </c>
      <c r="ED12" s="20" t="str">
        <f t="shared" si="10"/>
        <v>豊見城市</v>
      </c>
      <c r="EE12" s="21">
        <v>0</v>
      </c>
      <c r="EF12" s="21">
        <v>0</v>
      </c>
      <c r="EG12" s="21">
        <v>0</v>
      </c>
      <c r="EH12" s="21">
        <v>0</v>
      </c>
      <c r="EI12" s="21">
        <v>0</v>
      </c>
      <c r="EJ12" s="21">
        <v>0</v>
      </c>
      <c r="EK12" s="21">
        <v>0</v>
      </c>
      <c r="EL12" s="21">
        <v>0</v>
      </c>
      <c r="EM12" s="21">
        <v>0</v>
      </c>
      <c r="EO12" s="19">
        <v>8</v>
      </c>
      <c r="EP12" s="20" t="str">
        <f t="shared" si="11"/>
        <v>豊見城市</v>
      </c>
      <c r="EQ12" s="21">
        <v>0</v>
      </c>
      <c r="ER12" s="21">
        <v>0</v>
      </c>
      <c r="ES12" s="21">
        <v>0</v>
      </c>
      <c r="ET12" s="21">
        <v>0</v>
      </c>
      <c r="EU12" s="21">
        <v>0</v>
      </c>
      <c r="EV12" s="21">
        <v>0</v>
      </c>
      <c r="EW12" s="21">
        <v>0</v>
      </c>
      <c r="EX12" s="21">
        <v>0</v>
      </c>
      <c r="EY12" s="21">
        <v>0</v>
      </c>
      <c r="FA12" s="19">
        <v>8</v>
      </c>
      <c r="FB12" s="20" t="str">
        <f t="shared" si="12"/>
        <v>豊見城市</v>
      </c>
      <c r="FC12" s="21">
        <v>0</v>
      </c>
      <c r="FD12" s="21">
        <v>0</v>
      </c>
      <c r="FE12" s="21">
        <v>0</v>
      </c>
      <c r="FF12" s="21">
        <v>0</v>
      </c>
      <c r="FG12" s="21">
        <v>0</v>
      </c>
      <c r="FH12" s="21">
        <v>0</v>
      </c>
      <c r="FI12" s="21">
        <v>0</v>
      </c>
      <c r="FJ12" s="21">
        <v>0</v>
      </c>
      <c r="FK12" s="21">
        <v>0</v>
      </c>
      <c r="FM12" s="19">
        <v>8</v>
      </c>
      <c r="FN12" s="20" t="str">
        <f t="shared" si="13"/>
        <v>豊見城市</v>
      </c>
      <c r="FO12" s="21">
        <v>167672</v>
      </c>
      <c r="FP12" s="21">
        <v>1654443</v>
      </c>
      <c r="FQ12" s="21">
        <v>1178288</v>
      </c>
      <c r="FR12" s="21">
        <v>575023</v>
      </c>
      <c r="FS12" s="21">
        <v>504721</v>
      </c>
      <c r="FT12" s="21">
        <v>164781</v>
      </c>
      <c r="FU12" s="21">
        <v>324</v>
      </c>
      <c r="FV12" s="21">
        <v>2898</v>
      </c>
      <c r="FW12" s="21">
        <v>1941</v>
      </c>
      <c r="FY12" s="19">
        <v>8</v>
      </c>
      <c r="FZ12" s="20" t="str">
        <f t="shared" si="14"/>
        <v>豊見城市</v>
      </c>
      <c r="GA12" s="21">
        <v>0</v>
      </c>
      <c r="GB12" s="21">
        <v>282833</v>
      </c>
      <c r="GC12" s="21">
        <v>282833</v>
      </c>
      <c r="GD12" s="21">
        <v>4284923</v>
      </c>
      <c r="GE12" s="21">
        <v>4284923</v>
      </c>
      <c r="GF12" s="21">
        <v>1452948</v>
      </c>
      <c r="GG12" s="21">
        <v>0</v>
      </c>
      <c r="GH12" s="21">
        <v>33</v>
      </c>
      <c r="GI12" s="21">
        <v>33</v>
      </c>
      <c r="GK12" s="19">
        <v>8</v>
      </c>
      <c r="GL12" s="20" t="str">
        <f t="shared" si="15"/>
        <v>豊見城市</v>
      </c>
      <c r="GM12" s="21">
        <v>0</v>
      </c>
      <c r="GN12" s="21">
        <v>0</v>
      </c>
      <c r="GO12" s="21">
        <v>0</v>
      </c>
      <c r="GP12" s="21">
        <v>0</v>
      </c>
      <c r="GQ12" s="21">
        <v>0</v>
      </c>
      <c r="GR12" s="21">
        <v>0</v>
      </c>
      <c r="GS12" s="21">
        <v>0</v>
      </c>
      <c r="GT12" s="21">
        <v>0</v>
      </c>
      <c r="GU12" s="21">
        <v>0</v>
      </c>
      <c r="GW12" s="19">
        <v>8</v>
      </c>
      <c r="GX12" s="20" t="str">
        <f t="shared" si="16"/>
        <v>豊見城市</v>
      </c>
      <c r="GY12" s="21">
        <v>0</v>
      </c>
      <c r="GZ12" s="21">
        <v>0</v>
      </c>
      <c r="HA12" s="21">
        <v>0</v>
      </c>
      <c r="HB12" s="21">
        <v>0</v>
      </c>
      <c r="HC12" s="21">
        <v>0</v>
      </c>
      <c r="HD12" s="21">
        <v>0</v>
      </c>
      <c r="HE12" s="21">
        <v>0</v>
      </c>
      <c r="HF12" s="21">
        <v>0</v>
      </c>
      <c r="HG12" s="21">
        <v>0</v>
      </c>
      <c r="HI12" s="19">
        <v>8</v>
      </c>
      <c r="HJ12" s="20" t="str">
        <f t="shared" si="17"/>
        <v>豊見城市</v>
      </c>
      <c r="HK12" s="21">
        <v>0</v>
      </c>
      <c r="HL12" s="21">
        <v>0</v>
      </c>
      <c r="HM12" s="21">
        <v>0</v>
      </c>
      <c r="HN12" s="21">
        <v>0</v>
      </c>
      <c r="HO12" s="21">
        <v>0</v>
      </c>
      <c r="HP12" s="21">
        <v>0</v>
      </c>
      <c r="HQ12" s="21">
        <v>0</v>
      </c>
      <c r="HR12" s="21">
        <v>0</v>
      </c>
      <c r="HS12" s="21">
        <v>0</v>
      </c>
      <c r="HU12" s="18"/>
    </row>
    <row r="13" spans="1:229" s="8" customFormat="1" ht="15" customHeight="1">
      <c r="A13" s="19">
        <v>9</v>
      </c>
      <c r="B13" s="20" t="s">
        <v>79</v>
      </c>
      <c r="C13" s="21">
        <v>5599</v>
      </c>
      <c r="D13" s="21">
        <v>288537</v>
      </c>
      <c r="E13" s="21">
        <v>221739</v>
      </c>
      <c r="F13" s="21">
        <v>14733</v>
      </c>
      <c r="G13" s="21">
        <v>11367</v>
      </c>
      <c r="H13" s="21">
        <v>11363</v>
      </c>
      <c r="I13" s="21">
        <v>28</v>
      </c>
      <c r="J13" s="21">
        <v>487</v>
      </c>
      <c r="K13" s="21">
        <v>359</v>
      </c>
      <c r="L13" s="17"/>
      <c r="M13" s="19">
        <v>9</v>
      </c>
      <c r="N13" s="20" t="str">
        <f t="shared" si="0"/>
        <v>うるま市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32"/>
      <c r="Y13" s="19">
        <v>9</v>
      </c>
      <c r="Z13" s="20" t="str">
        <f t="shared" si="1"/>
        <v>うるま市</v>
      </c>
      <c r="AA13" s="21">
        <v>1077505</v>
      </c>
      <c r="AB13" s="21">
        <v>24827677</v>
      </c>
      <c r="AC13" s="21">
        <v>17571247</v>
      </c>
      <c r="AD13" s="21">
        <v>1051249</v>
      </c>
      <c r="AE13" s="21">
        <v>759295</v>
      </c>
      <c r="AF13" s="21">
        <v>748440</v>
      </c>
      <c r="AG13" s="21">
        <v>2959</v>
      </c>
      <c r="AH13" s="21">
        <v>45066</v>
      </c>
      <c r="AI13" s="21">
        <v>28917</v>
      </c>
      <c r="AJ13" s="52"/>
      <c r="AK13" s="19">
        <v>9</v>
      </c>
      <c r="AL13" s="20" t="str">
        <f t="shared" si="2"/>
        <v>うるま市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1">
        <v>0</v>
      </c>
      <c r="AV13" s="32"/>
      <c r="AW13" s="19">
        <v>9</v>
      </c>
      <c r="AX13" s="20" t="str">
        <f t="shared" si="3"/>
        <v>うるま市</v>
      </c>
      <c r="AY13" s="21">
        <v>0</v>
      </c>
      <c r="AZ13" s="21">
        <v>6082311</v>
      </c>
      <c r="BA13" s="21">
        <v>5693946</v>
      </c>
      <c r="BB13" s="21">
        <v>127385680</v>
      </c>
      <c r="BC13" s="21">
        <v>124288918</v>
      </c>
      <c r="BD13" s="21">
        <v>14301694</v>
      </c>
      <c r="BE13" s="21">
        <v>0</v>
      </c>
      <c r="BF13" s="21">
        <v>31607</v>
      </c>
      <c r="BG13" s="21">
        <v>28771</v>
      </c>
      <c r="BH13" s="32"/>
      <c r="BI13" s="19">
        <v>9</v>
      </c>
      <c r="BJ13" s="20" t="str">
        <f t="shared" si="4"/>
        <v>うるま市</v>
      </c>
      <c r="BK13" s="21">
        <v>0</v>
      </c>
      <c r="BL13" s="21">
        <v>3751874</v>
      </c>
      <c r="BM13" s="21">
        <v>3673730</v>
      </c>
      <c r="BN13" s="21">
        <v>73094581</v>
      </c>
      <c r="BO13" s="21">
        <v>72847080</v>
      </c>
      <c r="BP13" s="21">
        <v>16027046</v>
      </c>
      <c r="BQ13" s="21">
        <v>0</v>
      </c>
      <c r="BR13" s="21">
        <v>22194</v>
      </c>
      <c r="BS13" s="21">
        <v>21185</v>
      </c>
      <c r="BT13" s="32"/>
      <c r="BU13" s="19">
        <v>9</v>
      </c>
      <c r="BV13" s="20" t="str">
        <f t="shared" si="5"/>
        <v>うるま市</v>
      </c>
      <c r="BW13" s="21">
        <v>0</v>
      </c>
      <c r="BX13" s="21">
        <v>7013657</v>
      </c>
      <c r="BY13" s="21">
        <v>7002983</v>
      </c>
      <c r="BZ13" s="21">
        <v>68782951</v>
      </c>
      <c r="CA13" s="21">
        <v>68762135</v>
      </c>
      <c r="CB13" s="21">
        <v>38753691</v>
      </c>
      <c r="CC13" s="21">
        <v>0</v>
      </c>
      <c r="CD13" s="21">
        <v>11943</v>
      </c>
      <c r="CE13" s="21">
        <v>11851</v>
      </c>
      <c r="CF13" s="32"/>
      <c r="CG13" s="19">
        <v>9</v>
      </c>
      <c r="CH13" s="20" t="str">
        <f t="shared" si="6"/>
        <v>うるま市</v>
      </c>
      <c r="CI13" s="21">
        <v>1355414</v>
      </c>
      <c r="CJ13" s="21">
        <v>16847842</v>
      </c>
      <c r="CK13" s="21">
        <v>16370659</v>
      </c>
      <c r="CL13" s="21">
        <v>269263212</v>
      </c>
      <c r="CM13" s="21">
        <v>265898133</v>
      </c>
      <c r="CN13" s="21">
        <v>69082431</v>
      </c>
      <c r="CO13" s="21">
        <v>2284</v>
      </c>
      <c r="CP13" s="21">
        <v>65744</v>
      </c>
      <c r="CQ13" s="21">
        <v>61807</v>
      </c>
      <c r="CR13" s="52"/>
      <c r="CS13" s="19">
        <v>9</v>
      </c>
      <c r="CT13" s="20" t="str">
        <f t="shared" si="7"/>
        <v>うるま市</v>
      </c>
      <c r="CU13" s="21">
        <v>0</v>
      </c>
      <c r="CV13" s="21">
        <v>0</v>
      </c>
      <c r="CW13" s="21">
        <v>0</v>
      </c>
      <c r="CX13" s="21">
        <v>0</v>
      </c>
      <c r="CY13" s="21">
        <v>0</v>
      </c>
      <c r="CZ13" s="21">
        <v>0</v>
      </c>
      <c r="DA13" s="21">
        <v>0</v>
      </c>
      <c r="DB13" s="21">
        <v>0</v>
      </c>
      <c r="DC13" s="21">
        <v>0</v>
      </c>
      <c r="DD13" s="17"/>
      <c r="DE13" s="19">
        <v>9</v>
      </c>
      <c r="DF13" s="20" t="str">
        <f t="shared" si="8"/>
        <v>うるま市</v>
      </c>
      <c r="DG13" s="21">
        <v>0</v>
      </c>
      <c r="DH13" s="21">
        <v>0</v>
      </c>
      <c r="DI13" s="21">
        <v>0</v>
      </c>
      <c r="DJ13" s="21">
        <v>0</v>
      </c>
      <c r="DK13" s="21">
        <v>0</v>
      </c>
      <c r="DL13" s="21">
        <v>0</v>
      </c>
      <c r="DM13" s="21">
        <v>0</v>
      </c>
      <c r="DN13" s="21">
        <v>0</v>
      </c>
      <c r="DO13" s="21">
        <v>0</v>
      </c>
      <c r="DP13" s="17"/>
      <c r="DQ13" s="19">
        <v>9</v>
      </c>
      <c r="DR13" s="20" t="str">
        <f t="shared" si="9"/>
        <v>うるま市</v>
      </c>
      <c r="DS13" s="21">
        <v>141988</v>
      </c>
      <c r="DT13" s="21">
        <v>23520</v>
      </c>
      <c r="DU13" s="21">
        <v>20797</v>
      </c>
      <c r="DV13" s="21">
        <v>1758</v>
      </c>
      <c r="DW13" s="21">
        <v>1578</v>
      </c>
      <c r="DX13" s="21">
        <v>1578</v>
      </c>
      <c r="DY13" s="21">
        <v>317</v>
      </c>
      <c r="DZ13" s="21">
        <v>51</v>
      </c>
      <c r="EA13" s="21">
        <v>34</v>
      </c>
      <c r="EB13" s="17"/>
      <c r="EC13" s="19">
        <v>9</v>
      </c>
      <c r="ED13" s="20" t="str">
        <f t="shared" si="10"/>
        <v>うるま市</v>
      </c>
      <c r="EE13" s="21">
        <v>0</v>
      </c>
      <c r="EF13" s="21">
        <v>0</v>
      </c>
      <c r="EG13" s="21">
        <v>0</v>
      </c>
      <c r="EH13" s="21">
        <v>0</v>
      </c>
      <c r="EI13" s="21">
        <v>0</v>
      </c>
      <c r="EJ13" s="21">
        <v>0</v>
      </c>
      <c r="EK13" s="21">
        <v>0</v>
      </c>
      <c r="EL13" s="21">
        <v>0</v>
      </c>
      <c r="EM13" s="21">
        <v>0</v>
      </c>
      <c r="EO13" s="19">
        <v>9</v>
      </c>
      <c r="EP13" s="20" t="str">
        <f t="shared" si="11"/>
        <v>うるま市</v>
      </c>
      <c r="EQ13" s="21">
        <v>0</v>
      </c>
      <c r="ER13" s="21">
        <v>0</v>
      </c>
      <c r="ES13" s="21">
        <v>0</v>
      </c>
      <c r="ET13" s="21">
        <v>0</v>
      </c>
      <c r="EU13" s="21">
        <v>0</v>
      </c>
      <c r="EV13" s="21">
        <v>0</v>
      </c>
      <c r="EW13" s="21">
        <v>0</v>
      </c>
      <c r="EX13" s="21">
        <v>0</v>
      </c>
      <c r="EY13" s="21">
        <v>0</v>
      </c>
      <c r="FA13" s="19">
        <v>9</v>
      </c>
      <c r="FB13" s="20" t="str">
        <f t="shared" si="12"/>
        <v>うるま市</v>
      </c>
      <c r="FC13" s="21">
        <v>0</v>
      </c>
      <c r="FD13" s="21">
        <v>0</v>
      </c>
      <c r="FE13" s="21">
        <v>0</v>
      </c>
      <c r="FF13" s="21">
        <v>0</v>
      </c>
      <c r="FG13" s="21">
        <v>0</v>
      </c>
      <c r="FH13" s="21">
        <v>0</v>
      </c>
      <c r="FI13" s="21">
        <v>0</v>
      </c>
      <c r="FJ13" s="21">
        <v>0</v>
      </c>
      <c r="FK13" s="21">
        <v>0</v>
      </c>
      <c r="FM13" s="19">
        <v>9</v>
      </c>
      <c r="FN13" s="20" t="str">
        <f t="shared" si="13"/>
        <v>うるま市</v>
      </c>
      <c r="FO13" s="21">
        <v>3980885</v>
      </c>
      <c r="FP13" s="21">
        <v>7936264</v>
      </c>
      <c r="FQ13" s="21">
        <v>5324346</v>
      </c>
      <c r="FR13" s="21">
        <v>160726</v>
      </c>
      <c r="FS13" s="21">
        <v>112078</v>
      </c>
      <c r="FT13" s="21">
        <v>103942</v>
      </c>
      <c r="FU13" s="21">
        <v>2627</v>
      </c>
      <c r="FV13" s="21">
        <v>15203</v>
      </c>
      <c r="FW13" s="21">
        <v>8941</v>
      </c>
      <c r="FY13" s="19">
        <v>9</v>
      </c>
      <c r="FZ13" s="20" t="str">
        <f t="shared" si="14"/>
        <v>うるま市</v>
      </c>
      <c r="GA13" s="21">
        <v>1399532</v>
      </c>
      <c r="GB13" s="21">
        <v>486635</v>
      </c>
      <c r="GC13" s="21">
        <v>486066</v>
      </c>
      <c r="GD13" s="21">
        <v>833574</v>
      </c>
      <c r="GE13" s="21">
        <v>832597</v>
      </c>
      <c r="GF13" s="21">
        <v>500774</v>
      </c>
      <c r="GG13" s="21">
        <v>205</v>
      </c>
      <c r="GH13" s="21">
        <v>331</v>
      </c>
      <c r="GI13" s="21">
        <v>327</v>
      </c>
      <c r="GK13" s="19">
        <v>9</v>
      </c>
      <c r="GL13" s="20" t="str">
        <f t="shared" si="15"/>
        <v>うるま市</v>
      </c>
      <c r="GM13" s="21">
        <v>239</v>
      </c>
      <c r="GN13" s="21">
        <v>0</v>
      </c>
      <c r="GO13" s="21">
        <v>0</v>
      </c>
      <c r="GP13" s="21">
        <v>0</v>
      </c>
      <c r="GQ13" s="21">
        <v>0</v>
      </c>
      <c r="GR13" s="21">
        <v>0</v>
      </c>
      <c r="GS13" s="21">
        <v>1</v>
      </c>
      <c r="GT13" s="21">
        <v>0</v>
      </c>
      <c r="GU13" s="21">
        <v>0</v>
      </c>
      <c r="GW13" s="19">
        <v>9</v>
      </c>
      <c r="GX13" s="20" t="str">
        <f t="shared" si="16"/>
        <v>うるま市</v>
      </c>
      <c r="GY13" s="21">
        <v>0</v>
      </c>
      <c r="GZ13" s="21">
        <v>0</v>
      </c>
      <c r="HA13" s="21">
        <v>0</v>
      </c>
      <c r="HB13" s="21">
        <v>0</v>
      </c>
      <c r="HC13" s="21">
        <v>0</v>
      </c>
      <c r="HD13" s="21">
        <v>0</v>
      </c>
      <c r="HE13" s="21">
        <v>0</v>
      </c>
      <c r="HF13" s="21">
        <v>0</v>
      </c>
      <c r="HG13" s="21">
        <v>0</v>
      </c>
      <c r="HI13" s="19">
        <v>9</v>
      </c>
      <c r="HJ13" s="20" t="str">
        <f t="shared" si="17"/>
        <v>うるま市</v>
      </c>
      <c r="HK13" s="21">
        <v>0</v>
      </c>
      <c r="HL13" s="21">
        <v>0</v>
      </c>
      <c r="HM13" s="21">
        <v>0</v>
      </c>
      <c r="HN13" s="21">
        <v>0</v>
      </c>
      <c r="HO13" s="21">
        <v>0</v>
      </c>
      <c r="HP13" s="21">
        <v>0</v>
      </c>
      <c r="HQ13" s="21">
        <v>0</v>
      </c>
      <c r="HR13" s="21">
        <v>0</v>
      </c>
      <c r="HS13" s="21">
        <v>0</v>
      </c>
      <c r="HU13" s="18"/>
    </row>
    <row r="14" spans="1:229" s="8" customFormat="1" ht="15" customHeight="1">
      <c r="A14" s="19">
        <v>10</v>
      </c>
      <c r="B14" s="20" t="s">
        <v>80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17"/>
      <c r="M14" s="19">
        <v>10</v>
      </c>
      <c r="N14" s="20" t="str">
        <f t="shared" si="0"/>
        <v>宮古島市</v>
      </c>
      <c r="O14" s="21">
        <v>1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1</v>
      </c>
      <c r="V14" s="21">
        <v>0</v>
      </c>
      <c r="W14" s="21">
        <v>0</v>
      </c>
      <c r="X14" s="32"/>
      <c r="Y14" s="19">
        <v>10</v>
      </c>
      <c r="Z14" s="20" t="str">
        <f t="shared" si="1"/>
        <v>宮古島市</v>
      </c>
      <c r="AA14" s="21">
        <v>3799030</v>
      </c>
      <c r="AB14" s="21">
        <v>111216885</v>
      </c>
      <c r="AC14" s="21">
        <v>89301621</v>
      </c>
      <c r="AD14" s="21">
        <v>3365791</v>
      </c>
      <c r="AE14" s="21">
        <v>2755646</v>
      </c>
      <c r="AF14" s="21">
        <v>2754175</v>
      </c>
      <c r="AG14" s="21">
        <v>5911</v>
      </c>
      <c r="AH14" s="21">
        <v>63701</v>
      </c>
      <c r="AI14" s="21">
        <v>46295</v>
      </c>
      <c r="AJ14" s="52"/>
      <c r="AK14" s="19">
        <v>10</v>
      </c>
      <c r="AL14" s="20" t="str">
        <f t="shared" si="2"/>
        <v>宮古島市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32"/>
      <c r="AW14" s="19">
        <v>10</v>
      </c>
      <c r="AX14" s="20" t="str">
        <f t="shared" si="3"/>
        <v>宮古島市</v>
      </c>
      <c r="AY14" s="21">
        <v>0</v>
      </c>
      <c r="AZ14" s="21">
        <v>3374280</v>
      </c>
      <c r="BA14" s="21">
        <v>2670312</v>
      </c>
      <c r="BB14" s="21">
        <v>40513804</v>
      </c>
      <c r="BC14" s="21">
        <v>36754213</v>
      </c>
      <c r="BD14" s="21">
        <v>4096249</v>
      </c>
      <c r="BE14" s="21">
        <v>0</v>
      </c>
      <c r="BF14" s="21">
        <v>18599</v>
      </c>
      <c r="BG14" s="21">
        <v>14060</v>
      </c>
      <c r="BH14" s="32"/>
      <c r="BI14" s="19">
        <v>10</v>
      </c>
      <c r="BJ14" s="20" t="str">
        <f t="shared" si="4"/>
        <v>宮古島市</v>
      </c>
      <c r="BK14" s="21">
        <v>0</v>
      </c>
      <c r="BL14" s="21">
        <v>2847095</v>
      </c>
      <c r="BM14" s="21">
        <v>2515400</v>
      </c>
      <c r="BN14" s="21">
        <v>22656277</v>
      </c>
      <c r="BO14" s="21">
        <v>21311243</v>
      </c>
      <c r="BP14" s="21">
        <v>4218783</v>
      </c>
      <c r="BQ14" s="21">
        <v>0</v>
      </c>
      <c r="BR14" s="21">
        <v>13712</v>
      </c>
      <c r="BS14" s="21">
        <v>11158</v>
      </c>
      <c r="BT14" s="32"/>
      <c r="BU14" s="19">
        <v>10</v>
      </c>
      <c r="BV14" s="20" t="str">
        <f t="shared" si="5"/>
        <v>宮古島市</v>
      </c>
      <c r="BW14" s="21">
        <v>0</v>
      </c>
      <c r="BX14" s="21">
        <v>1677946</v>
      </c>
      <c r="BY14" s="21">
        <v>1672874</v>
      </c>
      <c r="BZ14" s="21">
        <v>22974010</v>
      </c>
      <c r="CA14" s="21">
        <v>22953857</v>
      </c>
      <c r="CB14" s="21">
        <v>11988408</v>
      </c>
      <c r="CC14" s="21">
        <v>0</v>
      </c>
      <c r="CD14" s="21">
        <v>3051</v>
      </c>
      <c r="CE14" s="21">
        <v>2934</v>
      </c>
      <c r="CF14" s="32"/>
      <c r="CG14" s="19">
        <v>10</v>
      </c>
      <c r="CH14" s="20" t="str">
        <f t="shared" si="6"/>
        <v>宮古島市</v>
      </c>
      <c r="CI14" s="21">
        <v>1586743</v>
      </c>
      <c r="CJ14" s="21">
        <v>7899321</v>
      </c>
      <c r="CK14" s="21">
        <v>6858586</v>
      </c>
      <c r="CL14" s="21">
        <v>86144091</v>
      </c>
      <c r="CM14" s="21">
        <v>81019313</v>
      </c>
      <c r="CN14" s="21">
        <v>20303440</v>
      </c>
      <c r="CO14" s="21">
        <v>1847</v>
      </c>
      <c r="CP14" s="21">
        <v>35362</v>
      </c>
      <c r="CQ14" s="21">
        <v>28152</v>
      </c>
      <c r="CR14" s="52"/>
      <c r="CS14" s="19">
        <v>10</v>
      </c>
      <c r="CT14" s="20" t="str">
        <f t="shared" si="7"/>
        <v>宮古島市</v>
      </c>
      <c r="CU14" s="21">
        <v>0</v>
      </c>
      <c r="CV14" s="21">
        <v>0</v>
      </c>
      <c r="CW14" s="21">
        <v>0</v>
      </c>
      <c r="CX14" s="21">
        <v>0</v>
      </c>
      <c r="CY14" s="21">
        <v>0</v>
      </c>
      <c r="CZ14" s="21">
        <v>0</v>
      </c>
      <c r="DA14" s="21">
        <v>0</v>
      </c>
      <c r="DB14" s="21">
        <v>0</v>
      </c>
      <c r="DC14" s="21">
        <v>0</v>
      </c>
      <c r="DD14" s="17"/>
      <c r="DE14" s="19">
        <v>10</v>
      </c>
      <c r="DF14" s="20" t="str">
        <f t="shared" si="8"/>
        <v>宮古島市</v>
      </c>
      <c r="DG14" s="21">
        <v>0</v>
      </c>
      <c r="DH14" s="21">
        <v>0</v>
      </c>
      <c r="DI14" s="21">
        <v>0</v>
      </c>
      <c r="DJ14" s="21">
        <v>0</v>
      </c>
      <c r="DK14" s="21">
        <v>0</v>
      </c>
      <c r="DL14" s="21">
        <v>0</v>
      </c>
      <c r="DM14" s="21">
        <v>0</v>
      </c>
      <c r="DN14" s="21">
        <v>0</v>
      </c>
      <c r="DO14" s="21">
        <v>0</v>
      </c>
      <c r="DP14" s="17"/>
      <c r="DQ14" s="19">
        <v>10</v>
      </c>
      <c r="DR14" s="20" t="str">
        <f t="shared" si="9"/>
        <v>宮古島市</v>
      </c>
      <c r="DS14" s="21">
        <v>27935</v>
      </c>
      <c r="DT14" s="21">
        <v>0</v>
      </c>
      <c r="DU14" s="21">
        <v>0</v>
      </c>
      <c r="DV14" s="21">
        <v>0</v>
      </c>
      <c r="DW14" s="21">
        <v>0</v>
      </c>
      <c r="DX14" s="21">
        <v>0</v>
      </c>
      <c r="DY14" s="21">
        <v>102</v>
      </c>
      <c r="DZ14" s="21">
        <v>0</v>
      </c>
      <c r="EA14" s="21">
        <v>0</v>
      </c>
      <c r="EB14" s="17"/>
      <c r="EC14" s="19">
        <v>10</v>
      </c>
      <c r="ED14" s="20" t="str">
        <f t="shared" si="10"/>
        <v>宮古島市</v>
      </c>
      <c r="EE14" s="21">
        <v>0</v>
      </c>
      <c r="EF14" s="21">
        <v>0</v>
      </c>
      <c r="EG14" s="21">
        <v>0</v>
      </c>
      <c r="EH14" s="21">
        <v>0</v>
      </c>
      <c r="EI14" s="21">
        <v>0</v>
      </c>
      <c r="EJ14" s="21">
        <v>0</v>
      </c>
      <c r="EK14" s="21">
        <v>0</v>
      </c>
      <c r="EL14" s="21">
        <v>0</v>
      </c>
      <c r="EM14" s="21">
        <v>0</v>
      </c>
      <c r="EO14" s="19">
        <v>10</v>
      </c>
      <c r="EP14" s="20" t="str">
        <f t="shared" si="11"/>
        <v>宮古島市</v>
      </c>
      <c r="EQ14" s="21">
        <v>0</v>
      </c>
      <c r="ER14" s="21">
        <v>0</v>
      </c>
      <c r="ES14" s="21">
        <v>0</v>
      </c>
      <c r="ET14" s="21">
        <v>0</v>
      </c>
      <c r="EU14" s="21">
        <v>0</v>
      </c>
      <c r="EV14" s="21">
        <v>0</v>
      </c>
      <c r="EW14" s="21">
        <v>0</v>
      </c>
      <c r="EX14" s="21">
        <v>0</v>
      </c>
      <c r="EY14" s="21">
        <v>0</v>
      </c>
      <c r="FA14" s="19">
        <v>10</v>
      </c>
      <c r="FB14" s="20" t="str">
        <f t="shared" si="12"/>
        <v>宮古島市</v>
      </c>
      <c r="FC14" s="21">
        <v>1065</v>
      </c>
      <c r="FD14" s="21">
        <v>9412</v>
      </c>
      <c r="FE14" s="21">
        <v>9412</v>
      </c>
      <c r="FF14" s="21">
        <v>308</v>
      </c>
      <c r="FG14" s="21">
        <v>308</v>
      </c>
      <c r="FH14" s="21">
        <v>308</v>
      </c>
      <c r="FI14" s="21">
        <v>3</v>
      </c>
      <c r="FJ14" s="21">
        <v>3</v>
      </c>
      <c r="FK14" s="21">
        <v>3</v>
      </c>
      <c r="FM14" s="19">
        <v>10</v>
      </c>
      <c r="FN14" s="20" t="str">
        <f t="shared" si="13"/>
        <v>宮古島市</v>
      </c>
      <c r="FO14" s="21">
        <v>19118976</v>
      </c>
      <c r="FP14" s="21">
        <v>18084363</v>
      </c>
      <c r="FQ14" s="21">
        <v>13561099</v>
      </c>
      <c r="FR14" s="21">
        <v>138769</v>
      </c>
      <c r="FS14" s="21">
        <v>104106</v>
      </c>
      <c r="FT14" s="21">
        <v>103534</v>
      </c>
      <c r="FU14" s="21">
        <v>4488</v>
      </c>
      <c r="FV14" s="21">
        <v>11872</v>
      </c>
      <c r="FW14" s="21">
        <v>7382</v>
      </c>
      <c r="FY14" s="19">
        <v>10</v>
      </c>
      <c r="FZ14" s="20" t="str">
        <f t="shared" si="14"/>
        <v>宮古島市</v>
      </c>
      <c r="GA14" s="21">
        <v>1424</v>
      </c>
      <c r="GB14" s="21">
        <v>2208691</v>
      </c>
      <c r="GC14" s="21">
        <v>2208517</v>
      </c>
      <c r="GD14" s="21">
        <v>5271929</v>
      </c>
      <c r="GE14" s="21">
        <v>5271506</v>
      </c>
      <c r="GF14" s="21">
        <v>3479065</v>
      </c>
      <c r="GG14" s="21">
        <v>2</v>
      </c>
      <c r="GH14" s="21">
        <v>364</v>
      </c>
      <c r="GI14" s="21">
        <v>361</v>
      </c>
      <c r="GK14" s="19">
        <v>10</v>
      </c>
      <c r="GL14" s="20" t="str">
        <f t="shared" si="15"/>
        <v>宮古島市</v>
      </c>
      <c r="GM14" s="21">
        <v>0</v>
      </c>
      <c r="GN14" s="21">
        <v>0</v>
      </c>
      <c r="GO14" s="21">
        <v>0</v>
      </c>
      <c r="GP14" s="21">
        <v>0</v>
      </c>
      <c r="GQ14" s="21">
        <v>0</v>
      </c>
      <c r="GR14" s="21">
        <v>0</v>
      </c>
      <c r="GS14" s="21">
        <v>0</v>
      </c>
      <c r="GT14" s="21">
        <v>0</v>
      </c>
      <c r="GU14" s="21">
        <v>0</v>
      </c>
      <c r="GW14" s="19">
        <v>10</v>
      </c>
      <c r="GX14" s="20" t="str">
        <f t="shared" si="16"/>
        <v>宮古島市</v>
      </c>
      <c r="GY14" s="21">
        <v>0</v>
      </c>
      <c r="GZ14" s="21">
        <v>0</v>
      </c>
      <c r="HA14" s="21">
        <v>0</v>
      </c>
      <c r="HB14" s="21">
        <v>0</v>
      </c>
      <c r="HC14" s="21">
        <v>0</v>
      </c>
      <c r="HD14" s="21">
        <v>0</v>
      </c>
      <c r="HE14" s="21">
        <v>0</v>
      </c>
      <c r="HF14" s="21">
        <v>0</v>
      </c>
      <c r="HG14" s="21">
        <v>0</v>
      </c>
      <c r="HI14" s="19">
        <v>10</v>
      </c>
      <c r="HJ14" s="20" t="str">
        <f t="shared" si="17"/>
        <v>宮古島市</v>
      </c>
      <c r="HK14" s="21">
        <v>0</v>
      </c>
      <c r="HL14" s="21">
        <v>0</v>
      </c>
      <c r="HM14" s="21">
        <v>0</v>
      </c>
      <c r="HN14" s="21">
        <v>0</v>
      </c>
      <c r="HO14" s="21">
        <v>0</v>
      </c>
      <c r="HP14" s="21">
        <v>0</v>
      </c>
      <c r="HQ14" s="21">
        <v>0</v>
      </c>
      <c r="HR14" s="21">
        <v>0</v>
      </c>
      <c r="HS14" s="21">
        <v>0</v>
      </c>
      <c r="HU14" s="18"/>
    </row>
    <row r="15" spans="1:229" s="8" customFormat="1" ht="15" customHeight="1">
      <c r="A15" s="23">
        <v>11</v>
      </c>
      <c r="B15" s="24" t="s">
        <v>81</v>
      </c>
      <c r="C15" s="25">
        <v>69</v>
      </c>
      <c r="D15" s="25">
        <v>61000</v>
      </c>
      <c r="E15" s="25">
        <v>43935</v>
      </c>
      <c r="F15" s="25">
        <v>3169</v>
      </c>
      <c r="G15" s="25">
        <v>2273</v>
      </c>
      <c r="H15" s="25">
        <v>2208</v>
      </c>
      <c r="I15" s="25">
        <v>2</v>
      </c>
      <c r="J15" s="25">
        <v>162</v>
      </c>
      <c r="K15" s="25">
        <v>128</v>
      </c>
      <c r="L15" s="17"/>
      <c r="M15" s="23">
        <v>11</v>
      </c>
      <c r="N15" s="24" t="str">
        <f t="shared" si="0"/>
        <v>南城市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32"/>
      <c r="Y15" s="19">
        <v>11</v>
      </c>
      <c r="Z15" s="20" t="str">
        <f t="shared" si="1"/>
        <v>南城市</v>
      </c>
      <c r="AA15" s="21">
        <v>139690</v>
      </c>
      <c r="AB15" s="21">
        <v>18901456</v>
      </c>
      <c r="AC15" s="21">
        <v>14558156</v>
      </c>
      <c r="AD15" s="21">
        <v>929209</v>
      </c>
      <c r="AE15" s="21">
        <v>716832</v>
      </c>
      <c r="AF15" s="21">
        <v>714971</v>
      </c>
      <c r="AG15" s="21">
        <v>821</v>
      </c>
      <c r="AH15" s="21">
        <v>25579</v>
      </c>
      <c r="AI15" s="21">
        <v>19097</v>
      </c>
      <c r="AJ15" s="52"/>
      <c r="AK15" s="19">
        <v>11</v>
      </c>
      <c r="AL15" s="20" t="str">
        <f t="shared" si="2"/>
        <v>南城市</v>
      </c>
      <c r="AM15" s="21">
        <v>192</v>
      </c>
      <c r="AN15" s="21">
        <v>78846</v>
      </c>
      <c r="AO15" s="21">
        <v>64477</v>
      </c>
      <c r="AP15" s="21">
        <v>70973</v>
      </c>
      <c r="AQ15" s="21">
        <v>58940</v>
      </c>
      <c r="AR15" s="21">
        <v>19647</v>
      </c>
      <c r="AS15" s="21">
        <v>2</v>
      </c>
      <c r="AT15" s="21">
        <v>199</v>
      </c>
      <c r="AU15" s="21">
        <v>150</v>
      </c>
      <c r="AV15" s="32"/>
      <c r="AW15" s="19">
        <v>11</v>
      </c>
      <c r="AX15" s="20" t="str">
        <f t="shared" si="3"/>
        <v>南城市</v>
      </c>
      <c r="AY15" s="21">
        <v>0</v>
      </c>
      <c r="AZ15" s="21">
        <v>2122417</v>
      </c>
      <c r="BA15" s="21">
        <v>1947899</v>
      </c>
      <c r="BB15" s="21">
        <v>44631479</v>
      </c>
      <c r="BC15" s="21">
        <v>42549368</v>
      </c>
      <c r="BD15" s="21">
        <v>3556279</v>
      </c>
      <c r="BE15" s="21">
        <v>0</v>
      </c>
      <c r="BF15" s="21">
        <v>12064</v>
      </c>
      <c r="BG15" s="21">
        <v>10882</v>
      </c>
      <c r="BH15" s="32"/>
      <c r="BI15" s="19">
        <v>11</v>
      </c>
      <c r="BJ15" s="20" t="str">
        <f t="shared" si="4"/>
        <v>南城市</v>
      </c>
      <c r="BK15" s="21">
        <v>0</v>
      </c>
      <c r="BL15" s="21">
        <v>1836914</v>
      </c>
      <c r="BM15" s="21">
        <v>1823455</v>
      </c>
      <c r="BN15" s="21">
        <v>34654931</v>
      </c>
      <c r="BO15" s="21">
        <v>34583993</v>
      </c>
      <c r="BP15" s="21">
        <v>5702650</v>
      </c>
      <c r="BQ15" s="21">
        <v>0</v>
      </c>
      <c r="BR15" s="21">
        <v>9417</v>
      </c>
      <c r="BS15" s="21">
        <v>9083</v>
      </c>
      <c r="BT15" s="32"/>
      <c r="BU15" s="19">
        <v>11</v>
      </c>
      <c r="BV15" s="20" t="str">
        <f t="shared" si="5"/>
        <v>南城市</v>
      </c>
      <c r="BW15" s="21">
        <v>0</v>
      </c>
      <c r="BX15" s="21">
        <v>839833</v>
      </c>
      <c r="BY15" s="21">
        <v>836482</v>
      </c>
      <c r="BZ15" s="21">
        <v>18216917</v>
      </c>
      <c r="CA15" s="21">
        <v>18211221</v>
      </c>
      <c r="CB15" s="21">
        <v>8195878</v>
      </c>
      <c r="CC15" s="21">
        <v>0</v>
      </c>
      <c r="CD15" s="21">
        <v>2268</v>
      </c>
      <c r="CE15" s="21">
        <v>2233</v>
      </c>
      <c r="CF15" s="32"/>
      <c r="CG15" s="19">
        <v>11</v>
      </c>
      <c r="CH15" s="20" t="str">
        <f t="shared" si="6"/>
        <v>南城市</v>
      </c>
      <c r="CI15" s="21">
        <v>419875</v>
      </c>
      <c r="CJ15" s="21">
        <v>4799164</v>
      </c>
      <c r="CK15" s="21">
        <v>4607836</v>
      </c>
      <c r="CL15" s="21">
        <v>97503327</v>
      </c>
      <c r="CM15" s="21">
        <v>95344582</v>
      </c>
      <c r="CN15" s="21">
        <v>17454807</v>
      </c>
      <c r="CO15" s="21">
        <v>523</v>
      </c>
      <c r="CP15" s="21">
        <v>23749</v>
      </c>
      <c r="CQ15" s="21">
        <v>22198</v>
      </c>
      <c r="CR15" s="52"/>
      <c r="CS15" s="19">
        <v>11</v>
      </c>
      <c r="CT15" s="20" t="str">
        <f t="shared" si="7"/>
        <v>南城市</v>
      </c>
      <c r="CU15" s="21">
        <v>12876</v>
      </c>
      <c r="CV15" s="21">
        <v>0</v>
      </c>
      <c r="CW15" s="21">
        <v>0</v>
      </c>
      <c r="CX15" s="21">
        <v>0</v>
      </c>
      <c r="CY15" s="21">
        <v>0</v>
      </c>
      <c r="CZ15" s="21">
        <v>0</v>
      </c>
      <c r="DA15" s="21">
        <v>4</v>
      </c>
      <c r="DB15" s="21">
        <v>0</v>
      </c>
      <c r="DC15" s="21">
        <v>0</v>
      </c>
      <c r="DD15" s="17"/>
      <c r="DE15" s="19">
        <v>11</v>
      </c>
      <c r="DF15" s="20" t="str">
        <f t="shared" si="8"/>
        <v>南城市</v>
      </c>
      <c r="DG15" s="21">
        <v>0</v>
      </c>
      <c r="DH15" s="21">
        <v>0</v>
      </c>
      <c r="DI15" s="21">
        <v>0</v>
      </c>
      <c r="DJ15" s="21">
        <v>0</v>
      </c>
      <c r="DK15" s="21">
        <v>0</v>
      </c>
      <c r="DL15" s="21">
        <v>0</v>
      </c>
      <c r="DM15" s="21">
        <v>0</v>
      </c>
      <c r="DN15" s="21">
        <v>0</v>
      </c>
      <c r="DO15" s="21">
        <v>0</v>
      </c>
      <c r="DP15" s="17"/>
      <c r="DQ15" s="19">
        <v>11</v>
      </c>
      <c r="DR15" s="20" t="str">
        <f t="shared" si="9"/>
        <v>南城市</v>
      </c>
      <c r="DS15" s="21">
        <v>6732</v>
      </c>
      <c r="DT15" s="21">
        <v>4029</v>
      </c>
      <c r="DU15" s="21">
        <v>1234</v>
      </c>
      <c r="DV15" s="21">
        <v>138</v>
      </c>
      <c r="DW15" s="21">
        <v>45</v>
      </c>
      <c r="DX15" s="21">
        <v>45</v>
      </c>
      <c r="DY15" s="21">
        <v>94</v>
      </c>
      <c r="DZ15" s="21">
        <v>49</v>
      </c>
      <c r="EA15" s="21">
        <v>12</v>
      </c>
      <c r="EB15" s="17"/>
      <c r="EC15" s="19">
        <v>11</v>
      </c>
      <c r="ED15" s="20" t="str">
        <f t="shared" si="10"/>
        <v>南城市</v>
      </c>
      <c r="EE15" s="21">
        <v>0</v>
      </c>
      <c r="EF15" s="21">
        <v>0</v>
      </c>
      <c r="EG15" s="21">
        <v>0</v>
      </c>
      <c r="EH15" s="21">
        <v>0</v>
      </c>
      <c r="EI15" s="21">
        <v>0</v>
      </c>
      <c r="EJ15" s="21">
        <v>0</v>
      </c>
      <c r="EK15" s="21">
        <v>0</v>
      </c>
      <c r="EL15" s="21">
        <v>0</v>
      </c>
      <c r="EM15" s="21">
        <v>0</v>
      </c>
      <c r="EO15" s="19">
        <v>11</v>
      </c>
      <c r="EP15" s="20" t="str">
        <f t="shared" si="11"/>
        <v>南城市</v>
      </c>
      <c r="EQ15" s="21">
        <v>0</v>
      </c>
      <c r="ER15" s="21">
        <v>0</v>
      </c>
      <c r="ES15" s="21">
        <v>0</v>
      </c>
      <c r="ET15" s="21">
        <v>0</v>
      </c>
      <c r="EU15" s="21">
        <v>0</v>
      </c>
      <c r="EV15" s="21">
        <v>0</v>
      </c>
      <c r="EW15" s="21">
        <v>0</v>
      </c>
      <c r="EX15" s="21">
        <v>0</v>
      </c>
      <c r="EY15" s="21">
        <v>0</v>
      </c>
      <c r="FA15" s="19">
        <v>11</v>
      </c>
      <c r="FB15" s="20" t="str">
        <f t="shared" si="12"/>
        <v>南城市</v>
      </c>
      <c r="FC15" s="21">
        <v>0</v>
      </c>
      <c r="FD15" s="21">
        <v>0</v>
      </c>
      <c r="FE15" s="21">
        <v>0</v>
      </c>
      <c r="FF15" s="21">
        <v>0</v>
      </c>
      <c r="FG15" s="21">
        <v>0</v>
      </c>
      <c r="FH15" s="21">
        <v>0</v>
      </c>
      <c r="FI15" s="21">
        <v>0</v>
      </c>
      <c r="FJ15" s="21">
        <v>0</v>
      </c>
      <c r="FK15" s="21">
        <v>0</v>
      </c>
      <c r="FM15" s="19">
        <v>11</v>
      </c>
      <c r="FN15" s="20" t="str">
        <f t="shared" si="13"/>
        <v>南城市</v>
      </c>
      <c r="FO15" s="21">
        <v>616389</v>
      </c>
      <c r="FP15" s="21">
        <v>11424106</v>
      </c>
      <c r="FQ15" s="21">
        <v>8313653</v>
      </c>
      <c r="FR15" s="21">
        <v>175297</v>
      </c>
      <c r="FS15" s="21">
        <v>126641</v>
      </c>
      <c r="FT15" s="21">
        <v>101236</v>
      </c>
      <c r="FU15" s="21">
        <v>1238</v>
      </c>
      <c r="FV15" s="21">
        <v>14623</v>
      </c>
      <c r="FW15" s="21">
        <v>10237</v>
      </c>
      <c r="FY15" s="19">
        <v>11</v>
      </c>
      <c r="FZ15" s="20" t="str">
        <f t="shared" si="14"/>
        <v>南城市</v>
      </c>
      <c r="GA15" s="21">
        <v>34742</v>
      </c>
      <c r="GB15" s="21">
        <v>1801432</v>
      </c>
      <c r="GC15" s="21">
        <v>1792707</v>
      </c>
      <c r="GD15" s="21">
        <v>2162599</v>
      </c>
      <c r="GE15" s="21">
        <v>2153498</v>
      </c>
      <c r="GF15" s="21">
        <v>993253</v>
      </c>
      <c r="GG15" s="21">
        <v>18</v>
      </c>
      <c r="GH15" s="21">
        <v>1459</v>
      </c>
      <c r="GI15" s="21">
        <v>1432</v>
      </c>
      <c r="GK15" s="19">
        <v>11</v>
      </c>
      <c r="GL15" s="20" t="str">
        <f t="shared" si="15"/>
        <v>南城市</v>
      </c>
      <c r="GM15" s="21">
        <v>2061</v>
      </c>
      <c r="GN15" s="21">
        <v>0</v>
      </c>
      <c r="GO15" s="21">
        <v>0</v>
      </c>
      <c r="GP15" s="21">
        <v>0</v>
      </c>
      <c r="GQ15" s="21">
        <v>0</v>
      </c>
      <c r="GR15" s="21">
        <v>0</v>
      </c>
      <c r="GS15" s="21">
        <v>2</v>
      </c>
      <c r="GT15" s="21">
        <v>0</v>
      </c>
      <c r="GU15" s="21">
        <v>0</v>
      </c>
      <c r="GW15" s="19">
        <v>11</v>
      </c>
      <c r="GX15" s="20" t="str">
        <f t="shared" si="16"/>
        <v>南城市</v>
      </c>
      <c r="GY15" s="21">
        <v>0</v>
      </c>
      <c r="GZ15" s="21">
        <v>0</v>
      </c>
      <c r="HA15" s="21">
        <v>0</v>
      </c>
      <c r="HB15" s="21">
        <v>0</v>
      </c>
      <c r="HC15" s="21">
        <v>0</v>
      </c>
      <c r="HD15" s="21">
        <v>0</v>
      </c>
      <c r="HE15" s="21">
        <v>0</v>
      </c>
      <c r="HF15" s="21">
        <v>0</v>
      </c>
      <c r="HG15" s="21">
        <v>0</v>
      </c>
      <c r="HI15" s="19">
        <v>11</v>
      </c>
      <c r="HJ15" s="20" t="str">
        <f t="shared" si="17"/>
        <v>南城市</v>
      </c>
      <c r="HK15" s="21">
        <v>0</v>
      </c>
      <c r="HL15" s="21">
        <v>0</v>
      </c>
      <c r="HM15" s="21">
        <v>0</v>
      </c>
      <c r="HN15" s="21">
        <v>0</v>
      </c>
      <c r="HO15" s="21">
        <v>0</v>
      </c>
      <c r="HP15" s="21">
        <v>0</v>
      </c>
      <c r="HQ15" s="21">
        <v>0</v>
      </c>
      <c r="HR15" s="21">
        <v>0</v>
      </c>
      <c r="HS15" s="21">
        <v>0</v>
      </c>
      <c r="HU15" s="18"/>
    </row>
    <row r="16" spans="1:229" s="8" customFormat="1" ht="15" customHeight="1">
      <c r="A16" s="37"/>
      <c r="B16" s="38" t="s">
        <v>134</v>
      </c>
      <c r="C16" s="36">
        <v>361559</v>
      </c>
      <c r="D16" s="36">
        <v>8544782</v>
      </c>
      <c r="E16" s="36">
        <v>7098767</v>
      </c>
      <c r="F16" s="36">
        <v>355501</v>
      </c>
      <c r="G16" s="36">
        <v>293193</v>
      </c>
      <c r="H16" s="36">
        <v>293124</v>
      </c>
      <c r="I16" s="36">
        <v>1094</v>
      </c>
      <c r="J16" s="36">
        <v>7765</v>
      </c>
      <c r="K16" s="36">
        <v>6026</v>
      </c>
      <c r="L16" s="17"/>
      <c r="M16" s="37"/>
      <c r="N16" s="38" t="s">
        <v>134</v>
      </c>
      <c r="O16" s="36">
        <v>115</v>
      </c>
      <c r="P16" s="36">
        <v>287868</v>
      </c>
      <c r="Q16" s="36">
        <v>287431</v>
      </c>
      <c r="R16" s="36">
        <v>2484859</v>
      </c>
      <c r="S16" s="36">
        <v>2481172</v>
      </c>
      <c r="T16" s="36">
        <v>587944</v>
      </c>
      <c r="U16" s="36">
        <v>5</v>
      </c>
      <c r="V16" s="36">
        <v>615</v>
      </c>
      <c r="W16" s="36">
        <v>611</v>
      </c>
      <c r="X16" s="32"/>
      <c r="Y16" s="37"/>
      <c r="Z16" s="38" t="s">
        <v>134</v>
      </c>
      <c r="AA16" s="36">
        <v>10811877</v>
      </c>
      <c r="AB16" s="36">
        <v>272043279</v>
      </c>
      <c r="AC16" s="36">
        <v>221133824</v>
      </c>
      <c r="AD16" s="36">
        <v>9454104</v>
      </c>
      <c r="AE16" s="36">
        <v>7740533</v>
      </c>
      <c r="AF16" s="36">
        <v>7719338</v>
      </c>
      <c r="AG16" s="36">
        <v>15507</v>
      </c>
      <c r="AH16" s="36">
        <v>208201</v>
      </c>
      <c r="AI16" s="36">
        <v>150348</v>
      </c>
      <c r="AJ16" s="52"/>
      <c r="AK16" s="37"/>
      <c r="AL16" s="38" t="s">
        <v>134</v>
      </c>
      <c r="AM16" s="36">
        <v>773968</v>
      </c>
      <c r="AN16" s="36">
        <v>3436998</v>
      </c>
      <c r="AO16" s="36">
        <v>3347003</v>
      </c>
      <c r="AP16" s="36">
        <v>48025159</v>
      </c>
      <c r="AQ16" s="36">
        <v>47334529</v>
      </c>
      <c r="AR16" s="36">
        <v>6848240</v>
      </c>
      <c r="AS16" s="36">
        <v>1870</v>
      </c>
      <c r="AT16" s="36">
        <v>6854</v>
      </c>
      <c r="AU16" s="36">
        <v>6400</v>
      </c>
      <c r="AV16" s="32"/>
      <c r="AW16" s="37"/>
      <c r="AX16" s="38" t="s">
        <v>134</v>
      </c>
      <c r="AY16" s="36">
        <v>0</v>
      </c>
      <c r="AZ16" s="36">
        <v>45127672</v>
      </c>
      <c r="BA16" s="36">
        <v>43198383</v>
      </c>
      <c r="BB16" s="36">
        <v>1974199766</v>
      </c>
      <c r="BC16" s="36">
        <v>1955086499</v>
      </c>
      <c r="BD16" s="36">
        <v>206977898</v>
      </c>
      <c r="BE16" s="36">
        <v>0</v>
      </c>
      <c r="BF16" s="36">
        <v>234203</v>
      </c>
      <c r="BG16" s="36">
        <v>219621</v>
      </c>
      <c r="BH16" s="32"/>
      <c r="BI16" s="37"/>
      <c r="BJ16" s="38" t="s">
        <v>134</v>
      </c>
      <c r="BK16" s="36">
        <v>0</v>
      </c>
      <c r="BL16" s="36">
        <v>19345890</v>
      </c>
      <c r="BM16" s="36">
        <v>18723014</v>
      </c>
      <c r="BN16" s="36">
        <v>513092159</v>
      </c>
      <c r="BO16" s="36">
        <v>509961838</v>
      </c>
      <c r="BP16" s="36">
        <v>99214721</v>
      </c>
      <c r="BQ16" s="36">
        <v>0</v>
      </c>
      <c r="BR16" s="36">
        <v>117374</v>
      </c>
      <c r="BS16" s="36">
        <v>111041</v>
      </c>
      <c r="BT16" s="32"/>
      <c r="BU16" s="37"/>
      <c r="BV16" s="38" t="s">
        <v>134</v>
      </c>
      <c r="BW16" s="36">
        <v>0</v>
      </c>
      <c r="BX16" s="36">
        <v>29008350</v>
      </c>
      <c r="BY16" s="36">
        <v>28976888</v>
      </c>
      <c r="BZ16" s="36">
        <v>1071155556</v>
      </c>
      <c r="CA16" s="36">
        <v>1071009499</v>
      </c>
      <c r="CB16" s="36">
        <v>586924701</v>
      </c>
      <c r="CC16" s="36">
        <v>0</v>
      </c>
      <c r="CD16" s="36">
        <v>62300</v>
      </c>
      <c r="CE16" s="36">
        <v>61709</v>
      </c>
      <c r="CF16" s="32"/>
      <c r="CG16" s="37"/>
      <c r="CH16" s="38" t="s">
        <v>134</v>
      </c>
      <c r="CI16" s="36">
        <v>11668934</v>
      </c>
      <c r="CJ16" s="36">
        <v>93481912</v>
      </c>
      <c r="CK16" s="36">
        <v>90898285</v>
      </c>
      <c r="CL16" s="36">
        <v>3558447481</v>
      </c>
      <c r="CM16" s="36">
        <v>3536057836</v>
      </c>
      <c r="CN16" s="36">
        <v>893117320</v>
      </c>
      <c r="CO16" s="36">
        <v>19578</v>
      </c>
      <c r="CP16" s="36">
        <v>413877</v>
      </c>
      <c r="CQ16" s="36">
        <v>392371</v>
      </c>
      <c r="CR16" s="52"/>
      <c r="CS16" s="37"/>
      <c r="CT16" s="38" t="s">
        <v>134</v>
      </c>
      <c r="CU16" s="36">
        <v>12876</v>
      </c>
      <c r="CV16" s="36">
        <v>0</v>
      </c>
      <c r="CW16" s="36">
        <v>0</v>
      </c>
      <c r="CX16" s="36">
        <v>0</v>
      </c>
      <c r="CY16" s="36">
        <v>0</v>
      </c>
      <c r="CZ16" s="36">
        <v>0</v>
      </c>
      <c r="DA16" s="36">
        <v>4</v>
      </c>
      <c r="DB16" s="36">
        <v>0</v>
      </c>
      <c r="DC16" s="36">
        <v>0</v>
      </c>
      <c r="DD16" s="17"/>
      <c r="DE16" s="37"/>
      <c r="DF16" s="38" t="s">
        <v>134</v>
      </c>
      <c r="DG16" s="36">
        <v>0</v>
      </c>
      <c r="DH16" s="36">
        <v>0</v>
      </c>
      <c r="DI16" s="36">
        <v>0</v>
      </c>
      <c r="DJ16" s="36">
        <v>0</v>
      </c>
      <c r="DK16" s="36">
        <v>0</v>
      </c>
      <c r="DL16" s="36">
        <v>0</v>
      </c>
      <c r="DM16" s="36">
        <v>0</v>
      </c>
      <c r="DN16" s="36">
        <v>0</v>
      </c>
      <c r="DO16" s="36">
        <v>0</v>
      </c>
      <c r="DP16" s="17"/>
      <c r="DQ16" s="37"/>
      <c r="DR16" s="38" t="s">
        <v>134</v>
      </c>
      <c r="DS16" s="36">
        <v>1330197</v>
      </c>
      <c r="DT16" s="36">
        <v>405981</v>
      </c>
      <c r="DU16" s="36">
        <v>378165</v>
      </c>
      <c r="DV16" s="36">
        <v>218850</v>
      </c>
      <c r="DW16" s="36">
        <v>218188</v>
      </c>
      <c r="DX16" s="36">
        <v>132531</v>
      </c>
      <c r="DY16" s="36">
        <v>1299</v>
      </c>
      <c r="DZ16" s="36">
        <v>426</v>
      </c>
      <c r="EA16" s="36">
        <v>338</v>
      </c>
      <c r="EB16" s="17"/>
      <c r="EC16" s="37"/>
      <c r="ED16" s="38" t="s">
        <v>134</v>
      </c>
      <c r="EE16" s="36">
        <v>90765517</v>
      </c>
      <c r="EF16" s="36">
        <v>29827137</v>
      </c>
      <c r="EG16" s="36">
        <v>21100265</v>
      </c>
      <c r="EH16" s="36">
        <v>159701</v>
      </c>
      <c r="EI16" s="36">
        <v>118460</v>
      </c>
      <c r="EJ16" s="36">
        <v>118456</v>
      </c>
      <c r="EK16" s="36">
        <v>1304</v>
      </c>
      <c r="EL16" s="36">
        <v>6262</v>
      </c>
      <c r="EM16" s="36">
        <v>3625</v>
      </c>
      <c r="EO16" s="37"/>
      <c r="EP16" s="38" t="s">
        <v>134</v>
      </c>
      <c r="EQ16" s="36">
        <v>97463</v>
      </c>
      <c r="ER16" s="36">
        <v>63794</v>
      </c>
      <c r="ES16" s="36">
        <v>63416</v>
      </c>
      <c r="ET16" s="36">
        <v>627622</v>
      </c>
      <c r="EU16" s="36">
        <v>625201</v>
      </c>
      <c r="EV16" s="36">
        <v>214085</v>
      </c>
      <c r="EW16" s="36">
        <v>121</v>
      </c>
      <c r="EX16" s="36">
        <v>147</v>
      </c>
      <c r="EY16" s="36">
        <v>140</v>
      </c>
      <c r="FA16" s="37"/>
      <c r="FB16" s="38" t="s">
        <v>134</v>
      </c>
      <c r="FC16" s="36">
        <v>25902732</v>
      </c>
      <c r="FD16" s="36">
        <v>2939485</v>
      </c>
      <c r="FE16" s="36">
        <v>2767003</v>
      </c>
      <c r="FF16" s="36">
        <v>61926</v>
      </c>
      <c r="FG16" s="36">
        <v>59575</v>
      </c>
      <c r="FH16" s="36">
        <v>59575</v>
      </c>
      <c r="FI16" s="36">
        <v>603</v>
      </c>
      <c r="FJ16" s="36">
        <v>665</v>
      </c>
      <c r="FK16" s="36">
        <v>566</v>
      </c>
      <c r="FM16" s="37"/>
      <c r="FN16" s="38" t="s">
        <v>134</v>
      </c>
      <c r="FO16" s="36">
        <v>89179137</v>
      </c>
      <c r="FP16" s="36">
        <v>87295258</v>
      </c>
      <c r="FQ16" s="36">
        <v>68441120</v>
      </c>
      <c r="FR16" s="36">
        <v>9873941</v>
      </c>
      <c r="FS16" s="36">
        <v>9386954</v>
      </c>
      <c r="FT16" s="36">
        <v>3821474</v>
      </c>
      <c r="FU16" s="36">
        <v>16074</v>
      </c>
      <c r="FV16" s="36">
        <v>75028</v>
      </c>
      <c r="FW16" s="36">
        <v>50476</v>
      </c>
      <c r="FY16" s="37"/>
      <c r="FZ16" s="38" t="s">
        <v>134</v>
      </c>
      <c r="GA16" s="36">
        <v>4548793</v>
      </c>
      <c r="GB16" s="36">
        <v>7499682</v>
      </c>
      <c r="GC16" s="36">
        <v>7488593</v>
      </c>
      <c r="GD16" s="36">
        <v>18512015</v>
      </c>
      <c r="GE16" s="36">
        <v>18499727</v>
      </c>
      <c r="GF16" s="36">
        <v>9475508</v>
      </c>
      <c r="GG16" s="36">
        <v>256</v>
      </c>
      <c r="GH16" s="36">
        <v>2991</v>
      </c>
      <c r="GI16" s="36">
        <v>2952</v>
      </c>
      <c r="GK16" s="37"/>
      <c r="GL16" s="38" t="s">
        <v>134</v>
      </c>
      <c r="GM16" s="36">
        <v>2300</v>
      </c>
      <c r="GN16" s="36">
        <v>0</v>
      </c>
      <c r="GO16" s="36">
        <v>0</v>
      </c>
      <c r="GP16" s="36">
        <v>0</v>
      </c>
      <c r="GQ16" s="36">
        <v>0</v>
      </c>
      <c r="GR16" s="36">
        <v>0</v>
      </c>
      <c r="GS16" s="36">
        <v>3</v>
      </c>
      <c r="GT16" s="36">
        <v>0</v>
      </c>
      <c r="GU16" s="36">
        <v>0</v>
      </c>
      <c r="GW16" s="37"/>
      <c r="GX16" s="38" t="s">
        <v>134</v>
      </c>
      <c r="GY16" s="36">
        <v>0</v>
      </c>
      <c r="GZ16" s="36">
        <v>0</v>
      </c>
      <c r="HA16" s="36">
        <v>0</v>
      </c>
      <c r="HB16" s="36">
        <v>0</v>
      </c>
      <c r="HC16" s="36">
        <v>0</v>
      </c>
      <c r="HD16" s="36">
        <v>0</v>
      </c>
      <c r="HE16" s="36">
        <v>0</v>
      </c>
      <c r="HF16" s="36">
        <v>0</v>
      </c>
      <c r="HG16" s="36">
        <v>0</v>
      </c>
      <c r="HI16" s="37"/>
      <c r="HJ16" s="38" t="s">
        <v>134</v>
      </c>
      <c r="HK16" s="36">
        <v>0</v>
      </c>
      <c r="HL16" s="36">
        <v>0</v>
      </c>
      <c r="HM16" s="36">
        <v>0</v>
      </c>
      <c r="HN16" s="36">
        <v>0</v>
      </c>
      <c r="HO16" s="36">
        <v>0</v>
      </c>
      <c r="HP16" s="36">
        <v>0</v>
      </c>
      <c r="HQ16" s="36">
        <v>0</v>
      </c>
      <c r="HR16" s="36">
        <v>0</v>
      </c>
      <c r="HS16" s="36">
        <v>0</v>
      </c>
      <c r="HU16" s="18"/>
    </row>
    <row r="17" spans="1:229" s="8" customFormat="1" ht="15" customHeight="1">
      <c r="A17" s="26">
        <v>12</v>
      </c>
      <c r="B17" s="27" t="s">
        <v>82</v>
      </c>
      <c r="C17" s="28">
        <v>56187</v>
      </c>
      <c r="D17" s="28">
        <v>694394</v>
      </c>
      <c r="E17" s="28">
        <v>289566</v>
      </c>
      <c r="F17" s="28">
        <v>24429</v>
      </c>
      <c r="G17" s="28">
        <v>10929</v>
      </c>
      <c r="H17" s="28">
        <v>10923</v>
      </c>
      <c r="I17" s="28">
        <v>364</v>
      </c>
      <c r="J17" s="28">
        <v>2243</v>
      </c>
      <c r="K17" s="28">
        <v>722</v>
      </c>
      <c r="L17" s="17"/>
      <c r="M17" s="26">
        <v>12</v>
      </c>
      <c r="N17" s="27" t="str">
        <f t="shared" si="0"/>
        <v>国 頭 村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32"/>
      <c r="Y17" s="19">
        <v>12</v>
      </c>
      <c r="Z17" s="20" t="str">
        <f t="shared" si="1"/>
        <v>国 頭 村</v>
      </c>
      <c r="AA17" s="21">
        <v>131804</v>
      </c>
      <c r="AB17" s="21">
        <v>8237703</v>
      </c>
      <c r="AC17" s="21">
        <v>5760592</v>
      </c>
      <c r="AD17" s="21">
        <v>259499</v>
      </c>
      <c r="AE17" s="21">
        <v>178942</v>
      </c>
      <c r="AF17" s="21">
        <v>178786</v>
      </c>
      <c r="AG17" s="21">
        <v>827</v>
      </c>
      <c r="AH17" s="21">
        <v>9402</v>
      </c>
      <c r="AI17" s="21">
        <v>3921</v>
      </c>
      <c r="AJ17" s="52"/>
      <c r="AK17" s="19">
        <v>12</v>
      </c>
      <c r="AL17" s="20" t="str">
        <f t="shared" si="2"/>
        <v>国 頭 村</v>
      </c>
      <c r="AM17" s="21">
        <v>1699</v>
      </c>
      <c r="AN17" s="21">
        <v>196568</v>
      </c>
      <c r="AO17" s="21">
        <v>63747</v>
      </c>
      <c r="AP17" s="21">
        <v>35131</v>
      </c>
      <c r="AQ17" s="21">
        <v>18809</v>
      </c>
      <c r="AR17" s="21">
        <v>8351</v>
      </c>
      <c r="AS17" s="21">
        <v>26</v>
      </c>
      <c r="AT17" s="21">
        <v>977</v>
      </c>
      <c r="AU17" s="21">
        <v>270</v>
      </c>
      <c r="AV17" s="32"/>
      <c r="AW17" s="19">
        <v>12</v>
      </c>
      <c r="AX17" s="20" t="str">
        <f t="shared" si="3"/>
        <v>国 頭 村</v>
      </c>
      <c r="AY17" s="21">
        <v>0</v>
      </c>
      <c r="AZ17" s="21">
        <v>427468</v>
      </c>
      <c r="BA17" s="21">
        <v>248388</v>
      </c>
      <c r="BB17" s="21">
        <v>2540406</v>
      </c>
      <c r="BC17" s="21">
        <v>1884505</v>
      </c>
      <c r="BD17" s="21">
        <v>162627</v>
      </c>
      <c r="BE17" s="21">
        <v>0</v>
      </c>
      <c r="BF17" s="21">
        <v>2313</v>
      </c>
      <c r="BG17" s="21">
        <v>1274</v>
      </c>
      <c r="BH17" s="32"/>
      <c r="BI17" s="19">
        <v>12</v>
      </c>
      <c r="BJ17" s="20" t="str">
        <f t="shared" si="4"/>
        <v>国 頭 村</v>
      </c>
      <c r="BK17" s="21">
        <v>0</v>
      </c>
      <c r="BL17" s="21">
        <v>314481</v>
      </c>
      <c r="BM17" s="21">
        <v>247367</v>
      </c>
      <c r="BN17" s="21">
        <v>1885454</v>
      </c>
      <c r="BO17" s="21">
        <v>1698186</v>
      </c>
      <c r="BP17" s="21">
        <v>279749</v>
      </c>
      <c r="BQ17" s="21">
        <v>0</v>
      </c>
      <c r="BR17" s="21">
        <v>1743</v>
      </c>
      <c r="BS17" s="21">
        <v>1099</v>
      </c>
      <c r="BT17" s="32"/>
      <c r="BU17" s="19">
        <v>12</v>
      </c>
      <c r="BV17" s="20" t="str">
        <f t="shared" si="5"/>
        <v>国 頭 村</v>
      </c>
      <c r="BW17" s="21">
        <v>0</v>
      </c>
      <c r="BX17" s="21">
        <v>177978</v>
      </c>
      <c r="BY17" s="21">
        <v>168830</v>
      </c>
      <c r="BZ17" s="21">
        <v>1096725</v>
      </c>
      <c r="CA17" s="21">
        <v>1078059</v>
      </c>
      <c r="CB17" s="21">
        <v>456832</v>
      </c>
      <c r="CC17" s="21">
        <v>0</v>
      </c>
      <c r="CD17" s="21">
        <v>608</v>
      </c>
      <c r="CE17" s="21">
        <v>526</v>
      </c>
      <c r="CF17" s="32"/>
      <c r="CG17" s="19">
        <v>12</v>
      </c>
      <c r="CH17" s="20" t="str">
        <f t="shared" si="6"/>
        <v>国 頭 村</v>
      </c>
      <c r="CI17" s="21">
        <v>61246</v>
      </c>
      <c r="CJ17" s="21">
        <v>919927</v>
      </c>
      <c r="CK17" s="21">
        <v>664585</v>
      </c>
      <c r="CL17" s="21">
        <v>5522585</v>
      </c>
      <c r="CM17" s="21">
        <v>4660750</v>
      </c>
      <c r="CN17" s="21">
        <v>899208</v>
      </c>
      <c r="CO17" s="21">
        <v>154</v>
      </c>
      <c r="CP17" s="21">
        <v>4664</v>
      </c>
      <c r="CQ17" s="21">
        <v>2899</v>
      </c>
      <c r="CR17" s="52"/>
      <c r="CS17" s="19">
        <v>12</v>
      </c>
      <c r="CT17" s="20" t="str">
        <f t="shared" si="7"/>
        <v>国 頭 村</v>
      </c>
      <c r="CU17" s="21">
        <v>0</v>
      </c>
      <c r="CV17" s="21">
        <v>0</v>
      </c>
      <c r="CW17" s="21">
        <v>0</v>
      </c>
      <c r="CX17" s="21">
        <v>0</v>
      </c>
      <c r="CY17" s="21">
        <v>0</v>
      </c>
      <c r="CZ17" s="21">
        <v>0</v>
      </c>
      <c r="DA17" s="21">
        <v>0</v>
      </c>
      <c r="DB17" s="21">
        <v>0</v>
      </c>
      <c r="DC17" s="21">
        <v>0</v>
      </c>
      <c r="DD17" s="17"/>
      <c r="DE17" s="19">
        <v>12</v>
      </c>
      <c r="DF17" s="20" t="str">
        <f t="shared" si="8"/>
        <v>国 頭 村</v>
      </c>
      <c r="DG17" s="21">
        <v>0</v>
      </c>
      <c r="DH17" s="21">
        <v>0</v>
      </c>
      <c r="DI17" s="21">
        <v>0</v>
      </c>
      <c r="DJ17" s="21">
        <v>0</v>
      </c>
      <c r="DK17" s="21">
        <v>0</v>
      </c>
      <c r="DL17" s="21">
        <v>0</v>
      </c>
      <c r="DM17" s="21">
        <v>0</v>
      </c>
      <c r="DN17" s="21">
        <v>0</v>
      </c>
      <c r="DO17" s="21">
        <v>0</v>
      </c>
      <c r="DP17" s="17"/>
      <c r="DQ17" s="19">
        <v>12</v>
      </c>
      <c r="DR17" s="20" t="str">
        <f t="shared" si="9"/>
        <v>国 頭 村</v>
      </c>
      <c r="DS17" s="21">
        <v>12570</v>
      </c>
      <c r="DT17" s="21">
        <v>14420</v>
      </c>
      <c r="DU17" s="21">
        <v>6740</v>
      </c>
      <c r="DV17" s="21">
        <v>454</v>
      </c>
      <c r="DW17" s="21">
        <v>224</v>
      </c>
      <c r="DX17" s="21">
        <v>224</v>
      </c>
      <c r="DY17" s="21">
        <v>43</v>
      </c>
      <c r="DZ17" s="21">
        <v>65</v>
      </c>
      <c r="EA17" s="21">
        <v>28</v>
      </c>
      <c r="EB17" s="17"/>
      <c r="EC17" s="19">
        <v>12</v>
      </c>
      <c r="ED17" s="20" t="str">
        <f t="shared" si="10"/>
        <v>国 頭 村</v>
      </c>
      <c r="EE17" s="21">
        <v>131751555</v>
      </c>
      <c r="EF17" s="21">
        <v>22501978</v>
      </c>
      <c r="EG17" s="21">
        <v>18042767</v>
      </c>
      <c r="EH17" s="21">
        <v>207670</v>
      </c>
      <c r="EI17" s="21">
        <v>167308</v>
      </c>
      <c r="EJ17" s="21">
        <v>159956</v>
      </c>
      <c r="EK17" s="21">
        <v>549</v>
      </c>
      <c r="EL17" s="21">
        <v>4009</v>
      </c>
      <c r="EM17" s="21">
        <v>1869</v>
      </c>
      <c r="EO17" s="19">
        <v>12</v>
      </c>
      <c r="EP17" s="20" t="str">
        <f t="shared" si="11"/>
        <v>国 頭 村</v>
      </c>
      <c r="EQ17" s="21">
        <v>0</v>
      </c>
      <c r="ER17" s="21">
        <v>0</v>
      </c>
      <c r="ES17" s="21">
        <v>0</v>
      </c>
      <c r="ET17" s="21">
        <v>0</v>
      </c>
      <c r="EU17" s="21">
        <v>0</v>
      </c>
      <c r="EV17" s="21">
        <v>0</v>
      </c>
      <c r="EW17" s="21">
        <v>0</v>
      </c>
      <c r="EX17" s="21">
        <v>0</v>
      </c>
      <c r="EY17" s="21">
        <v>0</v>
      </c>
      <c r="FA17" s="19">
        <v>12</v>
      </c>
      <c r="FB17" s="20" t="str">
        <f t="shared" si="12"/>
        <v>国 頭 村</v>
      </c>
      <c r="FC17" s="21">
        <v>21242</v>
      </c>
      <c r="FD17" s="21">
        <v>2343985</v>
      </c>
      <c r="FE17" s="21">
        <v>2310970</v>
      </c>
      <c r="FF17" s="21">
        <v>15750</v>
      </c>
      <c r="FG17" s="21">
        <v>15436</v>
      </c>
      <c r="FH17" s="21">
        <v>15436</v>
      </c>
      <c r="FI17" s="21">
        <v>27</v>
      </c>
      <c r="FJ17" s="21">
        <v>121</v>
      </c>
      <c r="FK17" s="21">
        <v>117</v>
      </c>
      <c r="FM17" s="19">
        <v>12</v>
      </c>
      <c r="FN17" s="20" t="str">
        <f t="shared" si="13"/>
        <v>国 頭 村</v>
      </c>
      <c r="FO17" s="21">
        <v>4500052</v>
      </c>
      <c r="FP17" s="21">
        <v>15532353</v>
      </c>
      <c r="FQ17" s="21">
        <v>10641391</v>
      </c>
      <c r="FR17" s="21">
        <v>132702</v>
      </c>
      <c r="FS17" s="21">
        <v>92829</v>
      </c>
      <c r="FT17" s="21">
        <v>92829</v>
      </c>
      <c r="FU17" s="21">
        <v>691</v>
      </c>
      <c r="FV17" s="21">
        <v>7676</v>
      </c>
      <c r="FW17" s="21">
        <v>2518</v>
      </c>
      <c r="FY17" s="19">
        <v>12</v>
      </c>
      <c r="FZ17" s="20" t="str">
        <f t="shared" si="14"/>
        <v>国 頭 村</v>
      </c>
      <c r="GA17" s="21">
        <v>0</v>
      </c>
      <c r="GB17" s="21">
        <v>0</v>
      </c>
      <c r="GC17" s="21">
        <v>0</v>
      </c>
      <c r="GD17" s="21">
        <v>0</v>
      </c>
      <c r="GE17" s="21">
        <v>0</v>
      </c>
      <c r="GF17" s="21">
        <v>0</v>
      </c>
      <c r="GG17" s="21">
        <v>0</v>
      </c>
      <c r="GH17" s="21">
        <v>0</v>
      </c>
      <c r="GI17" s="21">
        <v>0</v>
      </c>
      <c r="GK17" s="19">
        <v>12</v>
      </c>
      <c r="GL17" s="20" t="str">
        <f t="shared" si="15"/>
        <v>国 頭 村</v>
      </c>
      <c r="GM17" s="21">
        <v>0</v>
      </c>
      <c r="GN17" s="21">
        <v>0</v>
      </c>
      <c r="GO17" s="21">
        <v>0</v>
      </c>
      <c r="GP17" s="21">
        <v>0</v>
      </c>
      <c r="GQ17" s="21">
        <v>0</v>
      </c>
      <c r="GR17" s="21">
        <v>0</v>
      </c>
      <c r="GS17" s="21">
        <v>0</v>
      </c>
      <c r="GT17" s="21">
        <v>0</v>
      </c>
      <c r="GU17" s="21">
        <v>0</v>
      </c>
      <c r="GW17" s="19">
        <v>12</v>
      </c>
      <c r="GX17" s="20" t="str">
        <f t="shared" si="16"/>
        <v>国 頭 村</v>
      </c>
      <c r="GY17" s="21">
        <v>0</v>
      </c>
      <c r="GZ17" s="21">
        <v>0</v>
      </c>
      <c r="HA17" s="21">
        <v>0</v>
      </c>
      <c r="HB17" s="21">
        <v>0</v>
      </c>
      <c r="HC17" s="21">
        <v>0</v>
      </c>
      <c r="HD17" s="21">
        <v>0</v>
      </c>
      <c r="HE17" s="21">
        <v>0</v>
      </c>
      <c r="HF17" s="21">
        <v>0</v>
      </c>
      <c r="HG17" s="21">
        <v>0</v>
      </c>
      <c r="HI17" s="19">
        <v>12</v>
      </c>
      <c r="HJ17" s="20" t="str">
        <f t="shared" si="17"/>
        <v>国 頭 村</v>
      </c>
      <c r="HK17" s="21">
        <v>0</v>
      </c>
      <c r="HL17" s="21">
        <v>0</v>
      </c>
      <c r="HM17" s="21">
        <v>0</v>
      </c>
      <c r="HN17" s="21">
        <v>0</v>
      </c>
      <c r="HO17" s="21">
        <v>0</v>
      </c>
      <c r="HP17" s="21">
        <v>0</v>
      </c>
      <c r="HQ17" s="21">
        <v>0</v>
      </c>
      <c r="HR17" s="21">
        <v>0</v>
      </c>
      <c r="HS17" s="21">
        <v>0</v>
      </c>
      <c r="HU17" s="18"/>
    </row>
    <row r="18" spans="1:229" s="8" customFormat="1" ht="15" customHeight="1">
      <c r="A18" s="19">
        <v>13</v>
      </c>
      <c r="B18" s="20" t="s">
        <v>83</v>
      </c>
      <c r="C18" s="21">
        <v>9671</v>
      </c>
      <c r="D18" s="21">
        <v>722598</v>
      </c>
      <c r="E18" s="21">
        <v>412377</v>
      </c>
      <c r="F18" s="21">
        <v>36198</v>
      </c>
      <c r="G18" s="21">
        <v>21130</v>
      </c>
      <c r="H18" s="21">
        <v>21130</v>
      </c>
      <c r="I18" s="21">
        <v>76</v>
      </c>
      <c r="J18" s="21">
        <v>1907</v>
      </c>
      <c r="K18" s="21">
        <v>960</v>
      </c>
      <c r="L18" s="17"/>
      <c r="M18" s="19">
        <v>13</v>
      </c>
      <c r="N18" s="20" t="str">
        <f t="shared" si="0"/>
        <v>大宜味村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32"/>
      <c r="Y18" s="19">
        <v>13</v>
      </c>
      <c r="Z18" s="20" t="str">
        <f t="shared" si="1"/>
        <v>大宜味村</v>
      </c>
      <c r="AA18" s="21">
        <v>261709</v>
      </c>
      <c r="AB18" s="21">
        <v>5270555</v>
      </c>
      <c r="AC18" s="21">
        <v>3417100</v>
      </c>
      <c r="AD18" s="21">
        <v>159219</v>
      </c>
      <c r="AE18" s="21">
        <v>104356</v>
      </c>
      <c r="AF18" s="21">
        <v>97531</v>
      </c>
      <c r="AG18" s="21">
        <v>534</v>
      </c>
      <c r="AH18" s="21">
        <v>8870</v>
      </c>
      <c r="AI18" s="21">
        <v>4362</v>
      </c>
      <c r="AJ18" s="52"/>
      <c r="AK18" s="19">
        <v>13</v>
      </c>
      <c r="AL18" s="20" t="str">
        <f t="shared" si="2"/>
        <v>大宜味村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0</v>
      </c>
      <c r="AT18" s="21">
        <v>0</v>
      </c>
      <c r="AU18" s="21">
        <v>0</v>
      </c>
      <c r="AV18" s="32"/>
      <c r="AW18" s="19">
        <v>13</v>
      </c>
      <c r="AX18" s="20" t="str">
        <f t="shared" si="3"/>
        <v>大宜味村</v>
      </c>
      <c r="AY18" s="21">
        <v>0</v>
      </c>
      <c r="AZ18" s="21">
        <v>308044</v>
      </c>
      <c r="BA18" s="21">
        <v>183627</v>
      </c>
      <c r="BB18" s="21">
        <v>1475712</v>
      </c>
      <c r="BC18" s="21">
        <v>886056</v>
      </c>
      <c r="BD18" s="21">
        <v>100366</v>
      </c>
      <c r="BE18" s="21">
        <v>0</v>
      </c>
      <c r="BF18" s="21">
        <v>1708</v>
      </c>
      <c r="BG18" s="21">
        <v>986</v>
      </c>
      <c r="BH18" s="32"/>
      <c r="BI18" s="19">
        <v>13</v>
      </c>
      <c r="BJ18" s="20" t="str">
        <f t="shared" si="4"/>
        <v>大宜味村</v>
      </c>
      <c r="BK18" s="21">
        <v>0</v>
      </c>
      <c r="BL18" s="21">
        <v>231112</v>
      </c>
      <c r="BM18" s="21">
        <v>196083</v>
      </c>
      <c r="BN18" s="21">
        <v>933879</v>
      </c>
      <c r="BO18" s="21">
        <v>800160</v>
      </c>
      <c r="BP18" s="21">
        <v>172977</v>
      </c>
      <c r="BQ18" s="21">
        <v>0</v>
      </c>
      <c r="BR18" s="21">
        <v>1253</v>
      </c>
      <c r="BS18" s="21">
        <v>861</v>
      </c>
      <c r="BT18" s="32"/>
      <c r="BU18" s="19">
        <v>13</v>
      </c>
      <c r="BV18" s="20" t="str">
        <f t="shared" si="5"/>
        <v>大宜味村</v>
      </c>
      <c r="BW18" s="21">
        <v>0</v>
      </c>
      <c r="BX18" s="21">
        <v>79453</v>
      </c>
      <c r="BY18" s="21">
        <v>78307</v>
      </c>
      <c r="BZ18" s="21">
        <v>355763</v>
      </c>
      <c r="CA18" s="21">
        <v>351225</v>
      </c>
      <c r="CB18" s="21">
        <v>188706</v>
      </c>
      <c r="CC18" s="21">
        <v>0</v>
      </c>
      <c r="CD18" s="21">
        <v>310</v>
      </c>
      <c r="CE18" s="21">
        <v>288</v>
      </c>
      <c r="CF18" s="32"/>
      <c r="CG18" s="19">
        <v>13</v>
      </c>
      <c r="CH18" s="20" t="str">
        <f t="shared" si="6"/>
        <v>大宜味村</v>
      </c>
      <c r="CI18" s="21">
        <v>14660</v>
      </c>
      <c r="CJ18" s="21">
        <v>618609</v>
      </c>
      <c r="CK18" s="21">
        <v>458017</v>
      </c>
      <c r="CL18" s="21">
        <v>2765354</v>
      </c>
      <c r="CM18" s="21">
        <v>2037441</v>
      </c>
      <c r="CN18" s="21">
        <v>462049</v>
      </c>
      <c r="CO18" s="21">
        <v>44</v>
      </c>
      <c r="CP18" s="21">
        <v>3271</v>
      </c>
      <c r="CQ18" s="21">
        <v>2135</v>
      </c>
      <c r="CR18" s="52"/>
      <c r="CS18" s="19">
        <v>13</v>
      </c>
      <c r="CT18" s="20" t="str">
        <f t="shared" si="7"/>
        <v>大宜味村</v>
      </c>
      <c r="CU18" s="21">
        <v>0</v>
      </c>
      <c r="CV18" s="21">
        <v>0</v>
      </c>
      <c r="CW18" s="21">
        <v>0</v>
      </c>
      <c r="CX18" s="21">
        <v>0</v>
      </c>
      <c r="CY18" s="21">
        <v>0</v>
      </c>
      <c r="CZ18" s="21">
        <v>0</v>
      </c>
      <c r="DA18" s="21">
        <v>0</v>
      </c>
      <c r="DB18" s="21">
        <v>0</v>
      </c>
      <c r="DC18" s="21">
        <v>0</v>
      </c>
      <c r="DD18" s="17"/>
      <c r="DE18" s="19">
        <v>13</v>
      </c>
      <c r="DF18" s="20" t="str">
        <f t="shared" si="8"/>
        <v>大宜味村</v>
      </c>
      <c r="DG18" s="21">
        <v>0</v>
      </c>
      <c r="DH18" s="21">
        <v>0</v>
      </c>
      <c r="DI18" s="21">
        <v>0</v>
      </c>
      <c r="DJ18" s="21">
        <v>0</v>
      </c>
      <c r="DK18" s="21">
        <v>0</v>
      </c>
      <c r="DL18" s="21">
        <v>0</v>
      </c>
      <c r="DM18" s="21">
        <v>0</v>
      </c>
      <c r="DN18" s="21">
        <v>0</v>
      </c>
      <c r="DO18" s="21">
        <v>0</v>
      </c>
      <c r="DP18" s="17"/>
      <c r="DQ18" s="19">
        <v>13</v>
      </c>
      <c r="DR18" s="20" t="str">
        <f t="shared" si="9"/>
        <v>大宜味村</v>
      </c>
      <c r="DS18" s="21">
        <v>8302</v>
      </c>
      <c r="DT18" s="21">
        <v>17414</v>
      </c>
      <c r="DU18" s="21">
        <v>6586</v>
      </c>
      <c r="DV18" s="21">
        <v>266</v>
      </c>
      <c r="DW18" s="21">
        <v>109</v>
      </c>
      <c r="DX18" s="21">
        <v>109</v>
      </c>
      <c r="DY18" s="21">
        <v>1</v>
      </c>
      <c r="DZ18" s="21">
        <v>25</v>
      </c>
      <c r="EA18" s="21">
        <v>8</v>
      </c>
      <c r="EB18" s="17"/>
      <c r="EC18" s="19">
        <v>13</v>
      </c>
      <c r="ED18" s="20" t="str">
        <f t="shared" si="10"/>
        <v>大宜味村</v>
      </c>
      <c r="EE18" s="21">
        <v>4317786</v>
      </c>
      <c r="EF18" s="21">
        <v>16235228</v>
      </c>
      <c r="EG18" s="21">
        <v>13012626</v>
      </c>
      <c r="EH18" s="21">
        <v>217849</v>
      </c>
      <c r="EI18" s="21">
        <v>176125</v>
      </c>
      <c r="EJ18" s="21">
        <v>176125</v>
      </c>
      <c r="EK18" s="21">
        <v>800</v>
      </c>
      <c r="EL18" s="21">
        <v>3358</v>
      </c>
      <c r="EM18" s="21">
        <v>2011</v>
      </c>
      <c r="EO18" s="19">
        <v>13</v>
      </c>
      <c r="EP18" s="20" t="str">
        <f t="shared" si="11"/>
        <v>大宜味村</v>
      </c>
      <c r="EQ18" s="21">
        <v>0</v>
      </c>
      <c r="ER18" s="21">
        <v>0</v>
      </c>
      <c r="ES18" s="21">
        <v>0</v>
      </c>
      <c r="ET18" s="21">
        <v>0</v>
      </c>
      <c r="EU18" s="21">
        <v>0</v>
      </c>
      <c r="EV18" s="21">
        <v>0</v>
      </c>
      <c r="EW18" s="21">
        <v>0</v>
      </c>
      <c r="EX18" s="21">
        <v>0</v>
      </c>
      <c r="EY18" s="21">
        <v>0</v>
      </c>
      <c r="FA18" s="19">
        <v>13</v>
      </c>
      <c r="FB18" s="20" t="str">
        <f t="shared" si="12"/>
        <v>大宜味村</v>
      </c>
      <c r="FC18" s="21">
        <v>20</v>
      </c>
      <c r="FD18" s="21">
        <v>230680</v>
      </c>
      <c r="FE18" s="21">
        <v>230680</v>
      </c>
      <c r="FF18" s="21">
        <v>6050</v>
      </c>
      <c r="FG18" s="21">
        <v>6050</v>
      </c>
      <c r="FH18" s="21">
        <v>6050</v>
      </c>
      <c r="FI18" s="21">
        <v>2</v>
      </c>
      <c r="FJ18" s="21">
        <v>22</v>
      </c>
      <c r="FK18" s="21">
        <v>22</v>
      </c>
      <c r="FM18" s="19">
        <v>13</v>
      </c>
      <c r="FN18" s="20" t="str">
        <f t="shared" si="13"/>
        <v>大宜味村</v>
      </c>
      <c r="FO18" s="21">
        <v>276084</v>
      </c>
      <c r="FP18" s="21">
        <v>8294719</v>
      </c>
      <c r="FQ18" s="21">
        <v>5015139</v>
      </c>
      <c r="FR18" s="21">
        <v>103798</v>
      </c>
      <c r="FS18" s="21">
        <v>62843</v>
      </c>
      <c r="FT18" s="21">
        <v>62759</v>
      </c>
      <c r="FU18" s="21">
        <v>421</v>
      </c>
      <c r="FV18" s="21">
        <v>6865</v>
      </c>
      <c r="FW18" s="21">
        <v>3354</v>
      </c>
      <c r="FY18" s="19">
        <v>13</v>
      </c>
      <c r="FZ18" s="20" t="str">
        <f t="shared" si="14"/>
        <v>大宜味村</v>
      </c>
      <c r="GA18" s="21">
        <v>0</v>
      </c>
      <c r="GB18" s="21">
        <v>0</v>
      </c>
      <c r="GC18" s="21">
        <v>0</v>
      </c>
      <c r="GD18" s="21">
        <v>0</v>
      </c>
      <c r="GE18" s="21">
        <v>0</v>
      </c>
      <c r="GF18" s="21">
        <v>0</v>
      </c>
      <c r="GG18" s="21">
        <v>0</v>
      </c>
      <c r="GH18" s="21">
        <v>0</v>
      </c>
      <c r="GI18" s="21">
        <v>0</v>
      </c>
      <c r="GK18" s="19">
        <v>13</v>
      </c>
      <c r="GL18" s="20" t="str">
        <f t="shared" si="15"/>
        <v>大宜味村</v>
      </c>
      <c r="GM18" s="21">
        <v>0</v>
      </c>
      <c r="GN18" s="21">
        <v>0</v>
      </c>
      <c r="GO18" s="21">
        <v>0</v>
      </c>
      <c r="GP18" s="21">
        <v>0</v>
      </c>
      <c r="GQ18" s="21">
        <v>0</v>
      </c>
      <c r="GR18" s="21">
        <v>0</v>
      </c>
      <c r="GS18" s="21">
        <v>0</v>
      </c>
      <c r="GT18" s="21">
        <v>0</v>
      </c>
      <c r="GU18" s="21">
        <v>0</v>
      </c>
      <c r="GW18" s="19">
        <v>13</v>
      </c>
      <c r="GX18" s="20" t="str">
        <f t="shared" si="16"/>
        <v>大宜味村</v>
      </c>
      <c r="GY18" s="21">
        <v>0</v>
      </c>
      <c r="GZ18" s="21">
        <v>0</v>
      </c>
      <c r="HA18" s="21">
        <v>0</v>
      </c>
      <c r="HB18" s="21">
        <v>0</v>
      </c>
      <c r="HC18" s="21">
        <v>0</v>
      </c>
      <c r="HD18" s="21">
        <v>0</v>
      </c>
      <c r="HE18" s="21">
        <v>0</v>
      </c>
      <c r="HF18" s="21">
        <v>0</v>
      </c>
      <c r="HG18" s="21">
        <v>0</v>
      </c>
      <c r="HI18" s="19">
        <v>13</v>
      </c>
      <c r="HJ18" s="20" t="str">
        <f t="shared" si="17"/>
        <v>大宜味村</v>
      </c>
      <c r="HK18" s="21">
        <v>0</v>
      </c>
      <c r="HL18" s="21">
        <v>0</v>
      </c>
      <c r="HM18" s="21">
        <v>0</v>
      </c>
      <c r="HN18" s="21">
        <v>0</v>
      </c>
      <c r="HO18" s="21">
        <v>0</v>
      </c>
      <c r="HP18" s="21">
        <v>0</v>
      </c>
      <c r="HQ18" s="21">
        <v>0</v>
      </c>
      <c r="HR18" s="21">
        <v>0</v>
      </c>
      <c r="HS18" s="21">
        <v>0</v>
      </c>
      <c r="HU18" s="18"/>
    </row>
    <row r="19" spans="1:229" s="8" customFormat="1" ht="15" customHeight="1">
      <c r="A19" s="19">
        <v>14</v>
      </c>
      <c r="B19" s="20" t="s">
        <v>84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17"/>
      <c r="M19" s="19">
        <v>14</v>
      </c>
      <c r="N19" s="20" t="str">
        <f t="shared" si="0"/>
        <v>東    村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32"/>
      <c r="Y19" s="19">
        <v>14</v>
      </c>
      <c r="Z19" s="20" t="str">
        <f t="shared" si="1"/>
        <v>東    村</v>
      </c>
      <c r="AA19" s="21">
        <v>587833</v>
      </c>
      <c r="AB19" s="21">
        <v>8166043</v>
      </c>
      <c r="AC19" s="21">
        <v>7031783</v>
      </c>
      <c r="AD19" s="21">
        <v>269608</v>
      </c>
      <c r="AE19" s="21">
        <v>232764</v>
      </c>
      <c r="AF19" s="21">
        <v>229542</v>
      </c>
      <c r="AG19" s="21">
        <v>209</v>
      </c>
      <c r="AH19" s="21">
        <v>3184</v>
      </c>
      <c r="AI19" s="21">
        <v>2220</v>
      </c>
      <c r="AJ19" s="52"/>
      <c r="AK19" s="19">
        <v>14</v>
      </c>
      <c r="AL19" s="20" t="str">
        <f t="shared" si="2"/>
        <v>東    村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32"/>
      <c r="AW19" s="19">
        <v>14</v>
      </c>
      <c r="AX19" s="20" t="str">
        <f t="shared" si="3"/>
        <v>東    村</v>
      </c>
      <c r="AY19" s="21">
        <v>0</v>
      </c>
      <c r="AZ19" s="21">
        <v>148348</v>
      </c>
      <c r="BA19" s="21">
        <v>92462</v>
      </c>
      <c r="BB19" s="21">
        <v>369771</v>
      </c>
      <c r="BC19" s="21">
        <v>229827</v>
      </c>
      <c r="BD19" s="21">
        <v>28270</v>
      </c>
      <c r="BE19" s="21">
        <v>0</v>
      </c>
      <c r="BF19" s="21">
        <v>875</v>
      </c>
      <c r="BG19" s="21">
        <v>534</v>
      </c>
      <c r="BH19" s="32"/>
      <c r="BI19" s="19">
        <v>14</v>
      </c>
      <c r="BJ19" s="20" t="str">
        <f t="shared" si="4"/>
        <v>東    村</v>
      </c>
      <c r="BK19" s="21">
        <v>0</v>
      </c>
      <c r="BL19" s="21">
        <v>158146</v>
      </c>
      <c r="BM19" s="21">
        <v>126859</v>
      </c>
      <c r="BN19" s="21">
        <v>366827</v>
      </c>
      <c r="BO19" s="21">
        <v>297708</v>
      </c>
      <c r="BP19" s="21">
        <v>73705</v>
      </c>
      <c r="BQ19" s="21">
        <v>0</v>
      </c>
      <c r="BR19" s="21">
        <v>642</v>
      </c>
      <c r="BS19" s="21">
        <v>423</v>
      </c>
      <c r="BT19" s="32"/>
      <c r="BU19" s="19">
        <v>14</v>
      </c>
      <c r="BV19" s="20" t="str">
        <f t="shared" si="5"/>
        <v>東    村</v>
      </c>
      <c r="BW19" s="21">
        <v>0</v>
      </c>
      <c r="BX19" s="21">
        <v>42232</v>
      </c>
      <c r="BY19" s="21">
        <v>41380</v>
      </c>
      <c r="BZ19" s="21">
        <v>107237</v>
      </c>
      <c r="CA19" s="21">
        <v>105751</v>
      </c>
      <c r="CB19" s="21">
        <v>58088</v>
      </c>
      <c r="CC19" s="21">
        <v>0</v>
      </c>
      <c r="CD19" s="21">
        <v>55</v>
      </c>
      <c r="CE19" s="21">
        <v>51</v>
      </c>
      <c r="CF19" s="32"/>
      <c r="CG19" s="19">
        <v>14</v>
      </c>
      <c r="CH19" s="20" t="str">
        <f t="shared" si="6"/>
        <v>東    村</v>
      </c>
      <c r="CI19" s="21">
        <v>110539</v>
      </c>
      <c r="CJ19" s="21">
        <v>348726</v>
      </c>
      <c r="CK19" s="21">
        <v>260701</v>
      </c>
      <c r="CL19" s="21">
        <v>843835</v>
      </c>
      <c r="CM19" s="21">
        <v>633286</v>
      </c>
      <c r="CN19" s="21">
        <v>160063</v>
      </c>
      <c r="CO19" s="21">
        <v>99</v>
      </c>
      <c r="CP19" s="21">
        <v>1572</v>
      </c>
      <c r="CQ19" s="21">
        <v>1008</v>
      </c>
      <c r="CR19" s="52"/>
      <c r="CS19" s="19">
        <v>14</v>
      </c>
      <c r="CT19" s="20" t="str">
        <f t="shared" si="7"/>
        <v>東    村</v>
      </c>
      <c r="CU19" s="21">
        <v>0</v>
      </c>
      <c r="CV19" s="21">
        <v>0</v>
      </c>
      <c r="CW19" s="21">
        <v>0</v>
      </c>
      <c r="CX19" s="21">
        <v>0</v>
      </c>
      <c r="CY19" s="21">
        <v>0</v>
      </c>
      <c r="CZ19" s="21">
        <v>0</v>
      </c>
      <c r="DA19" s="21">
        <v>0</v>
      </c>
      <c r="DB19" s="21">
        <v>0</v>
      </c>
      <c r="DC19" s="21">
        <v>0</v>
      </c>
      <c r="DD19" s="17"/>
      <c r="DE19" s="19">
        <v>14</v>
      </c>
      <c r="DF19" s="20" t="str">
        <f t="shared" si="8"/>
        <v>東    村</v>
      </c>
      <c r="DG19" s="21">
        <v>0</v>
      </c>
      <c r="DH19" s="21">
        <v>0</v>
      </c>
      <c r="DI19" s="21">
        <v>0</v>
      </c>
      <c r="DJ19" s="21">
        <v>0</v>
      </c>
      <c r="DK19" s="21">
        <v>0</v>
      </c>
      <c r="DL19" s="21">
        <v>0</v>
      </c>
      <c r="DM19" s="21">
        <v>0</v>
      </c>
      <c r="DN19" s="21">
        <v>0</v>
      </c>
      <c r="DO19" s="21">
        <v>0</v>
      </c>
      <c r="DP19" s="17"/>
      <c r="DQ19" s="19">
        <v>14</v>
      </c>
      <c r="DR19" s="20" t="str">
        <f t="shared" si="9"/>
        <v>東    村</v>
      </c>
      <c r="DS19" s="21">
        <v>413</v>
      </c>
      <c r="DT19" s="21">
        <v>2238</v>
      </c>
      <c r="DU19" s="21">
        <v>28</v>
      </c>
      <c r="DV19" s="21">
        <v>17</v>
      </c>
      <c r="DW19" s="21">
        <v>1</v>
      </c>
      <c r="DX19" s="21">
        <v>1</v>
      </c>
      <c r="DY19" s="21">
        <v>3</v>
      </c>
      <c r="DZ19" s="21">
        <v>7</v>
      </c>
      <c r="EA19" s="21">
        <v>1</v>
      </c>
      <c r="EB19" s="17"/>
      <c r="EC19" s="19">
        <v>14</v>
      </c>
      <c r="ED19" s="20" t="str">
        <f t="shared" si="10"/>
        <v>東    村</v>
      </c>
      <c r="EE19" s="21">
        <v>6561379</v>
      </c>
      <c r="EF19" s="21">
        <v>3168311</v>
      </c>
      <c r="EG19" s="21">
        <v>2642365</v>
      </c>
      <c r="EH19" s="21">
        <v>30708</v>
      </c>
      <c r="EI19" s="21">
        <v>25954</v>
      </c>
      <c r="EJ19" s="21">
        <v>25784</v>
      </c>
      <c r="EK19" s="21">
        <v>362</v>
      </c>
      <c r="EL19" s="21">
        <v>237</v>
      </c>
      <c r="EM19" s="21">
        <v>120</v>
      </c>
      <c r="EO19" s="19">
        <v>14</v>
      </c>
      <c r="EP19" s="20" t="str">
        <f t="shared" si="11"/>
        <v>東    村</v>
      </c>
      <c r="EQ19" s="21">
        <v>0</v>
      </c>
      <c r="ER19" s="21">
        <v>0</v>
      </c>
      <c r="ES19" s="21">
        <v>0</v>
      </c>
      <c r="ET19" s="21">
        <v>0</v>
      </c>
      <c r="EU19" s="21">
        <v>0</v>
      </c>
      <c r="EV19" s="21">
        <v>0</v>
      </c>
      <c r="EW19" s="21">
        <v>0</v>
      </c>
      <c r="EX19" s="21">
        <v>0</v>
      </c>
      <c r="EY19" s="21">
        <v>0</v>
      </c>
      <c r="FA19" s="19">
        <v>14</v>
      </c>
      <c r="FB19" s="20" t="str">
        <f t="shared" si="12"/>
        <v>東    村</v>
      </c>
      <c r="FC19" s="21">
        <v>0</v>
      </c>
      <c r="FD19" s="21">
        <v>0</v>
      </c>
      <c r="FE19" s="21">
        <v>0</v>
      </c>
      <c r="FF19" s="21">
        <v>0</v>
      </c>
      <c r="FG19" s="21">
        <v>0</v>
      </c>
      <c r="FH19" s="21">
        <v>0</v>
      </c>
      <c r="FI19" s="21">
        <v>0</v>
      </c>
      <c r="FJ19" s="21">
        <v>0</v>
      </c>
      <c r="FK19" s="21">
        <v>0</v>
      </c>
      <c r="FM19" s="19">
        <v>14</v>
      </c>
      <c r="FN19" s="20" t="str">
        <f t="shared" si="13"/>
        <v>東    村</v>
      </c>
      <c r="FO19" s="21">
        <v>7548423</v>
      </c>
      <c r="FP19" s="21">
        <v>7786244</v>
      </c>
      <c r="FQ19" s="21">
        <v>5577658</v>
      </c>
      <c r="FR19" s="21">
        <v>66937</v>
      </c>
      <c r="FS19" s="21">
        <v>47989</v>
      </c>
      <c r="FT19" s="21">
        <v>47948</v>
      </c>
      <c r="FU19" s="21">
        <v>413</v>
      </c>
      <c r="FV19" s="21">
        <v>2691</v>
      </c>
      <c r="FW19" s="21">
        <v>1368</v>
      </c>
      <c r="FY19" s="19">
        <v>14</v>
      </c>
      <c r="FZ19" s="20" t="str">
        <f t="shared" si="14"/>
        <v>東    村</v>
      </c>
      <c r="GA19" s="21">
        <v>0</v>
      </c>
      <c r="GB19" s="21">
        <v>0</v>
      </c>
      <c r="GC19" s="21">
        <v>0</v>
      </c>
      <c r="GD19" s="21">
        <v>0</v>
      </c>
      <c r="GE19" s="21">
        <v>0</v>
      </c>
      <c r="GF19" s="21">
        <v>0</v>
      </c>
      <c r="GG19" s="21">
        <v>0</v>
      </c>
      <c r="GH19" s="21">
        <v>0</v>
      </c>
      <c r="GI19" s="21">
        <v>0</v>
      </c>
      <c r="GK19" s="19">
        <v>14</v>
      </c>
      <c r="GL19" s="20" t="str">
        <f t="shared" si="15"/>
        <v>東    村</v>
      </c>
      <c r="GM19" s="21">
        <v>0</v>
      </c>
      <c r="GN19" s="21">
        <v>0</v>
      </c>
      <c r="GO19" s="21">
        <v>0</v>
      </c>
      <c r="GP19" s="21">
        <v>0</v>
      </c>
      <c r="GQ19" s="21">
        <v>0</v>
      </c>
      <c r="GR19" s="21">
        <v>0</v>
      </c>
      <c r="GS19" s="21">
        <v>0</v>
      </c>
      <c r="GT19" s="21">
        <v>0</v>
      </c>
      <c r="GU19" s="21">
        <v>0</v>
      </c>
      <c r="GW19" s="19">
        <v>14</v>
      </c>
      <c r="GX19" s="20" t="str">
        <f t="shared" si="16"/>
        <v>東    村</v>
      </c>
      <c r="GY19" s="21">
        <v>0</v>
      </c>
      <c r="GZ19" s="21">
        <v>0</v>
      </c>
      <c r="HA19" s="21">
        <v>0</v>
      </c>
      <c r="HB19" s="21">
        <v>0</v>
      </c>
      <c r="HC19" s="21">
        <v>0</v>
      </c>
      <c r="HD19" s="21">
        <v>0</v>
      </c>
      <c r="HE19" s="21">
        <v>0</v>
      </c>
      <c r="HF19" s="21">
        <v>0</v>
      </c>
      <c r="HG19" s="21">
        <v>0</v>
      </c>
      <c r="HI19" s="19">
        <v>14</v>
      </c>
      <c r="HJ19" s="20" t="str">
        <f t="shared" si="17"/>
        <v>東    村</v>
      </c>
      <c r="HK19" s="21">
        <v>0</v>
      </c>
      <c r="HL19" s="21">
        <v>0</v>
      </c>
      <c r="HM19" s="21">
        <v>0</v>
      </c>
      <c r="HN19" s="21">
        <v>0</v>
      </c>
      <c r="HO19" s="21">
        <v>0</v>
      </c>
      <c r="HP19" s="21">
        <v>0</v>
      </c>
      <c r="HQ19" s="21">
        <v>0</v>
      </c>
      <c r="HR19" s="21">
        <v>0</v>
      </c>
      <c r="HS19" s="21">
        <v>0</v>
      </c>
      <c r="HU19" s="18"/>
    </row>
    <row r="20" spans="1:229" s="8" customFormat="1" ht="15" customHeight="1">
      <c r="A20" s="19">
        <v>15</v>
      </c>
      <c r="B20" s="20" t="s">
        <v>85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17"/>
      <c r="M20" s="19">
        <v>15</v>
      </c>
      <c r="N20" s="20" t="str">
        <f t="shared" si="0"/>
        <v>今帰仁村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32"/>
      <c r="Y20" s="19">
        <v>15</v>
      </c>
      <c r="Z20" s="20" t="str">
        <f t="shared" si="1"/>
        <v>今帰仁村</v>
      </c>
      <c r="AA20" s="21">
        <v>143679</v>
      </c>
      <c r="AB20" s="21">
        <v>11450807</v>
      </c>
      <c r="AC20" s="21">
        <v>8927108</v>
      </c>
      <c r="AD20" s="21">
        <v>556897</v>
      </c>
      <c r="AE20" s="21">
        <v>436417</v>
      </c>
      <c r="AF20" s="21">
        <v>428669</v>
      </c>
      <c r="AG20" s="21">
        <v>172</v>
      </c>
      <c r="AH20" s="21">
        <v>13683</v>
      </c>
      <c r="AI20" s="21">
        <v>9815</v>
      </c>
      <c r="AJ20" s="52"/>
      <c r="AK20" s="19">
        <v>15</v>
      </c>
      <c r="AL20" s="20" t="str">
        <f t="shared" si="2"/>
        <v>今帰仁村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32"/>
      <c r="AW20" s="19">
        <v>15</v>
      </c>
      <c r="AX20" s="20" t="str">
        <f t="shared" si="3"/>
        <v>今帰仁村</v>
      </c>
      <c r="AY20" s="21">
        <v>0</v>
      </c>
      <c r="AZ20" s="21">
        <v>665212</v>
      </c>
      <c r="BA20" s="21">
        <v>519469</v>
      </c>
      <c r="BB20" s="21">
        <v>4014283</v>
      </c>
      <c r="BC20" s="21">
        <v>3290550</v>
      </c>
      <c r="BD20" s="21">
        <v>300629</v>
      </c>
      <c r="BE20" s="21">
        <v>0</v>
      </c>
      <c r="BF20" s="21">
        <v>3435</v>
      </c>
      <c r="BG20" s="21">
        <v>2638</v>
      </c>
      <c r="BH20" s="32"/>
      <c r="BI20" s="19">
        <v>15</v>
      </c>
      <c r="BJ20" s="20" t="str">
        <f t="shared" si="4"/>
        <v>今帰仁村</v>
      </c>
      <c r="BK20" s="21">
        <v>0</v>
      </c>
      <c r="BL20" s="21">
        <v>1047501</v>
      </c>
      <c r="BM20" s="21">
        <v>951871</v>
      </c>
      <c r="BN20" s="21">
        <v>5768209</v>
      </c>
      <c r="BO20" s="21">
        <v>5361595</v>
      </c>
      <c r="BP20" s="21">
        <v>895223</v>
      </c>
      <c r="BQ20" s="21">
        <v>0</v>
      </c>
      <c r="BR20" s="21">
        <v>3480</v>
      </c>
      <c r="BS20" s="21">
        <v>2793</v>
      </c>
      <c r="BT20" s="32"/>
      <c r="BU20" s="19">
        <v>15</v>
      </c>
      <c r="BV20" s="20" t="str">
        <f t="shared" si="5"/>
        <v>今帰仁村</v>
      </c>
      <c r="BW20" s="21">
        <v>0</v>
      </c>
      <c r="BX20" s="21">
        <v>509832</v>
      </c>
      <c r="BY20" s="21">
        <v>502543</v>
      </c>
      <c r="BZ20" s="21">
        <v>2284838</v>
      </c>
      <c r="CA20" s="21">
        <v>2269509</v>
      </c>
      <c r="CB20" s="21">
        <v>940670</v>
      </c>
      <c r="CC20" s="21">
        <v>0</v>
      </c>
      <c r="CD20" s="21">
        <v>1104</v>
      </c>
      <c r="CE20" s="21">
        <v>1051</v>
      </c>
      <c r="CF20" s="32"/>
      <c r="CG20" s="19">
        <v>15</v>
      </c>
      <c r="CH20" s="20" t="str">
        <f t="shared" si="6"/>
        <v>今帰仁村</v>
      </c>
      <c r="CI20" s="21">
        <v>89791</v>
      </c>
      <c r="CJ20" s="21">
        <v>2222545</v>
      </c>
      <c r="CK20" s="21">
        <v>1973883</v>
      </c>
      <c r="CL20" s="21">
        <v>12067330</v>
      </c>
      <c r="CM20" s="21">
        <v>10921654</v>
      </c>
      <c r="CN20" s="21">
        <v>2136522</v>
      </c>
      <c r="CO20" s="21">
        <v>198</v>
      </c>
      <c r="CP20" s="21">
        <v>8019</v>
      </c>
      <c r="CQ20" s="21">
        <v>6482</v>
      </c>
      <c r="CR20" s="52"/>
      <c r="CS20" s="19">
        <v>15</v>
      </c>
      <c r="CT20" s="20" t="str">
        <f t="shared" si="7"/>
        <v>今帰仁村</v>
      </c>
      <c r="CU20" s="21">
        <v>0</v>
      </c>
      <c r="CV20" s="21">
        <v>0</v>
      </c>
      <c r="CW20" s="21">
        <v>0</v>
      </c>
      <c r="CX20" s="21">
        <v>0</v>
      </c>
      <c r="CY20" s="21">
        <v>0</v>
      </c>
      <c r="CZ20" s="21">
        <v>0</v>
      </c>
      <c r="DA20" s="21">
        <v>0</v>
      </c>
      <c r="DB20" s="21">
        <v>0</v>
      </c>
      <c r="DC20" s="21">
        <v>0</v>
      </c>
      <c r="DD20" s="17"/>
      <c r="DE20" s="19">
        <v>15</v>
      </c>
      <c r="DF20" s="20" t="str">
        <f t="shared" si="8"/>
        <v>今帰仁村</v>
      </c>
      <c r="DG20" s="21">
        <v>0</v>
      </c>
      <c r="DH20" s="21">
        <v>0</v>
      </c>
      <c r="DI20" s="21">
        <v>0</v>
      </c>
      <c r="DJ20" s="21">
        <v>0</v>
      </c>
      <c r="DK20" s="21">
        <v>0</v>
      </c>
      <c r="DL20" s="21">
        <v>0</v>
      </c>
      <c r="DM20" s="21">
        <v>0</v>
      </c>
      <c r="DN20" s="21">
        <v>0</v>
      </c>
      <c r="DO20" s="21">
        <v>0</v>
      </c>
      <c r="DP20" s="17"/>
      <c r="DQ20" s="19">
        <v>15</v>
      </c>
      <c r="DR20" s="20" t="str">
        <f t="shared" si="9"/>
        <v>今帰仁村</v>
      </c>
      <c r="DS20" s="21">
        <v>15889</v>
      </c>
      <c r="DT20" s="21">
        <v>17905</v>
      </c>
      <c r="DU20" s="21">
        <v>16986</v>
      </c>
      <c r="DV20" s="21">
        <v>3127</v>
      </c>
      <c r="DW20" s="21">
        <v>3045</v>
      </c>
      <c r="DX20" s="21">
        <v>3045</v>
      </c>
      <c r="DY20" s="21">
        <v>100</v>
      </c>
      <c r="DZ20" s="21">
        <v>5</v>
      </c>
      <c r="EA20" s="21">
        <v>4</v>
      </c>
      <c r="EB20" s="17"/>
      <c r="EC20" s="19">
        <v>15</v>
      </c>
      <c r="ED20" s="20" t="str">
        <f t="shared" si="10"/>
        <v>今帰仁村</v>
      </c>
      <c r="EE20" s="21">
        <v>0</v>
      </c>
      <c r="EF20" s="21">
        <v>0</v>
      </c>
      <c r="EG20" s="21">
        <v>0</v>
      </c>
      <c r="EH20" s="21">
        <v>0</v>
      </c>
      <c r="EI20" s="21">
        <v>0</v>
      </c>
      <c r="EJ20" s="21">
        <v>0</v>
      </c>
      <c r="EK20" s="21">
        <v>0</v>
      </c>
      <c r="EL20" s="21">
        <v>0</v>
      </c>
      <c r="EM20" s="21">
        <v>0</v>
      </c>
      <c r="EO20" s="19">
        <v>15</v>
      </c>
      <c r="EP20" s="20" t="str">
        <f t="shared" si="11"/>
        <v>今帰仁村</v>
      </c>
      <c r="EQ20" s="21">
        <v>0</v>
      </c>
      <c r="ER20" s="21">
        <v>0</v>
      </c>
      <c r="ES20" s="21">
        <v>0</v>
      </c>
      <c r="ET20" s="21">
        <v>0</v>
      </c>
      <c r="EU20" s="21">
        <v>0</v>
      </c>
      <c r="EV20" s="21">
        <v>0</v>
      </c>
      <c r="EW20" s="21">
        <v>0</v>
      </c>
      <c r="EX20" s="21">
        <v>0</v>
      </c>
      <c r="EY20" s="21">
        <v>0</v>
      </c>
      <c r="FA20" s="19">
        <v>15</v>
      </c>
      <c r="FB20" s="20" t="str">
        <f t="shared" si="12"/>
        <v>今帰仁村</v>
      </c>
      <c r="FC20" s="21">
        <v>0</v>
      </c>
      <c r="FD20" s="21">
        <v>0</v>
      </c>
      <c r="FE20" s="21">
        <v>0</v>
      </c>
      <c r="FF20" s="21">
        <v>0</v>
      </c>
      <c r="FG20" s="21">
        <v>0</v>
      </c>
      <c r="FH20" s="21">
        <v>0</v>
      </c>
      <c r="FI20" s="21">
        <v>0</v>
      </c>
      <c r="FJ20" s="21">
        <v>0</v>
      </c>
      <c r="FK20" s="21">
        <v>0</v>
      </c>
      <c r="FM20" s="19">
        <v>15</v>
      </c>
      <c r="FN20" s="20" t="str">
        <f t="shared" si="13"/>
        <v>今帰仁村</v>
      </c>
      <c r="FO20" s="21">
        <v>6201823</v>
      </c>
      <c r="FP20" s="21">
        <v>11482198</v>
      </c>
      <c r="FQ20" s="21">
        <v>6854338</v>
      </c>
      <c r="FR20" s="21">
        <v>66379</v>
      </c>
      <c r="FS20" s="21">
        <v>39205</v>
      </c>
      <c r="FT20" s="21">
        <v>39170</v>
      </c>
      <c r="FU20" s="21">
        <v>889</v>
      </c>
      <c r="FV20" s="21">
        <v>10842</v>
      </c>
      <c r="FW20" s="21">
        <v>5449</v>
      </c>
      <c r="FY20" s="19">
        <v>15</v>
      </c>
      <c r="FZ20" s="20" t="str">
        <f t="shared" si="14"/>
        <v>今帰仁村</v>
      </c>
      <c r="GA20" s="21">
        <v>0</v>
      </c>
      <c r="GB20" s="21">
        <v>935079</v>
      </c>
      <c r="GC20" s="21">
        <v>935079</v>
      </c>
      <c r="GD20" s="21">
        <v>1816160</v>
      </c>
      <c r="GE20" s="21">
        <v>1816160</v>
      </c>
      <c r="GF20" s="21">
        <v>1028286</v>
      </c>
      <c r="GG20" s="21">
        <v>0</v>
      </c>
      <c r="GH20" s="21">
        <v>82</v>
      </c>
      <c r="GI20" s="21">
        <v>82</v>
      </c>
      <c r="GK20" s="19">
        <v>15</v>
      </c>
      <c r="GL20" s="20" t="str">
        <f t="shared" si="15"/>
        <v>今帰仁村</v>
      </c>
      <c r="GM20" s="21">
        <v>0</v>
      </c>
      <c r="GN20" s="21">
        <v>0</v>
      </c>
      <c r="GO20" s="21">
        <v>0</v>
      </c>
      <c r="GP20" s="21">
        <v>0</v>
      </c>
      <c r="GQ20" s="21">
        <v>0</v>
      </c>
      <c r="GR20" s="21">
        <v>0</v>
      </c>
      <c r="GS20" s="21">
        <v>0</v>
      </c>
      <c r="GT20" s="21">
        <v>0</v>
      </c>
      <c r="GU20" s="21">
        <v>0</v>
      </c>
      <c r="GW20" s="19">
        <v>15</v>
      </c>
      <c r="GX20" s="20" t="str">
        <f t="shared" si="16"/>
        <v>今帰仁村</v>
      </c>
      <c r="GY20" s="21">
        <v>0</v>
      </c>
      <c r="GZ20" s="21">
        <v>0</v>
      </c>
      <c r="HA20" s="21">
        <v>0</v>
      </c>
      <c r="HB20" s="21">
        <v>0</v>
      </c>
      <c r="HC20" s="21">
        <v>0</v>
      </c>
      <c r="HD20" s="21">
        <v>0</v>
      </c>
      <c r="HE20" s="21">
        <v>0</v>
      </c>
      <c r="HF20" s="21">
        <v>0</v>
      </c>
      <c r="HG20" s="21">
        <v>0</v>
      </c>
      <c r="HI20" s="19">
        <v>15</v>
      </c>
      <c r="HJ20" s="20" t="str">
        <f t="shared" si="17"/>
        <v>今帰仁村</v>
      </c>
      <c r="HK20" s="21">
        <v>0</v>
      </c>
      <c r="HL20" s="21">
        <v>0</v>
      </c>
      <c r="HM20" s="21">
        <v>0</v>
      </c>
      <c r="HN20" s="21">
        <v>0</v>
      </c>
      <c r="HO20" s="21">
        <v>0</v>
      </c>
      <c r="HP20" s="21">
        <v>0</v>
      </c>
      <c r="HQ20" s="21">
        <v>0</v>
      </c>
      <c r="HR20" s="21">
        <v>0</v>
      </c>
      <c r="HS20" s="21">
        <v>0</v>
      </c>
      <c r="HU20" s="18"/>
    </row>
    <row r="21" spans="1:229" s="8" customFormat="1" ht="15" customHeight="1">
      <c r="A21" s="19">
        <v>16</v>
      </c>
      <c r="B21" s="20" t="s">
        <v>86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17"/>
      <c r="M21" s="19">
        <v>16</v>
      </c>
      <c r="N21" s="20" t="str">
        <f t="shared" si="0"/>
        <v>本 部 町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32"/>
      <c r="Y21" s="19">
        <v>16</v>
      </c>
      <c r="Z21" s="20" t="str">
        <f t="shared" si="1"/>
        <v>本 部 町</v>
      </c>
      <c r="AA21" s="21">
        <v>642927</v>
      </c>
      <c r="AB21" s="21">
        <v>13626795</v>
      </c>
      <c r="AC21" s="21">
        <v>9850481</v>
      </c>
      <c r="AD21" s="21">
        <v>541542</v>
      </c>
      <c r="AE21" s="21">
        <v>386226</v>
      </c>
      <c r="AF21" s="21">
        <v>384249</v>
      </c>
      <c r="AG21" s="21">
        <v>2313</v>
      </c>
      <c r="AH21" s="21">
        <v>19959</v>
      </c>
      <c r="AI21" s="21">
        <v>12835</v>
      </c>
      <c r="AJ21" s="52"/>
      <c r="AK21" s="19">
        <v>16</v>
      </c>
      <c r="AL21" s="20" t="str">
        <f t="shared" si="2"/>
        <v>本 部 町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32"/>
      <c r="AW21" s="19">
        <v>16</v>
      </c>
      <c r="AX21" s="20" t="str">
        <f t="shared" si="3"/>
        <v>本 部 町</v>
      </c>
      <c r="AY21" s="21">
        <v>0</v>
      </c>
      <c r="AZ21" s="21">
        <v>930081</v>
      </c>
      <c r="BA21" s="21">
        <v>722644</v>
      </c>
      <c r="BB21" s="21">
        <v>9779009</v>
      </c>
      <c r="BC21" s="21">
        <v>8082966</v>
      </c>
      <c r="BD21" s="21">
        <v>739583</v>
      </c>
      <c r="BE21" s="21">
        <v>0</v>
      </c>
      <c r="BF21" s="21">
        <v>5275</v>
      </c>
      <c r="BG21" s="21">
        <v>3985</v>
      </c>
      <c r="BH21" s="32"/>
      <c r="BI21" s="19">
        <v>16</v>
      </c>
      <c r="BJ21" s="20" t="str">
        <f t="shared" si="4"/>
        <v>本 部 町</v>
      </c>
      <c r="BK21" s="21">
        <v>0</v>
      </c>
      <c r="BL21" s="21">
        <v>923136</v>
      </c>
      <c r="BM21" s="21">
        <v>845111</v>
      </c>
      <c r="BN21" s="21">
        <v>7259410</v>
      </c>
      <c r="BO21" s="21">
        <v>6761483</v>
      </c>
      <c r="BP21" s="21">
        <v>1005421</v>
      </c>
      <c r="BQ21" s="21">
        <v>0</v>
      </c>
      <c r="BR21" s="21">
        <v>3694</v>
      </c>
      <c r="BS21" s="21">
        <v>2973</v>
      </c>
      <c r="BT21" s="32"/>
      <c r="BU21" s="19">
        <v>16</v>
      </c>
      <c r="BV21" s="20" t="str">
        <f t="shared" si="5"/>
        <v>本 部 町</v>
      </c>
      <c r="BW21" s="21">
        <v>0</v>
      </c>
      <c r="BX21" s="21">
        <v>900561</v>
      </c>
      <c r="BY21" s="21">
        <v>893954</v>
      </c>
      <c r="BZ21" s="21">
        <v>7609075</v>
      </c>
      <c r="CA21" s="21">
        <v>7570250</v>
      </c>
      <c r="CB21" s="21">
        <v>2993347</v>
      </c>
      <c r="CC21" s="21">
        <v>0</v>
      </c>
      <c r="CD21" s="21">
        <v>2567</v>
      </c>
      <c r="CE21" s="21">
        <v>2438</v>
      </c>
      <c r="CF21" s="32"/>
      <c r="CG21" s="19">
        <v>16</v>
      </c>
      <c r="CH21" s="20" t="str">
        <f t="shared" si="6"/>
        <v>本 部 町</v>
      </c>
      <c r="CI21" s="21">
        <v>238261</v>
      </c>
      <c r="CJ21" s="21">
        <v>2753778</v>
      </c>
      <c r="CK21" s="21">
        <v>2461709</v>
      </c>
      <c r="CL21" s="21">
        <v>24647494</v>
      </c>
      <c r="CM21" s="21">
        <v>22414699</v>
      </c>
      <c r="CN21" s="21">
        <v>4738351</v>
      </c>
      <c r="CO21" s="21">
        <v>496</v>
      </c>
      <c r="CP21" s="21">
        <v>11536</v>
      </c>
      <c r="CQ21" s="21">
        <v>9396</v>
      </c>
      <c r="CR21" s="52"/>
      <c r="CS21" s="19">
        <v>16</v>
      </c>
      <c r="CT21" s="20" t="str">
        <f t="shared" si="7"/>
        <v>本 部 町</v>
      </c>
      <c r="CU21" s="21">
        <v>0</v>
      </c>
      <c r="CV21" s="21">
        <v>0</v>
      </c>
      <c r="CW21" s="21">
        <v>0</v>
      </c>
      <c r="CX21" s="21">
        <v>0</v>
      </c>
      <c r="CY21" s="21">
        <v>0</v>
      </c>
      <c r="CZ21" s="21">
        <v>0</v>
      </c>
      <c r="DA21" s="21">
        <v>0</v>
      </c>
      <c r="DB21" s="21">
        <v>0</v>
      </c>
      <c r="DC21" s="21">
        <v>0</v>
      </c>
      <c r="DD21" s="17"/>
      <c r="DE21" s="19">
        <v>16</v>
      </c>
      <c r="DF21" s="20" t="str">
        <f t="shared" si="8"/>
        <v>本 部 町</v>
      </c>
      <c r="DG21" s="21">
        <v>0</v>
      </c>
      <c r="DH21" s="21">
        <v>0</v>
      </c>
      <c r="DI21" s="21">
        <v>0</v>
      </c>
      <c r="DJ21" s="21">
        <v>0</v>
      </c>
      <c r="DK21" s="21">
        <v>0</v>
      </c>
      <c r="DL21" s="21">
        <v>0</v>
      </c>
      <c r="DM21" s="21">
        <v>0</v>
      </c>
      <c r="DN21" s="21">
        <v>0</v>
      </c>
      <c r="DO21" s="21">
        <v>0</v>
      </c>
      <c r="DP21" s="17"/>
      <c r="DQ21" s="19">
        <v>16</v>
      </c>
      <c r="DR21" s="20" t="str">
        <f t="shared" si="9"/>
        <v>本 部 町</v>
      </c>
      <c r="DS21" s="21">
        <v>20688</v>
      </c>
      <c r="DT21" s="21">
        <v>0</v>
      </c>
      <c r="DU21" s="21">
        <v>0</v>
      </c>
      <c r="DV21" s="21">
        <v>0</v>
      </c>
      <c r="DW21" s="21">
        <v>0</v>
      </c>
      <c r="DX21" s="21">
        <v>0</v>
      </c>
      <c r="DY21" s="21">
        <v>160</v>
      </c>
      <c r="DZ21" s="21">
        <v>0</v>
      </c>
      <c r="EA21" s="21">
        <v>0</v>
      </c>
      <c r="EB21" s="17"/>
      <c r="EC21" s="19">
        <v>16</v>
      </c>
      <c r="ED21" s="20" t="str">
        <f t="shared" si="10"/>
        <v>本 部 町</v>
      </c>
      <c r="EE21" s="21">
        <v>0</v>
      </c>
      <c r="EF21" s="21">
        <v>0</v>
      </c>
      <c r="EG21" s="21">
        <v>0</v>
      </c>
      <c r="EH21" s="21">
        <v>0</v>
      </c>
      <c r="EI21" s="21">
        <v>0</v>
      </c>
      <c r="EJ21" s="21">
        <v>0</v>
      </c>
      <c r="EK21" s="21">
        <v>0</v>
      </c>
      <c r="EL21" s="21">
        <v>0</v>
      </c>
      <c r="EM21" s="21">
        <v>0</v>
      </c>
      <c r="EO21" s="19">
        <v>16</v>
      </c>
      <c r="EP21" s="20" t="str">
        <f t="shared" si="11"/>
        <v>本 部 町</v>
      </c>
      <c r="EQ21" s="21">
        <v>0</v>
      </c>
      <c r="ER21" s="21">
        <v>0</v>
      </c>
      <c r="ES21" s="21">
        <v>0</v>
      </c>
      <c r="ET21" s="21">
        <v>0</v>
      </c>
      <c r="EU21" s="21">
        <v>0</v>
      </c>
      <c r="EV21" s="21">
        <v>0</v>
      </c>
      <c r="EW21" s="21">
        <v>0</v>
      </c>
      <c r="EX21" s="21">
        <v>0</v>
      </c>
      <c r="EY21" s="21">
        <v>0</v>
      </c>
      <c r="FA21" s="19">
        <v>16</v>
      </c>
      <c r="FB21" s="20" t="str">
        <f t="shared" si="12"/>
        <v>本 部 町</v>
      </c>
      <c r="FC21" s="21">
        <v>0</v>
      </c>
      <c r="FD21" s="21">
        <v>0</v>
      </c>
      <c r="FE21" s="21">
        <v>0</v>
      </c>
      <c r="FF21" s="21">
        <v>0</v>
      </c>
      <c r="FG21" s="21">
        <v>0</v>
      </c>
      <c r="FH21" s="21">
        <v>0</v>
      </c>
      <c r="FI21" s="21">
        <v>0</v>
      </c>
      <c r="FJ21" s="21">
        <v>0</v>
      </c>
      <c r="FK21" s="21">
        <v>0</v>
      </c>
      <c r="FM21" s="19">
        <v>16</v>
      </c>
      <c r="FN21" s="20" t="str">
        <f t="shared" si="13"/>
        <v>本 部 町</v>
      </c>
      <c r="FO21" s="21">
        <v>4632703</v>
      </c>
      <c r="FP21" s="21">
        <v>22247985</v>
      </c>
      <c r="FQ21" s="21">
        <v>14742648</v>
      </c>
      <c r="FR21" s="21">
        <v>131059</v>
      </c>
      <c r="FS21" s="21">
        <v>86746</v>
      </c>
      <c r="FT21" s="21">
        <v>86210</v>
      </c>
      <c r="FU21" s="21">
        <v>2289</v>
      </c>
      <c r="FV21" s="21">
        <v>16477</v>
      </c>
      <c r="FW21" s="21">
        <v>9652</v>
      </c>
      <c r="FY21" s="19">
        <v>16</v>
      </c>
      <c r="FZ21" s="20" t="str">
        <f t="shared" si="14"/>
        <v>本 部 町</v>
      </c>
      <c r="GA21" s="21">
        <v>1624</v>
      </c>
      <c r="GB21" s="21">
        <v>1383462</v>
      </c>
      <c r="GC21" s="21">
        <v>1364766</v>
      </c>
      <c r="GD21" s="21">
        <v>1394523</v>
      </c>
      <c r="GE21" s="21">
        <v>1375680</v>
      </c>
      <c r="GF21" s="21">
        <v>343954</v>
      </c>
      <c r="GG21" s="21">
        <v>6</v>
      </c>
      <c r="GH21" s="21">
        <v>777</v>
      </c>
      <c r="GI21" s="21">
        <v>720</v>
      </c>
      <c r="GK21" s="19">
        <v>16</v>
      </c>
      <c r="GL21" s="20" t="str">
        <f t="shared" si="15"/>
        <v>本 部 町</v>
      </c>
      <c r="GM21" s="21">
        <v>0</v>
      </c>
      <c r="GN21" s="21">
        <v>0</v>
      </c>
      <c r="GO21" s="21">
        <v>0</v>
      </c>
      <c r="GP21" s="21">
        <v>0</v>
      </c>
      <c r="GQ21" s="21">
        <v>0</v>
      </c>
      <c r="GR21" s="21">
        <v>0</v>
      </c>
      <c r="GS21" s="21">
        <v>0</v>
      </c>
      <c r="GT21" s="21">
        <v>0</v>
      </c>
      <c r="GU21" s="21">
        <v>0</v>
      </c>
      <c r="GW21" s="19">
        <v>16</v>
      </c>
      <c r="GX21" s="20" t="str">
        <f t="shared" si="16"/>
        <v>本 部 町</v>
      </c>
      <c r="GY21" s="21">
        <v>0</v>
      </c>
      <c r="GZ21" s="21">
        <v>0</v>
      </c>
      <c r="HA21" s="21">
        <v>0</v>
      </c>
      <c r="HB21" s="21">
        <v>0</v>
      </c>
      <c r="HC21" s="21">
        <v>0</v>
      </c>
      <c r="HD21" s="21">
        <v>0</v>
      </c>
      <c r="HE21" s="21">
        <v>0</v>
      </c>
      <c r="HF21" s="21">
        <v>0</v>
      </c>
      <c r="HG21" s="21">
        <v>0</v>
      </c>
      <c r="HI21" s="19">
        <v>16</v>
      </c>
      <c r="HJ21" s="20" t="str">
        <f t="shared" si="17"/>
        <v>本 部 町</v>
      </c>
      <c r="HK21" s="21">
        <v>0</v>
      </c>
      <c r="HL21" s="21">
        <v>0</v>
      </c>
      <c r="HM21" s="21">
        <v>0</v>
      </c>
      <c r="HN21" s="21">
        <v>0</v>
      </c>
      <c r="HO21" s="21">
        <v>0</v>
      </c>
      <c r="HP21" s="21">
        <v>0</v>
      </c>
      <c r="HQ21" s="21">
        <v>0</v>
      </c>
      <c r="HR21" s="21">
        <v>0</v>
      </c>
      <c r="HS21" s="21">
        <v>0</v>
      </c>
      <c r="HU21" s="18"/>
    </row>
    <row r="22" spans="1:229" s="8" customFormat="1" ht="15" customHeight="1">
      <c r="A22" s="19">
        <v>17</v>
      </c>
      <c r="B22" s="20" t="s">
        <v>87</v>
      </c>
      <c r="C22" s="21">
        <v>129</v>
      </c>
      <c r="D22" s="21">
        <v>221118</v>
      </c>
      <c r="E22" s="21">
        <v>178423</v>
      </c>
      <c r="F22" s="21">
        <v>12781</v>
      </c>
      <c r="G22" s="21">
        <v>10329</v>
      </c>
      <c r="H22" s="21">
        <v>10329</v>
      </c>
      <c r="I22" s="21">
        <v>1</v>
      </c>
      <c r="J22" s="21">
        <v>383</v>
      </c>
      <c r="K22" s="21">
        <v>287</v>
      </c>
      <c r="L22" s="17"/>
      <c r="M22" s="19">
        <v>17</v>
      </c>
      <c r="N22" s="20" t="str">
        <f t="shared" si="0"/>
        <v>恩 納 村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32"/>
      <c r="Y22" s="19">
        <v>17</v>
      </c>
      <c r="Z22" s="20" t="str">
        <f t="shared" si="1"/>
        <v>恩 納 村</v>
      </c>
      <c r="AA22" s="21">
        <v>180651</v>
      </c>
      <c r="AB22" s="21">
        <v>6249680</v>
      </c>
      <c r="AC22" s="21">
        <v>4918921</v>
      </c>
      <c r="AD22" s="21">
        <v>316053</v>
      </c>
      <c r="AE22" s="21">
        <v>250639</v>
      </c>
      <c r="AF22" s="21">
        <v>250639</v>
      </c>
      <c r="AG22" s="21">
        <v>338</v>
      </c>
      <c r="AH22" s="21">
        <v>10775</v>
      </c>
      <c r="AI22" s="21">
        <v>7942</v>
      </c>
      <c r="AJ22" s="52"/>
      <c r="AK22" s="19">
        <v>17</v>
      </c>
      <c r="AL22" s="20" t="str">
        <f t="shared" si="2"/>
        <v>恩 納 村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32"/>
      <c r="AW22" s="19">
        <v>17</v>
      </c>
      <c r="AX22" s="20" t="str">
        <f t="shared" si="3"/>
        <v>恩 納 村</v>
      </c>
      <c r="AY22" s="21">
        <v>0</v>
      </c>
      <c r="AZ22" s="21">
        <v>561057</v>
      </c>
      <c r="BA22" s="21">
        <v>517062</v>
      </c>
      <c r="BB22" s="21">
        <v>7827371</v>
      </c>
      <c r="BC22" s="21">
        <v>7305604</v>
      </c>
      <c r="BD22" s="21">
        <v>723483</v>
      </c>
      <c r="BE22" s="21">
        <v>0</v>
      </c>
      <c r="BF22" s="21">
        <v>3634</v>
      </c>
      <c r="BG22" s="21">
        <v>3249</v>
      </c>
      <c r="BH22" s="32"/>
      <c r="BI22" s="19">
        <v>17</v>
      </c>
      <c r="BJ22" s="20" t="str">
        <f t="shared" si="4"/>
        <v>恩 納 村</v>
      </c>
      <c r="BK22" s="21">
        <v>0</v>
      </c>
      <c r="BL22" s="21">
        <v>402725</v>
      </c>
      <c r="BM22" s="21">
        <v>399161</v>
      </c>
      <c r="BN22" s="21">
        <v>4833728</v>
      </c>
      <c r="BO22" s="21">
        <v>4800439</v>
      </c>
      <c r="BP22" s="21">
        <v>960242</v>
      </c>
      <c r="BQ22" s="21">
        <v>0</v>
      </c>
      <c r="BR22" s="21">
        <v>2694</v>
      </c>
      <c r="BS22" s="21">
        <v>2561</v>
      </c>
      <c r="BT22" s="32"/>
      <c r="BU22" s="19">
        <v>17</v>
      </c>
      <c r="BV22" s="20" t="str">
        <f t="shared" si="5"/>
        <v>恩 納 村</v>
      </c>
      <c r="BW22" s="21">
        <v>0</v>
      </c>
      <c r="BX22" s="21">
        <v>400427</v>
      </c>
      <c r="BY22" s="21">
        <v>400289</v>
      </c>
      <c r="BZ22" s="21">
        <v>5945746</v>
      </c>
      <c r="CA22" s="21">
        <v>5944687</v>
      </c>
      <c r="CB22" s="21">
        <v>2769546</v>
      </c>
      <c r="CC22" s="21">
        <v>0</v>
      </c>
      <c r="CD22" s="21">
        <v>1065</v>
      </c>
      <c r="CE22" s="21">
        <v>1057</v>
      </c>
      <c r="CF22" s="32"/>
      <c r="CG22" s="19">
        <v>17</v>
      </c>
      <c r="CH22" s="20" t="str">
        <f t="shared" si="6"/>
        <v>恩 納 村</v>
      </c>
      <c r="CI22" s="21">
        <v>89101</v>
      </c>
      <c r="CJ22" s="21">
        <v>1364209</v>
      </c>
      <c r="CK22" s="21">
        <v>1316512</v>
      </c>
      <c r="CL22" s="21">
        <v>18606845</v>
      </c>
      <c r="CM22" s="21">
        <v>18050730</v>
      </c>
      <c r="CN22" s="21">
        <v>4453271</v>
      </c>
      <c r="CO22" s="21">
        <v>105</v>
      </c>
      <c r="CP22" s="21">
        <v>7393</v>
      </c>
      <c r="CQ22" s="21">
        <v>6867</v>
      </c>
      <c r="CR22" s="52"/>
      <c r="CS22" s="19">
        <v>17</v>
      </c>
      <c r="CT22" s="20" t="str">
        <f t="shared" si="7"/>
        <v>恩 納 村</v>
      </c>
      <c r="CU22" s="21">
        <v>0</v>
      </c>
      <c r="CV22" s="21">
        <v>0</v>
      </c>
      <c r="CW22" s="21">
        <v>0</v>
      </c>
      <c r="CX22" s="21">
        <v>0</v>
      </c>
      <c r="CY22" s="21">
        <v>0</v>
      </c>
      <c r="CZ22" s="21">
        <v>0</v>
      </c>
      <c r="DA22" s="21">
        <v>0</v>
      </c>
      <c r="DB22" s="21">
        <v>0</v>
      </c>
      <c r="DC22" s="21">
        <v>0</v>
      </c>
      <c r="DD22" s="17"/>
      <c r="DE22" s="19">
        <v>17</v>
      </c>
      <c r="DF22" s="20" t="str">
        <f t="shared" si="8"/>
        <v>恩 納 村</v>
      </c>
      <c r="DG22" s="21">
        <v>0</v>
      </c>
      <c r="DH22" s="21">
        <v>0</v>
      </c>
      <c r="DI22" s="21">
        <v>0</v>
      </c>
      <c r="DJ22" s="21">
        <v>0</v>
      </c>
      <c r="DK22" s="21">
        <v>0</v>
      </c>
      <c r="DL22" s="21">
        <v>0</v>
      </c>
      <c r="DM22" s="21">
        <v>0</v>
      </c>
      <c r="DN22" s="21">
        <v>0</v>
      </c>
      <c r="DO22" s="21">
        <v>0</v>
      </c>
      <c r="DP22" s="17"/>
      <c r="DQ22" s="19">
        <v>17</v>
      </c>
      <c r="DR22" s="20" t="str">
        <f t="shared" si="9"/>
        <v>恩 納 村</v>
      </c>
      <c r="DS22" s="21">
        <v>17939</v>
      </c>
      <c r="DT22" s="21">
        <v>11860</v>
      </c>
      <c r="DU22" s="21">
        <v>6639</v>
      </c>
      <c r="DV22" s="21">
        <v>363</v>
      </c>
      <c r="DW22" s="21">
        <v>202</v>
      </c>
      <c r="DX22" s="21">
        <v>202</v>
      </c>
      <c r="DY22" s="21">
        <v>17</v>
      </c>
      <c r="DZ22" s="21">
        <v>61</v>
      </c>
      <c r="EA22" s="21">
        <v>38</v>
      </c>
      <c r="EB22" s="17"/>
      <c r="EC22" s="19">
        <v>17</v>
      </c>
      <c r="ED22" s="20" t="str">
        <f t="shared" si="10"/>
        <v>恩 納 村</v>
      </c>
      <c r="EE22" s="21">
        <v>22132376</v>
      </c>
      <c r="EF22" s="21">
        <v>7168507</v>
      </c>
      <c r="EG22" s="21">
        <v>5031422</v>
      </c>
      <c r="EH22" s="21">
        <v>58302</v>
      </c>
      <c r="EI22" s="21">
        <v>41058</v>
      </c>
      <c r="EJ22" s="21">
        <v>41058</v>
      </c>
      <c r="EK22" s="21">
        <v>444</v>
      </c>
      <c r="EL22" s="21">
        <v>2671</v>
      </c>
      <c r="EM22" s="21">
        <v>1787</v>
      </c>
      <c r="EO22" s="19">
        <v>17</v>
      </c>
      <c r="EP22" s="20" t="str">
        <f t="shared" si="11"/>
        <v>恩 納 村</v>
      </c>
      <c r="EQ22" s="21">
        <v>0</v>
      </c>
      <c r="ER22" s="21">
        <v>0</v>
      </c>
      <c r="ES22" s="21">
        <v>0</v>
      </c>
      <c r="ET22" s="21">
        <v>0</v>
      </c>
      <c r="EU22" s="21">
        <v>0</v>
      </c>
      <c r="EV22" s="21">
        <v>0</v>
      </c>
      <c r="EW22" s="21">
        <v>0</v>
      </c>
      <c r="EX22" s="21">
        <v>0</v>
      </c>
      <c r="EY22" s="21">
        <v>0</v>
      </c>
      <c r="FA22" s="19">
        <v>17</v>
      </c>
      <c r="FB22" s="20" t="str">
        <f t="shared" si="12"/>
        <v>恩 納 村</v>
      </c>
      <c r="FC22" s="21">
        <v>0</v>
      </c>
      <c r="FD22" s="21">
        <v>0</v>
      </c>
      <c r="FE22" s="21">
        <v>0</v>
      </c>
      <c r="FF22" s="21">
        <v>0</v>
      </c>
      <c r="FG22" s="21">
        <v>0</v>
      </c>
      <c r="FH22" s="21">
        <v>0</v>
      </c>
      <c r="FI22" s="21">
        <v>0</v>
      </c>
      <c r="FJ22" s="21">
        <v>0</v>
      </c>
      <c r="FK22" s="21">
        <v>0</v>
      </c>
      <c r="FM22" s="19">
        <v>17</v>
      </c>
      <c r="FN22" s="20" t="str">
        <f t="shared" si="13"/>
        <v>恩 納 村</v>
      </c>
      <c r="FO22" s="21">
        <v>256209</v>
      </c>
      <c r="FP22" s="21">
        <v>1784117</v>
      </c>
      <c r="FQ22" s="21">
        <v>1238206</v>
      </c>
      <c r="FR22" s="21">
        <v>35751</v>
      </c>
      <c r="FS22" s="21">
        <v>25002</v>
      </c>
      <c r="FT22" s="21">
        <v>25000</v>
      </c>
      <c r="FU22" s="21">
        <v>505</v>
      </c>
      <c r="FV22" s="21">
        <v>5440</v>
      </c>
      <c r="FW22" s="21">
        <v>3786</v>
      </c>
      <c r="FY22" s="19">
        <v>17</v>
      </c>
      <c r="FZ22" s="20" t="str">
        <f t="shared" si="14"/>
        <v>恩 納 村</v>
      </c>
      <c r="GA22" s="21">
        <v>14549</v>
      </c>
      <c r="GB22" s="21">
        <v>2842436</v>
      </c>
      <c r="GC22" s="21">
        <v>2833431</v>
      </c>
      <c r="GD22" s="21">
        <v>2558217</v>
      </c>
      <c r="GE22" s="21">
        <v>2550112</v>
      </c>
      <c r="GF22" s="21">
        <v>865228</v>
      </c>
      <c r="GG22" s="21">
        <v>26</v>
      </c>
      <c r="GH22" s="21">
        <v>622</v>
      </c>
      <c r="GI22" s="21">
        <v>585</v>
      </c>
      <c r="GK22" s="19">
        <v>17</v>
      </c>
      <c r="GL22" s="20" t="str">
        <f t="shared" si="15"/>
        <v>恩 納 村</v>
      </c>
      <c r="GM22" s="21">
        <v>0</v>
      </c>
      <c r="GN22" s="21">
        <v>0</v>
      </c>
      <c r="GO22" s="21">
        <v>0</v>
      </c>
      <c r="GP22" s="21">
        <v>0</v>
      </c>
      <c r="GQ22" s="21">
        <v>0</v>
      </c>
      <c r="GR22" s="21">
        <v>0</v>
      </c>
      <c r="GS22" s="21">
        <v>0</v>
      </c>
      <c r="GT22" s="21">
        <v>0</v>
      </c>
      <c r="GU22" s="21">
        <v>0</v>
      </c>
      <c r="GW22" s="19">
        <v>17</v>
      </c>
      <c r="GX22" s="20" t="str">
        <f t="shared" si="16"/>
        <v>恩 納 村</v>
      </c>
      <c r="GY22" s="21">
        <v>0</v>
      </c>
      <c r="GZ22" s="21">
        <v>0</v>
      </c>
      <c r="HA22" s="21">
        <v>0</v>
      </c>
      <c r="HB22" s="21">
        <v>0</v>
      </c>
      <c r="HC22" s="21">
        <v>0</v>
      </c>
      <c r="HD22" s="21">
        <v>0</v>
      </c>
      <c r="HE22" s="21">
        <v>0</v>
      </c>
      <c r="HF22" s="21">
        <v>0</v>
      </c>
      <c r="HG22" s="21">
        <v>0</v>
      </c>
      <c r="HI22" s="19">
        <v>17</v>
      </c>
      <c r="HJ22" s="20" t="str">
        <f t="shared" si="17"/>
        <v>恩 納 村</v>
      </c>
      <c r="HK22" s="21">
        <v>0</v>
      </c>
      <c r="HL22" s="21">
        <v>0</v>
      </c>
      <c r="HM22" s="21">
        <v>0</v>
      </c>
      <c r="HN22" s="21">
        <v>0</v>
      </c>
      <c r="HO22" s="21">
        <v>0</v>
      </c>
      <c r="HP22" s="21">
        <v>0</v>
      </c>
      <c r="HQ22" s="21">
        <v>0</v>
      </c>
      <c r="HR22" s="21">
        <v>0</v>
      </c>
      <c r="HS22" s="21">
        <v>0</v>
      </c>
      <c r="HU22" s="18"/>
    </row>
    <row r="23" spans="1:229" s="8" customFormat="1" ht="15" customHeight="1">
      <c r="A23" s="19">
        <v>18</v>
      </c>
      <c r="B23" s="20" t="s">
        <v>88</v>
      </c>
      <c r="C23" s="21">
        <v>2188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5</v>
      </c>
      <c r="J23" s="21">
        <v>0</v>
      </c>
      <c r="K23" s="21">
        <v>0</v>
      </c>
      <c r="L23" s="17"/>
      <c r="M23" s="19">
        <v>18</v>
      </c>
      <c r="N23" s="20" t="str">
        <f t="shared" si="0"/>
        <v>宜野座村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32"/>
      <c r="Y23" s="19">
        <v>18</v>
      </c>
      <c r="Z23" s="20" t="str">
        <f t="shared" si="1"/>
        <v>宜野座村</v>
      </c>
      <c r="AA23" s="21">
        <v>561114</v>
      </c>
      <c r="AB23" s="21">
        <v>5487743</v>
      </c>
      <c r="AC23" s="21">
        <v>4587311</v>
      </c>
      <c r="AD23" s="21">
        <v>225213</v>
      </c>
      <c r="AE23" s="21">
        <v>188795</v>
      </c>
      <c r="AF23" s="21">
        <v>183378</v>
      </c>
      <c r="AG23" s="21">
        <v>1091</v>
      </c>
      <c r="AH23" s="21">
        <v>4377</v>
      </c>
      <c r="AI23" s="21">
        <v>3350</v>
      </c>
      <c r="AJ23" s="52"/>
      <c r="AK23" s="19">
        <v>18</v>
      </c>
      <c r="AL23" s="20" t="str">
        <f t="shared" si="2"/>
        <v>宜野座村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32"/>
      <c r="AW23" s="19">
        <v>18</v>
      </c>
      <c r="AX23" s="20" t="str">
        <f t="shared" si="3"/>
        <v>宜野座村</v>
      </c>
      <c r="AY23" s="21">
        <v>0</v>
      </c>
      <c r="AZ23" s="21">
        <v>301940</v>
      </c>
      <c r="BA23" s="21">
        <v>258163</v>
      </c>
      <c r="BB23" s="21">
        <v>2482032</v>
      </c>
      <c r="BC23" s="21">
        <v>2128075</v>
      </c>
      <c r="BD23" s="21">
        <v>180688</v>
      </c>
      <c r="BE23" s="21">
        <v>0</v>
      </c>
      <c r="BF23" s="21">
        <v>1718</v>
      </c>
      <c r="BG23" s="21">
        <v>1431</v>
      </c>
      <c r="BH23" s="32"/>
      <c r="BI23" s="19">
        <v>18</v>
      </c>
      <c r="BJ23" s="20" t="str">
        <f t="shared" si="4"/>
        <v>宜野座村</v>
      </c>
      <c r="BK23" s="21">
        <v>0</v>
      </c>
      <c r="BL23" s="21">
        <v>343011</v>
      </c>
      <c r="BM23" s="21">
        <v>330593</v>
      </c>
      <c r="BN23" s="21">
        <v>2694017</v>
      </c>
      <c r="BO23" s="21">
        <v>2612927</v>
      </c>
      <c r="BP23" s="21">
        <v>432781</v>
      </c>
      <c r="BQ23" s="21">
        <v>0</v>
      </c>
      <c r="BR23" s="21">
        <v>1395</v>
      </c>
      <c r="BS23" s="21">
        <v>1228</v>
      </c>
      <c r="BT23" s="32"/>
      <c r="BU23" s="19">
        <v>18</v>
      </c>
      <c r="BV23" s="20" t="str">
        <f t="shared" si="5"/>
        <v>宜野座村</v>
      </c>
      <c r="BW23" s="21">
        <v>0</v>
      </c>
      <c r="BX23" s="21">
        <v>149315</v>
      </c>
      <c r="BY23" s="21">
        <v>149125</v>
      </c>
      <c r="BZ23" s="21">
        <v>1170566</v>
      </c>
      <c r="CA23" s="21">
        <v>1170041</v>
      </c>
      <c r="CB23" s="21">
        <v>514040</v>
      </c>
      <c r="CC23" s="21">
        <v>0</v>
      </c>
      <c r="CD23" s="21">
        <v>384</v>
      </c>
      <c r="CE23" s="21">
        <v>376</v>
      </c>
      <c r="CF23" s="32"/>
      <c r="CG23" s="19">
        <v>18</v>
      </c>
      <c r="CH23" s="20" t="str">
        <f t="shared" si="6"/>
        <v>宜野座村</v>
      </c>
      <c r="CI23" s="21">
        <v>89360</v>
      </c>
      <c r="CJ23" s="21">
        <v>794266</v>
      </c>
      <c r="CK23" s="21">
        <v>737881</v>
      </c>
      <c r="CL23" s="21">
        <v>6346615</v>
      </c>
      <c r="CM23" s="21">
        <v>5911043</v>
      </c>
      <c r="CN23" s="21">
        <v>1127509</v>
      </c>
      <c r="CO23" s="21">
        <v>179</v>
      </c>
      <c r="CP23" s="21">
        <v>3497</v>
      </c>
      <c r="CQ23" s="21">
        <v>3035</v>
      </c>
      <c r="CR23" s="52"/>
      <c r="CS23" s="19">
        <v>18</v>
      </c>
      <c r="CT23" s="20" t="str">
        <f t="shared" si="7"/>
        <v>宜野座村</v>
      </c>
      <c r="CU23" s="21">
        <v>0</v>
      </c>
      <c r="CV23" s="21">
        <v>0</v>
      </c>
      <c r="CW23" s="21">
        <v>0</v>
      </c>
      <c r="CX23" s="21">
        <v>0</v>
      </c>
      <c r="CY23" s="21">
        <v>0</v>
      </c>
      <c r="CZ23" s="21">
        <v>0</v>
      </c>
      <c r="DA23" s="21">
        <v>0</v>
      </c>
      <c r="DB23" s="21">
        <v>0</v>
      </c>
      <c r="DC23" s="21">
        <v>0</v>
      </c>
      <c r="DD23" s="17"/>
      <c r="DE23" s="19">
        <v>18</v>
      </c>
      <c r="DF23" s="20" t="str">
        <f t="shared" si="8"/>
        <v>宜野座村</v>
      </c>
      <c r="DG23" s="21">
        <v>0</v>
      </c>
      <c r="DH23" s="21">
        <v>0</v>
      </c>
      <c r="DI23" s="21">
        <v>0</v>
      </c>
      <c r="DJ23" s="21">
        <v>0</v>
      </c>
      <c r="DK23" s="21">
        <v>0</v>
      </c>
      <c r="DL23" s="21">
        <v>0</v>
      </c>
      <c r="DM23" s="21">
        <v>0</v>
      </c>
      <c r="DN23" s="21">
        <v>0</v>
      </c>
      <c r="DO23" s="21">
        <v>0</v>
      </c>
      <c r="DP23" s="17"/>
      <c r="DQ23" s="19">
        <v>18</v>
      </c>
      <c r="DR23" s="20" t="str">
        <f t="shared" si="9"/>
        <v>宜野座村</v>
      </c>
      <c r="DS23" s="21">
        <v>20234</v>
      </c>
      <c r="DT23" s="21">
        <v>29529</v>
      </c>
      <c r="DU23" s="21">
        <v>29529</v>
      </c>
      <c r="DV23" s="21">
        <v>974</v>
      </c>
      <c r="DW23" s="21">
        <v>974</v>
      </c>
      <c r="DX23" s="21">
        <v>974</v>
      </c>
      <c r="DY23" s="21">
        <v>22</v>
      </c>
      <c r="DZ23" s="21">
        <v>28</v>
      </c>
      <c r="EA23" s="21">
        <v>28</v>
      </c>
      <c r="EB23" s="17"/>
      <c r="EC23" s="19">
        <v>18</v>
      </c>
      <c r="ED23" s="20" t="str">
        <f t="shared" si="10"/>
        <v>宜野座村</v>
      </c>
      <c r="EE23" s="21">
        <v>482189</v>
      </c>
      <c r="EF23" s="21">
        <v>0</v>
      </c>
      <c r="EG23" s="21">
        <v>0</v>
      </c>
      <c r="EH23" s="21">
        <v>0</v>
      </c>
      <c r="EI23" s="21">
        <v>0</v>
      </c>
      <c r="EJ23" s="21">
        <v>0</v>
      </c>
      <c r="EK23" s="21">
        <v>43</v>
      </c>
      <c r="EL23" s="21">
        <v>0</v>
      </c>
      <c r="EM23" s="21">
        <v>0</v>
      </c>
      <c r="EO23" s="19">
        <v>18</v>
      </c>
      <c r="EP23" s="20" t="str">
        <f t="shared" si="11"/>
        <v>宜野座村</v>
      </c>
      <c r="EQ23" s="21">
        <v>0</v>
      </c>
      <c r="ER23" s="21">
        <v>0</v>
      </c>
      <c r="ES23" s="21">
        <v>0</v>
      </c>
      <c r="ET23" s="21">
        <v>0</v>
      </c>
      <c r="EU23" s="21">
        <v>0</v>
      </c>
      <c r="EV23" s="21">
        <v>0</v>
      </c>
      <c r="EW23" s="21">
        <v>0</v>
      </c>
      <c r="EX23" s="21">
        <v>0</v>
      </c>
      <c r="EY23" s="21">
        <v>0</v>
      </c>
      <c r="FA23" s="19">
        <v>18</v>
      </c>
      <c r="FB23" s="20" t="str">
        <f t="shared" si="12"/>
        <v>宜野座村</v>
      </c>
      <c r="FC23" s="21">
        <v>0</v>
      </c>
      <c r="FD23" s="21">
        <v>0</v>
      </c>
      <c r="FE23" s="21">
        <v>0</v>
      </c>
      <c r="FF23" s="21">
        <v>0</v>
      </c>
      <c r="FG23" s="21">
        <v>0</v>
      </c>
      <c r="FH23" s="21">
        <v>0</v>
      </c>
      <c r="FI23" s="21">
        <v>0</v>
      </c>
      <c r="FJ23" s="21">
        <v>0</v>
      </c>
      <c r="FK23" s="21">
        <v>0</v>
      </c>
      <c r="FM23" s="19">
        <v>18</v>
      </c>
      <c r="FN23" s="20" t="str">
        <f t="shared" si="13"/>
        <v>宜野座村</v>
      </c>
      <c r="FO23" s="21">
        <v>991340</v>
      </c>
      <c r="FP23" s="21">
        <v>2217388</v>
      </c>
      <c r="FQ23" s="21">
        <v>1604967</v>
      </c>
      <c r="FR23" s="21">
        <v>30219</v>
      </c>
      <c r="FS23" s="21">
        <v>22810</v>
      </c>
      <c r="FT23" s="21">
        <v>22810</v>
      </c>
      <c r="FU23" s="21">
        <v>849</v>
      </c>
      <c r="FV23" s="21">
        <v>2581</v>
      </c>
      <c r="FW23" s="21">
        <v>1799</v>
      </c>
      <c r="FY23" s="19">
        <v>18</v>
      </c>
      <c r="FZ23" s="20" t="str">
        <f t="shared" si="14"/>
        <v>宜野座村</v>
      </c>
      <c r="GA23" s="21">
        <v>1607890</v>
      </c>
      <c r="GB23" s="21">
        <v>418171</v>
      </c>
      <c r="GC23" s="21">
        <v>418030</v>
      </c>
      <c r="GD23" s="21">
        <v>419422</v>
      </c>
      <c r="GE23" s="21">
        <v>419281</v>
      </c>
      <c r="GF23" s="21">
        <v>419281</v>
      </c>
      <c r="GG23" s="21">
        <v>126</v>
      </c>
      <c r="GH23" s="21">
        <v>153</v>
      </c>
      <c r="GI23" s="21">
        <v>152</v>
      </c>
      <c r="GK23" s="19">
        <v>18</v>
      </c>
      <c r="GL23" s="20" t="str">
        <f t="shared" si="15"/>
        <v>宜野座村</v>
      </c>
      <c r="GM23" s="21">
        <v>0</v>
      </c>
      <c r="GN23" s="21">
        <v>0</v>
      </c>
      <c r="GO23" s="21">
        <v>0</v>
      </c>
      <c r="GP23" s="21">
        <v>0</v>
      </c>
      <c r="GQ23" s="21">
        <v>0</v>
      </c>
      <c r="GR23" s="21">
        <v>0</v>
      </c>
      <c r="GS23" s="21">
        <v>0</v>
      </c>
      <c r="GT23" s="21">
        <v>0</v>
      </c>
      <c r="GU23" s="21">
        <v>0</v>
      </c>
      <c r="GW23" s="19">
        <v>18</v>
      </c>
      <c r="GX23" s="20" t="str">
        <f t="shared" si="16"/>
        <v>宜野座村</v>
      </c>
      <c r="GY23" s="21">
        <v>0</v>
      </c>
      <c r="GZ23" s="21">
        <v>0</v>
      </c>
      <c r="HA23" s="21">
        <v>0</v>
      </c>
      <c r="HB23" s="21">
        <v>0</v>
      </c>
      <c r="HC23" s="21">
        <v>0</v>
      </c>
      <c r="HD23" s="21">
        <v>0</v>
      </c>
      <c r="HE23" s="21">
        <v>0</v>
      </c>
      <c r="HF23" s="21">
        <v>0</v>
      </c>
      <c r="HG23" s="21">
        <v>0</v>
      </c>
      <c r="HI23" s="19">
        <v>18</v>
      </c>
      <c r="HJ23" s="20" t="str">
        <f t="shared" si="17"/>
        <v>宜野座村</v>
      </c>
      <c r="HK23" s="21">
        <v>0</v>
      </c>
      <c r="HL23" s="21">
        <v>0</v>
      </c>
      <c r="HM23" s="21">
        <v>0</v>
      </c>
      <c r="HN23" s="21">
        <v>0</v>
      </c>
      <c r="HO23" s="21">
        <v>0</v>
      </c>
      <c r="HP23" s="21">
        <v>0</v>
      </c>
      <c r="HQ23" s="21">
        <v>0</v>
      </c>
      <c r="HR23" s="21">
        <v>0</v>
      </c>
      <c r="HS23" s="21">
        <v>0</v>
      </c>
      <c r="HU23" s="18"/>
    </row>
    <row r="24" spans="1:229" s="8" customFormat="1" ht="15" customHeight="1">
      <c r="A24" s="19">
        <v>19</v>
      </c>
      <c r="B24" s="20" t="s">
        <v>89</v>
      </c>
      <c r="C24" s="21">
        <v>45681</v>
      </c>
      <c r="D24" s="21">
        <v>675159</v>
      </c>
      <c r="E24" s="21">
        <v>556980</v>
      </c>
      <c r="F24" s="21">
        <v>32465</v>
      </c>
      <c r="G24" s="21">
        <v>27422</v>
      </c>
      <c r="H24" s="21">
        <v>27415</v>
      </c>
      <c r="I24" s="21">
        <v>287</v>
      </c>
      <c r="J24" s="21">
        <v>1694</v>
      </c>
      <c r="K24" s="21">
        <v>1343</v>
      </c>
      <c r="L24" s="17"/>
      <c r="M24" s="19">
        <v>19</v>
      </c>
      <c r="N24" s="20" t="str">
        <f t="shared" si="0"/>
        <v>金 武 町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32"/>
      <c r="Y24" s="19">
        <v>19</v>
      </c>
      <c r="Z24" s="20" t="str">
        <f t="shared" si="1"/>
        <v>金 武 町</v>
      </c>
      <c r="AA24" s="21">
        <v>803650</v>
      </c>
      <c r="AB24" s="21">
        <v>3727975</v>
      </c>
      <c r="AC24" s="21">
        <v>3088328</v>
      </c>
      <c r="AD24" s="21">
        <v>164437</v>
      </c>
      <c r="AE24" s="21">
        <v>136761</v>
      </c>
      <c r="AF24" s="21">
        <v>136704</v>
      </c>
      <c r="AG24" s="21">
        <v>820</v>
      </c>
      <c r="AH24" s="21">
        <v>5132</v>
      </c>
      <c r="AI24" s="21">
        <v>4089</v>
      </c>
      <c r="AJ24" s="52"/>
      <c r="AK24" s="19">
        <v>19</v>
      </c>
      <c r="AL24" s="20" t="str">
        <f t="shared" si="2"/>
        <v>金 武 町</v>
      </c>
      <c r="AM24" s="21">
        <v>0</v>
      </c>
      <c r="AN24" s="21">
        <v>489</v>
      </c>
      <c r="AO24" s="21">
        <v>489</v>
      </c>
      <c r="AP24" s="21">
        <v>25</v>
      </c>
      <c r="AQ24" s="21">
        <v>25</v>
      </c>
      <c r="AR24" s="21">
        <v>8</v>
      </c>
      <c r="AS24" s="21">
        <v>0</v>
      </c>
      <c r="AT24" s="21">
        <v>1</v>
      </c>
      <c r="AU24" s="21">
        <v>1</v>
      </c>
      <c r="AV24" s="32"/>
      <c r="AW24" s="19">
        <v>19</v>
      </c>
      <c r="AX24" s="20" t="str">
        <f t="shared" si="3"/>
        <v>金 武 町</v>
      </c>
      <c r="AY24" s="21">
        <v>0</v>
      </c>
      <c r="AZ24" s="21">
        <v>622549</v>
      </c>
      <c r="BA24" s="21">
        <v>582990</v>
      </c>
      <c r="BB24" s="21">
        <v>9771704</v>
      </c>
      <c r="BC24" s="21">
        <v>9231360</v>
      </c>
      <c r="BD24" s="21">
        <v>896645</v>
      </c>
      <c r="BE24" s="21">
        <v>0</v>
      </c>
      <c r="BF24" s="21">
        <v>3060</v>
      </c>
      <c r="BG24" s="21">
        <v>2788</v>
      </c>
      <c r="BH24" s="32"/>
      <c r="BI24" s="19">
        <v>19</v>
      </c>
      <c r="BJ24" s="20" t="str">
        <f t="shared" si="4"/>
        <v>金 武 町</v>
      </c>
      <c r="BK24" s="21">
        <v>0</v>
      </c>
      <c r="BL24" s="21">
        <v>432509</v>
      </c>
      <c r="BM24" s="21">
        <v>429365</v>
      </c>
      <c r="BN24" s="21">
        <v>6163577</v>
      </c>
      <c r="BO24" s="21">
        <v>6136990</v>
      </c>
      <c r="BP24" s="21">
        <v>1085320</v>
      </c>
      <c r="BQ24" s="21">
        <v>0</v>
      </c>
      <c r="BR24" s="21">
        <v>2003</v>
      </c>
      <c r="BS24" s="21">
        <v>1946</v>
      </c>
      <c r="BT24" s="32"/>
      <c r="BU24" s="19">
        <v>19</v>
      </c>
      <c r="BV24" s="20" t="str">
        <f t="shared" si="5"/>
        <v>金 武 町</v>
      </c>
      <c r="BW24" s="21">
        <v>0</v>
      </c>
      <c r="BX24" s="21">
        <v>306147</v>
      </c>
      <c r="BY24" s="21">
        <v>305706</v>
      </c>
      <c r="BZ24" s="21">
        <v>4653579</v>
      </c>
      <c r="CA24" s="21">
        <v>4648265</v>
      </c>
      <c r="CB24" s="21">
        <v>2212306</v>
      </c>
      <c r="CC24" s="21">
        <v>0</v>
      </c>
      <c r="CD24" s="21">
        <v>1177</v>
      </c>
      <c r="CE24" s="21">
        <v>1158</v>
      </c>
      <c r="CF24" s="32"/>
      <c r="CG24" s="19">
        <v>19</v>
      </c>
      <c r="CH24" s="20" t="str">
        <f t="shared" si="6"/>
        <v>金 武 町</v>
      </c>
      <c r="CI24" s="21">
        <v>245064</v>
      </c>
      <c r="CJ24" s="21">
        <v>1361205</v>
      </c>
      <c r="CK24" s="21">
        <v>1318061</v>
      </c>
      <c r="CL24" s="21">
        <v>20588860</v>
      </c>
      <c r="CM24" s="21">
        <v>20016615</v>
      </c>
      <c r="CN24" s="21">
        <v>4194271</v>
      </c>
      <c r="CO24" s="21">
        <v>288</v>
      </c>
      <c r="CP24" s="21">
        <v>6240</v>
      </c>
      <c r="CQ24" s="21">
        <v>5892</v>
      </c>
      <c r="CR24" s="52"/>
      <c r="CS24" s="19">
        <v>19</v>
      </c>
      <c r="CT24" s="20" t="str">
        <f t="shared" si="7"/>
        <v>金 武 町</v>
      </c>
      <c r="CU24" s="21">
        <v>0</v>
      </c>
      <c r="CV24" s="21">
        <v>0</v>
      </c>
      <c r="CW24" s="21">
        <v>0</v>
      </c>
      <c r="CX24" s="21">
        <v>0</v>
      </c>
      <c r="CY24" s="21">
        <v>0</v>
      </c>
      <c r="CZ24" s="21">
        <v>0</v>
      </c>
      <c r="DA24" s="21">
        <v>0</v>
      </c>
      <c r="DB24" s="21">
        <v>0</v>
      </c>
      <c r="DC24" s="21">
        <v>0</v>
      </c>
      <c r="DD24" s="17"/>
      <c r="DE24" s="19">
        <v>19</v>
      </c>
      <c r="DF24" s="20" t="str">
        <f t="shared" si="8"/>
        <v>金 武 町</v>
      </c>
      <c r="DG24" s="21">
        <v>0</v>
      </c>
      <c r="DH24" s="21">
        <v>0</v>
      </c>
      <c r="DI24" s="21">
        <v>0</v>
      </c>
      <c r="DJ24" s="21">
        <v>0</v>
      </c>
      <c r="DK24" s="21">
        <v>0</v>
      </c>
      <c r="DL24" s="21">
        <v>0</v>
      </c>
      <c r="DM24" s="21">
        <v>0</v>
      </c>
      <c r="DN24" s="21">
        <v>0</v>
      </c>
      <c r="DO24" s="21">
        <v>0</v>
      </c>
      <c r="DP24" s="17"/>
      <c r="DQ24" s="19">
        <v>19</v>
      </c>
      <c r="DR24" s="20" t="str">
        <f t="shared" si="9"/>
        <v>金 武 町</v>
      </c>
      <c r="DS24" s="21">
        <v>353</v>
      </c>
      <c r="DT24" s="21">
        <v>7714</v>
      </c>
      <c r="DU24" s="21">
        <v>7714</v>
      </c>
      <c r="DV24" s="21">
        <v>410</v>
      </c>
      <c r="DW24" s="21">
        <v>410</v>
      </c>
      <c r="DX24" s="21">
        <v>410</v>
      </c>
      <c r="DY24" s="21">
        <v>7</v>
      </c>
      <c r="DZ24" s="21">
        <v>7</v>
      </c>
      <c r="EA24" s="21">
        <v>7</v>
      </c>
      <c r="EB24" s="17"/>
      <c r="EC24" s="19">
        <v>19</v>
      </c>
      <c r="ED24" s="20" t="str">
        <f t="shared" si="10"/>
        <v>金 武 町</v>
      </c>
      <c r="EE24" s="21">
        <v>1338830</v>
      </c>
      <c r="EF24" s="21">
        <v>757652</v>
      </c>
      <c r="EG24" s="21">
        <v>569140</v>
      </c>
      <c r="EH24" s="21">
        <v>5559</v>
      </c>
      <c r="EI24" s="21">
        <v>4167</v>
      </c>
      <c r="EJ24" s="21">
        <v>4167</v>
      </c>
      <c r="EK24" s="21">
        <v>201</v>
      </c>
      <c r="EL24" s="21">
        <v>712</v>
      </c>
      <c r="EM24" s="21">
        <v>568</v>
      </c>
      <c r="EO24" s="19">
        <v>19</v>
      </c>
      <c r="EP24" s="20" t="str">
        <f t="shared" si="11"/>
        <v>金 武 町</v>
      </c>
      <c r="EQ24" s="21">
        <v>0</v>
      </c>
      <c r="ER24" s="21">
        <v>0</v>
      </c>
      <c r="ES24" s="21">
        <v>0</v>
      </c>
      <c r="ET24" s="21">
        <v>0</v>
      </c>
      <c r="EU24" s="21">
        <v>0</v>
      </c>
      <c r="EV24" s="21">
        <v>0</v>
      </c>
      <c r="EW24" s="21">
        <v>0</v>
      </c>
      <c r="EX24" s="21">
        <v>0</v>
      </c>
      <c r="EY24" s="21">
        <v>0</v>
      </c>
      <c r="FA24" s="19">
        <v>19</v>
      </c>
      <c r="FB24" s="20" t="str">
        <f t="shared" si="12"/>
        <v>金 武 町</v>
      </c>
      <c r="FC24" s="21">
        <v>0</v>
      </c>
      <c r="FD24" s="21">
        <v>0</v>
      </c>
      <c r="FE24" s="21">
        <v>0</v>
      </c>
      <c r="FF24" s="21">
        <v>0</v>
      </c>
      <c r="FG24" s="21">
        <v>0</v>
      </c>
      <c r="FH24" s="21">
        <v>0</v>
      </c>
      <c r="FI24" s="21">
        <v>0</v>
      </c>
      <c r="FJ24" s="21">
        <v>0</v>
      </c>
      <c r="FK24" s="21">
        <v>0</v>
      </c>
      <c r="FM24" s="19">
        <v>19</v>
      </c>
      <c r="FN24" s="20" t="str">
        <f t="shared" si="13"/>
        <v>金 武 町</v>
      </c>
      <c r="FO24" s="21">
        <v>139317</v>
      </c>
      <c r="FP24" s="21">
        <v>625304</v>
      </c>
      <c r="FQ24" s="21">
        <v>519767</v>
      </c>
      <c r="FR24" s="21">
        <v>12022</v>
      </c>
      <c r="FS24" s="21">
        <v>9829</v>
      </c>
      <c r="FT24" s="21">
        <v>9593</v>
      </c>
      <c r="FU24" s="21">
        <v>218</v>
      </c>
      <c r="FV24" s="21">
        <v>975</v>
      </c>
      <c r="FW24" s="21">
        <v>756</v>
      </c>
      <c r="FY24" s="19">
        <v>19</v>
      </c>
      <c r="FZ24" s="20" t="str">
        <f t="shared" si="14"/>
        <v>金 武 町</v>
      </c>
      <c r="GA24" s="21">
        <v>0</v>
      </c>
      <c r="GB24" s="21">
        <v>0</v>
      </c>
      <c r="GC24" s="21">
        <v>0</v>
      </c>
      <c r="GD24" s="21">
        <v>0</v>
      </c>
      <c r="GE24" s="21">
        <v>0</v>
      </c>
      <c r="GF24" s="21">
        <v>0</v>
      </c>
      <c r="GG24" s="21">
        <v>0</v>
      </c>
      <c r="GH24" s="21">
        <v>0</v>
      </c>
      <c r="GI24" s="21">
        <v>0</v>
      </c>
      <c r="GK24" s="19">
        <v>19</v>
      </c>
      <c r="GL24" s="20" t="str">
        <f t="shared" si="15"/>
        <v>金 武 町</v>
      </c>
      <c r="GM24" s="21">
        <v>0</v>
      </c>
      <c r="GN24" s="21">
        <v>0</v>
      </c>
      <c r="GO24" s="21">
        <v>0</v>
      </c>
      <c r="GP24" s="21">
        <v>0</v>
      </c>
      <c r="GQ24" s="21">
        <v>0</v>
      </c>
      <c r="GR24" s="21">
        <v>0</v>
      </c>
      <c r="GS24" s="21">
        <v>0</v>
      </c>
      <c r="GT24" s="21">
        <v>0</v>
      </c>
      <c r="GU24" s="21">
        <v>0</v>
      </c>
      <c r="GW24" s="19">
        <v>19</v>
      </c>
      <c r="GX24" s="20" t="str">
        <f t="shared" si="16"/>
        <v>金 武 町</v>
      </c>
      <c r="GY24" s="21">
        <v>0</v>
      </c>
      <c r="GZ24" s="21">
        <v>0</v>
      </c>
      <c r="HA24" s="21">
        <v>0</v>
      </c>
      <c r="HB24" s="21">
        <v>0</v>
      </c>
      <c r="HC24" s="21">
        <v>0</v>
      </c>
      <c r="HD24" s="21">
        <v>0</v>
      </c>
      <c r="HE24" s="21">
        <v>0</v>
      </c>
      <c r="HF24" s="21">
        <v>0</v>
      </c>
      <c r="HG24" s="21">
        <v>0</v>
      </c>
      <c r="HI24" s="19">
        <v>19</v>
      </c>
      <c r="HJ24" s="20" t="str">
        <f t="shared" si="17"/>
        <v>金 武 町</v>
      </c>
      <c r="HK24" s="21">
        <v>0</v>
      </c>
      <c r="HL24" s="21">
        <v>0</v>
      </c>
      <c r="HM24" s="21">
        <v>0</v>
      </c>
      <c r="HN24" s="21">
        <v>0</v>
      </c>
      <c r="HO24" s="21">
        <v>0</v>
      </c>
      <c r="HP24" s="21">
        <v>0</v>
      </c>
      <c r="HQ24" s="21">
        <v>0</v>
      </c>
      <c r="HR24" s="21">
        <v>0</v>
      </c>
      <c r="HS24" s="21">
        <v>0</v>
      </c>
      <c r="HU24" s="18"/>
    </row>
    <row r="25" spans="1:229" s="8" customFormat="1" ht="15" customHeight="1">
      <c r="A25" s="19">
        <v>20</v>
      </c>
      <c r="B25" s="20" t="s">
        <v>90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17"/>
      <c r="M25" s="19">
        <v>20</v>
      </c>
      <c r="N25" s="20" t="str">
        <f t="shared" si="0"/>
        <v>伊 江 村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32"/>
      <c r="Y25" s="19">
        <v>20</v>
      </c>
      <c r="Z25" s="20" t="str">
        <f t="shared" si="1"/>
        <v>伊 江 村</v>
      </c>
      <c r="AA25" s="21">
        <v>175415</v>
      </c>
      <c r="AB25" s="21">
        <v>10379747</v>
      </c>
      <c r="AC25" s="21">
        <v>8852458</v>
      </c>
      <c r="AD25" s="21">
        <v>441672</v>
      </c>
      <c r="AE25" s="21">
        <v>376974</v>
      </c>
      <c r="AF25" s="21">
        <v>375608</v>
      </c>
      <c r="AG25" s="21">
        <v>323</v>
      </c>
      <c r="AH25" s="21">
        <v>9697</v>
      </c>
      <c r="AI25" s="21">
        <v>8022</v>
      </c>
      <c r="AJ25" s="52"/>
      <c r="AK25" s="19">
        <v>20</v>
      </c>
      <c r="AL25" s="20" t="str">
        <f t="shared" si="2"/>
        <v>伊 江 村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32"/>
      <c r="AW25" s="19">
        <v>20</v>
      </c>
      <c r="AX25" s="20" t="str">
        <f t="shared" si="3"/>
        <v>伊 江 村</v>
      </c>
      <c r="AY25" s="21">
        <v>0</v>
      </c>
      <c r="AZ25" s="21">
        <v>370078</v>
      </c>
      <c r="BA25" s="21">
        <v>343842</v>
      </c>
      <c r="BB25" s="21">
        <v>4156829</v>
      </c>
      <c r="BC25" s="21">
        <v>3890482</v>
      </c>
      <c r="BD25" s="21">
        <v>285108</v>
      </c>
      <c r="BE25" s="21">
        <v>0</v>
      </c>
      <c r="BF25" s="21">
        <v>1973</v>
      </c>
      <c r="BG25" s="21">
        <v>1802</v>
      </c>
      <c r="BH25" s="32"/>
      <c r="BI25" s="19">
        <v>20</v>
      </c>
      <c r="BJ25" s="20" t="str">
        <f t="shared" si="4"/>
        <v>伊 江 村</v>
      </c>
      <c r="BK25" s="21">
        <v>0</v>
      </c>
      <c r="BL25" s="21">
        <v>656305</v>
      </c>
      <c r="BM25" s="21">
        <v>649252</v>
      </c>
      <c r="BN25" s="21">
        <v>6599128</v>
      </c>
      <c r="BO25" s="21">
        <v>6550142</v>
      </c>
      <c r="BP25" s="21">
        <v>953915</v>
      </c>
      <c r="BQ25" s="21">
        <v>0</v>
      </c>
      <c r="BR25" s="21">
        <v>1665</v>
      </c>
      <c r="BS25" s="21">
        <v>1582</v>
      </c>
      <c r="BT25" s="32"/>
      <c r="BU25" s="19">
        <v>20</v>
      </c>
      <c r="BV25" s="20" t="str">
        <f t="shared" si="5"/>
        <v>伊 江 村</v>
      </c>
      <c r="BW25" s="21">
        <v>0</v>
      </c>
      <c r="BX25" s="21">
        <v>112982</v>
      </c>
      <c r="BY25" s="21">
        <v>112922</v>
      </c>
      <c r="BZ25" s="21">
        <v>993276</v>
      </c>
      <c r="CA25" s="21">
        <v>992974</v>
      </c>
      <c r="CB25" s="21">
        <v>372364</v>
      </c>
      <c r="CC25" s="21">
        <v>0</v>
      </c>
      <c r="CD25" s="21">
        <v>177</v>
      </c>
      <c r="CE25" s="21">
        <v>176</v>
      </c>
      <c r="CF25" s="32"/>
      <c r="CG25" s="19">
        <v>20</v>
      </c>
      <c r="CH25" s="20" t="str">
        <f t="shared" si="6"/>
        <v>伊 江 村</v>
      </c>
      <c r="CI25" s="21">
        <v>68267</v>
      </c>
      <c r="CJ25" s="21">
        <v>1139365</v>
      </c>
      <c r="CK25" s="21">
        <v>1106016</v>
      </c>
      <c r="CL25" s="21">
        <v>11749233</v>
      </c>
      <c r="CM25" s="21">
        <v>11433598</v>
      </c>
      <c r="CN25" s="21">
        <v>1611387</v>
      </c>
      <c r="CO25" s="21">
        <v>142</v>
      </c>
      <c r="CP25" s="21">
        <v>3815</v>
      </c>
      <c r="CQ25" s="21">
        <v>3560</v>
      </c>
      <c r="CR25" s="52"/>
      <c r="CS25" s="19">
        <v>20</v>
      </c>
      <c r="CT25" s="20" t="str">
        <f t="shared" si="7"/>
        <v>伊 江 村</v>
      </c>
      <c r="CU25" s="21">
        <v>0</v>
      </c>
      <c r="CV25" s="21">
        <v>0</v>
      </c>
      <c r="CW25" s="21">
        <v>0</v>
      </c>
      <c r="CX25" s="21">
        <v>0</v>
      </c>
      <c r="CY25" s="21">
        <v>0</v>
      </c>
      <c r="CZ25" s="21">
        <v>0</v>
      </c>
      <c r="DA25" s="21">
        <v>0</v>
      </c>
      <c r="DB25" s="21">
        <v>0</v>
      </c>
      <c r="DC25" s="21">
        <v>0</v>
      </c>
      <c r="DD25" s="17"/>
      <c r="DE25" s="19">
        <v>20</v>
      </c>
      <c r="DF25" s="20" t="str">
        <f t="shared" si="8"/>
        <v>伊 江 村</v>
      </c>
      <c r="DG25" s="21">
        <v>0</v>
      </c>
      <c r="DH25" s="21">
        <v>0</v>
      </c>
      <c r="DI25" s="21">
        <v>0</v>
      </c>
      <c r="DJ25" s="21">
        <v>0</v>
      </c>
      <c r="DK25" s="21">
        <v>0</v>
      </c>
      <c r="DL25" s="21">
        <v>0</v>
      </c>
      <c r="DM25" s="21">
        <v>0</v>
      </c>
      <c r="DN25" s="21">
        <v>0</v>
      </c>
      <c r="DO25" s="21">
        <v>0</v>
      </c>
      <c r="DP25" s="17"/>
      <c r="DQ25" s="19">
        <v>20</v>
      </c>
      <c r="DR25" s="20" t="str">
        <f t="shared" si="9"/>
        <v>伊 江 村</v>
      </c>
      <c r="DS25" s="21">
        <v>0</v>
      </c>
      <c r="DT25" s="21">
        <v>0</v>
      </c>
      <c r="DU25" s="21">
        <v>0</v>
      </c>
      <c r="DV25" s="21">
        <v>0</v>
      </c>
      <c r="DW25" s="21">
        <v>0</v>
      </c>
      <c r="DX25" s="21">
        <v>0</v>
      </c>
      <c r="DY25" s="21">
        <v>0</v>
      </c>
      <c r="DZ25" s="21">
        <v>0</v>
      </c>
      <c r="EA25" s="21">
        <v>0</v>
      </c>
      <c r="EB25" s="17"/>
      <c r="EC25" s="19">
        <v>20</v>
      </c>
      <c r="ED25" s="20" t="str">
        <f t="shared" si="10"/>
        <v>伊 江 村</v>
      </c>
      <c r="EE25" s="21">
        <v>0</v>
      </c>
      <c r="EF25" s="21">
        <v>0</v>
      </c>
      <c r="EG25" s="21">
        <v>0</v>
      </c>
      <c r="EH25" s="21">
        <v>0</v>
      </c>
      <c r="EI25" s="21">
        <v>0</v>
      </c>
      <c r="EJ25" s="21">
        <v>0</v>
      </c>
      <c r="EK25" s="21">
        <v>0</v>
      </c>
      <c r="EL25" s="21">
        <v>0</v>
      </c>
      <c r="EM25" s="21">
        <v>0</v>
      </c>
      <c r="EO25" s="19">
        <v>20</v>
      </c>
      <c r="EP25" s="20" t="str">
        <f t="shared" si="11"/>
        <v>伊 江 村</v>
      </c>
      <c r="EQ25" s="21">
        <v>0</v>
      </c>
      <c r="ER25" s="21">
        <v>0</v>
      </c>
      <c r="ES25" s="21">
        <v>0</v>
      </c>
      <c r="ET25" s="21">
        <v>0</v>
      </c>
      <c r="EU25" s="21">
        <v>0</v>
      </c>
      <c r="EV25" s="21">
        <v>0</v>
      </c>
      <c r="EW25" s="21">
        <v>0</v>
      </c>
      <c r="EX25" s="21">
        <v>0</v>
      </c>
      <c r="EY25" s="21">
        <v>0</v>
      </c>
      <c r="FA25" s="19">
        <v>20</v>
      </c>
      <c r="FB25" s="20" t="str">
        <f t="shared" si="12"/>
        <v>伊 江 村</v>
      </c>
      <c r="FC25" s="21">
        <v>0</v>
      </c>
      <c r="FD25" s="21">
        <v>0</v>
      </c>
      <c r="FE25" s="21">
        <v>0</v>
      </c>
      <c r="FF25" s="21">
        <v>0</v>
      </c>
      <c r="FG25" s="21">
        <v>0</v>
      </c>
      <c r="FH25" s="21">
        <v>0</v>
      </c>
      <c r="FI25" s="21">
        <v>0</v>
      </c>
      <c r="FJ25" s="21">
        <v>0</v>
      </c>
      <c r="FK25" s="21">
        <v>0</v>
      </c>
      <c r="FM25" s="19">
        <v>20</v>
      </c>
      <c r="FN25" s="20" t="str">
        <f t="shared" si="13"/>
        <v>伊 江 村</v>
      </c>
      <c r="FO25" s="21">
        <v>991781</v>
      </c>
      <c r="FP25" s="21">
        <v>3836385</v>
      </c>
      <c r="FQ25" s="21">
        <v>2844818</v>
      </c>
      <c r="FR25" s="21">
        <v>45629</v>
      </c>
      <c r="FS25" s="21">
        <v>33758</v>
      </c>
      <c r="FT25" s="21">
        <v>33758</v>
      </c>
      <c r="FU25" s="21">
        <v>560</v>
      </c>
      <c r="FV25" s="21">
        <v>3206</v>
      </c>
      <c r="FW25" s="21">
        <v>2361</v>
      </c>
      <c r="FY25" s="19">
        <v>20</v>
      </c>
      <c r="FZ25" s="20" t="str">
        <f t="shared" si="14"/>
        <v>伊 江 村</v>
      </c>
      <c r="GA25" s="21">
        <v>0</v>
      </c>
      <c r="GB25" s="21">
        <v>0</v>
      </c>
      <c r="GC25" s="21">
        <v>0</v>
      </c>
      <c r="GD25" s="21">
        <v>0</v>
      </c>
      <c r="GE25" s="21">
        <v>0</v>
      </c>
      <c r="GF25" s="21">
        <v>0</v>
      </c>
      <c r="GG25" s="21">
        <v>0</v>
      </c>
      <c r="GH25" s="21">
        <v>0</v>
      </c>
      <c r="GI25" s="21">
        <v>0</v>
      </c>
      <c r="GK25" s="19">
        <v>20</v>
      </c>
      <c r="GL25" s="20" t="str">
        <f t="shared" si="15"/>
        <v>伊 江 村</v>
      </c>
      <c r="GM25" s="21">
        <v>0</v>
      </c>
      <c r="GN25" s="21">
        <v>0</v>
      </c>
      <c r="GO25" s="21">
        <v>0</v>
      </c>
      <c r="GP25" s="21">
        <v>0</v>
      </c>
      <c r="GQ25" s="21">
        <v>0</v>
      </c>
      <c r="GR25" s="21">
        <v>0</v>
      </c>
      <c r="GS25" s="21">
        <v>0</v>
      </c>
      <c r="GT25" s="21">
        <v>0</v>
      </c>
      <c r="GU25" s="21">
        <v>0</v>
      </c>
      <c r="GW25" s="19">
        <v>20</v>
      </c>
      <c r="GX25" s="20" t="str">
        <f t="shared" si="16"/>
        <v>伊 江 村</v>
      </c>
      <c r="GY25" s="21">
        <v>0</v>
      </c>
      <c r="GZ25" s="21">
        <v>0</v>
      </c>
      <c r="HA25" s="21">
        <v>0</v>
      </c>
      <c r="HB25" s="21">
        <v>0</v>
      </c>
      <c r="HC25" s="21">
        <v>0</v>
      </c>
      <c r="HD25" s="21">
        <v>0</v>
      </c>
      <c r="HE25" s="21">
        <v>0</v>
      </c>
      <c r="HF25" s="21">
        <v>0</v>
      </c>
      <c r="HG25" s="21">
        <v>0</v>
      </c>
      <c r="HI25" s="19">
        <v>20</v>
      </c>
      <c r="HJ25" s="20" t="str">
        <f t="shared" si="17"/>
        <v>伊 江 村</v>
      </c>
      <c r="HK25" s="21">
        <v>0</v>
      </c>
      <c r="HL25" s="21">
        <v>0</v>
      </c>
      <c r="HM25" s="21">
        <v>0</v>
      </c>
      <c r="HN25" s="21">
        <v>0</v>
      </c>
      <c r="HO25" s="21">
        <v>0</v>
      </c>
      <c r="HP25" s="21">
        <v>0</v>
      </c>
      <c r="HQ25" s="21">
        <v>0</v>
      </c>
      <c r="HR25" s="21">
        <v>0</v>
      </c>
      <c r="HS25" s="21">
        <v>0</v>
      </c>
      <c r="HU25" s="18"/>
    </row>
    <row r="26" spans="1:229" s="8" customFormat="1" ht="15" customHeight="1">
      <c r="A26" s="19">
        <v>21</v>
      </c>
      <c r="B26" s="20" t="s">
        <v>91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17"/>
      <c r="M26" s="19">
        <v>21</v>
      </c>
      <c r="N26" s="20" t="str">
        <f t="shared" si="0"/>
        <v>読 谷 村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32"/>
      <c r="Y26" s="19">
        <v>21</v>
      </c>
      <c r="Z26" s="20" t="str">
        <f t="shared" si="1"/>
        <v>読 谷 村</v>
      </c>
      <c r="AA26" s="21">
        <v>129794</v>
      </c>
      <c r="AB26" s="21">
        <v>5882294</v>
      </c>
      <c r="AC26" s="21">
        <v>4737453</v>
      </c>
      <c r="AD26" s="21">
        <v>266031</v>
      </c>
      <c r="AE26" s="21">
        <v>214695</v>
      </c>
      <c r="AF26" s="21">
        <v>214694</v>
      </c>
      <c r="AG26" s="21">
        <v>397</v>
      </c>
      <c r="AH26" s="21">
        <v>8392</v>
      </c>
      <c r="AI26" s="21">
        <v>6480</v>
      </c>
      <c r="AJ26" s="52"/>
      <c r="AK26" s="19">
        <v>21</v>
      </c>
      <c r="AL26" s="20" t="str">
        <f t="shared" si="2"/>
        <v>読 谷 村</v>
      </c>
      <c r="AM26" s="21">
        <v>4079</v>
      </c>
      <c r="AN26" s="21">
        <v>103055</v>
      </c>
      <c r="AO26" s="21">
        <v>102393</v>
      </c>
      <c r="AP26" s="21">
        <v>1022317</v>
      </c>
      <c r="AQ26" s="21">
        <v>1019944</v>
      </c>
      <c r="AR26" s="21">
        <v>485185</v>
      </c>
      <c r="AS26" s="21">
        <v>18</v>
      </c>
      <c r="AT26" s="21">
        <v>301</v>
      </c>
      <c r="AU26" s="21">
        <v>292</v>
      </c>
      <c r="AV26" s="32"/>
      <c r="AW26" s="19">
        <v>21</v>
      </c>
      <c r="AX26" s="20" t="str">
        <f t="shared" si="3"/>
        <v>読 谷 村</v>
      </c>
      <c r="AY26" s="21">
        <v>0</v>
      </c>
      <c r="AZ26" s="21">
        <v>2053758</v>
      </c>
      <c r="BA26" s="21">
        <v>2024432</v>
      </c>
      <c r="BB26" s="21">
        <v>49846825</v>
      </c>
      <c r="BC26" s="21">
        <v>49199543</v>
      </c>
      <c r="BD26" s="21">
        <v>4321540</v>
      </c>
      <c r="BE26" s="21">
        <v>0</v>
      </c>
      <c r="BF26" s="21">
        <v>9946</v>
      </c>
      <c r="BG26" s="21">
        <v>9670</v>
      </c>
      <c r="BH26" s="32"/>
      <c r="BI26" s="19">
        <v>21</v>
      </c>
      <c r="BJ26" s="20" t="str">
        <f t="shared" si="4"/>
        <v>読 谷 村</v>
      </c>
      <c r="BK26" s="21">
        <v>0</v>
      </c>
      <c r="BL26" s="21">
        <v>1442188</v>
      </c>
      <c r="BM26" s="21">
        <v>1441491</v>
      </c>
      <c r="BN26" s="21">
        <v>33636851</v>
      </c>
      <c r="BO26" s="21">
        <v>33622757</v>
      </c>
      <c r="BP26" s="21">
        <v>5857030</v>
      </c>
      <c r="BQ26" s="21">
        <v>0</v>
      </c>
      <c r="BR26" s="21">
        <v>7445</v>
      </c>
      <c r="BS26" s="21">
        <v>7423</v>
      </c>
      <c r="BT26" s="32"/>
      <c r="BU26" s="19">
        <v>21</v>
      </c>
      <c r="BV26" s="20" t="str">
        <f t="shared" si="5"/>
        <v>読 谷 村</v>
      </c>
      <c r="BW26" s="21">
        <v>0</v>
      </c>
      <c r="BX26" s="21">
        <v>686704</v>
      </c>
      <c r="BY26" s="21">
        <v>683975</v>
      </c>
      <c r="BZ26" s="21">
        <v>12540257</v>
      </c>
      <c r="CA26" s="21">
        <v>12534697</v>
      </c>
      <c r="CB26" s="21">
        <v>6634492</v>
      </c>
      <c r="CC26" s="21">
        <v>0</v>
      </c>
      <c r="CD26" s="21">
        <v>1409</v>
      </c>
      <c r="CE26" s="21">
        <v>1394</v>
      </c>
      <c r="CF26" s="32"/>
      <c r="CG26" s="19">
        <v>21</v>
      </c>
      <c r="CH26" s="20" t="str">
        <f t="shared" si="6"/>
        <v>読 谷 村</v>
      </c>
      <c r="CI26" s="21">
        <v>243158</v>
      </c>
      <c r="CJ26" s="21">
        <v>4182650</v>
      </c>
      <c r="CK26" s="21">
        <v>4149898</v>
      </c>
      <c r="CL26" s="21">
        <v>96023933</v>
      </c>
      <c r="CM26" s="21">
        <v>95356997</v>
      </c>
      <c r="CN26" s="21">
        <v>16813062</v>
      </c>
      <c r="CO26" s="21">
        <v>503</v>
      </c>
      <c r="CP26" s="21">
        <v>18800</v>
      </c>
      <c r="CQ26" s="21">
        <v>18487</v>
      </c>
      <c r="CR26" s="52"/>
      <c r="CS26" s="19">
        <v>21</v>
      </c>
      <c r="CT26" s="20" t="str">
        <f t="shared" si="7"/>
        <v>読 谷 村</v>
      </c>
      <c r="CU26" s="21">
        <v>0</v>
      </c>
      <c r="CV26" s="21">
        <v>0</v>
      </c>
      <c r="CW26" s="21">
        <v>0</v>
      </c>
      <c r="CX26" s="21">
        <v>0</v>
      </c>
      <c r="CY26" s="21">
        <v>0</v>
      </c>
      <c r="CZ26" s="21">
        <v>0</v>
      </c>
      <c r="DA26" s="21">
        <v>0</v>
      </c>
      <c r="DB26" s="21">
        <v>0</v>
      </c>
      <c r="DC26" s="21">
        <v>0</v>
      </c>
      <c r="DD26" s="17"/>
      <c r="DE26" s="19">
        <v>21</v>
      </c>
      <c r="DF26" s="20" t="str">
        <f t="shared" si="8"/>
        <v>読 谷 村</v>
      </c>
      <c r="DG26" s="21">
        <v>0</v>
      </c>
      <c r="DH26" s="21">
        <v>0</v>
      </c>
      <c r="DI26" s="21">
        <v>0</v>
      </c>
      <c r="DJ26" s="21">
        <v>0</v>
      </c>
      <c r="DK26" s="21">
        <v>0</v>
      </c>
      <c r="DL26" s="21">
        <v>0</v>
      </c>
      <c r="DM26" s="21">
        <v>0</v>
      </c>
      <c r="DN26" s="21">
        <v>0</v>
      </c>
      <c r="DO26" s="21">
        <v>0</v>
      </c>
      <c r="DP26" s="17"/>
      <c r="DQ26" s="19">
        <v>21</v>
      </c>
      <c r="DR26" s="20" t="str">
        <f t="shared" si="9"/>
        <v>読 谷 村</v>
      </c>
      <c r="DS26" s="21">
        <v>5928</v>
      </c>
      <c r="DT26" s="21">
        <v>0</v>
      </c>
      <c r="DU26" s="21">
        <v>0</v>
      </c>
      <c r="DV26" s="21">
        <v>0</v>
      </c>
      <c r="DW26" s="21">
        <v>0</v>
      </c>
      <c r="DX26" s="21">
        <v>0</v>
      </c>
      <c r="DY26" s="21">
        <v>21</v>
      </c>
      <c r="DZ26" s="21">
        <v>0</v>
      </c>
      <c r="EA26" s="21">
        <v>0</v>
      </c>
      <c r="EB26" s="17"/>
      <c r="EC26" s="19">
        <v>21</v>
      </c>
      <c r="ED26" s="20" t="str">
        <f t="shared" si="10"/>
        <v>読 谷 村</v>
      </c>
      <c r="EE26" s="21">
        <v>286496</v>
      </c>
      <c r="EF26" s="21">
        <v>443872</v>
      </c>
      <c r="EG26" s="21">
        <v>372825</v>
      </c>
      <c r="EH26" s="21">
        <v>9770</v>
      </c>
      <c r="EI26" s="21">
        <v>8207</v>
      </c>
      <c r="EJ26" s="21">
        <v>8207</v>
      </c>
      <c r="EK26" s="21">
        <v>132</v>
      </c>
      <c r="EL26" s="21">
        <v>242</v>
      </c>
      <c r="EM26" s="21">
        <v>183</v>
      </c>
      <c r="EO26" s="19">
        <v>21</v>
      </c>
      <c r="EP26" s="20" t="str">
        <f t="shared" si="11"/>
        <v>読 谷 村</v>
      </c>
      <c r="EQ26" s="21">
        <v>0</v>
      </c>
      <c r="ER26" s="21">
        <v>0</v>
      </c>
      <c r="ES26" s="21">
        <v>0</v>
      </c>
      <c r="ET26" s="21">
        <v>0</v>
      </c>
      <c r="EU26" s="21">
        <v>0</v>
      </c>
      <c r="EV26" s="21">
        <v>0</v>
      </c>
      <c r="EW26" s="21">
        <v>0</v>
      </c>
      <c r="EX26" s="21">
        <v>0</v>
      </c>
      <c r="EY26" s="21">
        <v>0</v>
      </c>
      <c r="FA26" s="19">
        <v>21</v>
      </c>
      <c r="FB26" s="20" t="str">
        <f t="shared" si="12"/>
        <v>読 谷 村</v>
      </c>
      <c r="FC26" s="21">
        <v>0</v>
      </c>
      <c r="FD26" s="21">
        <v>0</v>
      </c>
      <c r="FE26" s="21">
        <v>0</v>
      </c>
      <c r="FF26" s="21">
        <v>0</v>
      </c>
      <c r="FG26" s="21">
        <v>0</v>
      </c>
      <c r="FH26" s="21">
        <v>0</v>
      </c>
      <c r="FI26" s="21">
        <v>0</v>
      </c>
      <c r="FJ26" s="21">
        <v>0</v>
      </c>
      <c r="FK26" s="21">
        <v>0</v>
      </c>
      <c r="FM26" s="19">
        <v>21</v>
      </c>
      <c r="FN26" s="20" t="str">
        <f t="shared" si="13"/>
        <v>読 谷 村</v>
      </c>
      <c r="FO26" s="21">
        <v>396037</v>
      </c>
      <c r="FP26" s="21">
        <v>1736508</v>
      </c>
      <c r="FQ26" s="21">
        <v>1395635</v>
      </c>
      <c r="FR26" s="21">
        <v>40600</v>
      </c>
      <c r="FS26" s="21">
        <v>32468</v>
      </c>
      <c r="FT26" s="21">
        <v>32468</v>
      </c>
      <c r="FU26" s="21">
        <v>559</v>
      </c>
      <c r="FV26" s="21">
        <v>3458</v>
      </c>
      <c r="FW26" s="21">
        <v>2378</v>
      </c>
      <c r="FY26" s="19">
        <v>21</v>
      </c>
      <c r="FZ26" s="20" t="str">
        <f t="shared" si="14"/>
        <v>読 谷 村</v>
      </c>
      <c r="GA26" s="21">
        <v>24</v>
      </c>
      <c r="GB26" s="21">
        <v>211626</v>
      </c>
      <c r="GC26" s="21">
        <v>211530</v>
      </c>
      <c r="GD26" s="21">
        <v>770547</v>
      </c>
      <c r="GE26" s="21">
        <v>770210</v>
      </c>
      <c r="GF26" s="21">
        <v>377465</v>
      </c>
      <c r="GG26" s="21">
        <v>2</v>
      </c>
      <c r="GH26" s="21">
        <v>267</v>
      </c>
      <c r="GI26" s="21">
        <v>265</v>
      </c>
      <c r="GK26" s="19">
        <v>21</v>
      </c>
      <c r="GL26" s="20" t="str">
        <f t="shared" si="15"/>
        <v>読 谷 村</v>
      </c>
      <c r="GM26" s="21">
        <v>0</v>
      </c>
      <c r="GN26" s="21">
        <v>0</v>
      </c>
      <c r="GO26" s="21">
        <v>0</v>
      </c>
      <c r="GP26" s="21">
        <v>0</v>
      </c>
      <c r="GQ26" s="21">
        <v>0</v>
      </c>
      <c r="GR26" s="21">
        <v>0</v>
      </c>
      <c r="GS26" s="21">
        <v>0</v>
      </c>
      <c r="GT26" s="21">
        <v>0</v>
      </c>
      <c r="GU26" s="21">
        <v>0</v>
      </c>
      <c r="GW26" s="19">
        <v>21</v>
      </c>
      <c r="GX26" s="20" t="str">
        <f t="shared" si="16"/>
        <v>読 谷 村</v>
      </c>
      <c r="GY26" s="21">
        <v>0</v>
      </c>
      <c r="GZ26" s="21">
        <v>0</v>
      </c>
      <c r="HA26" s="21">
        <v>0</v>
      </c>
      <c r="HB26" s="21">
        <v>0</v>
      </c>
      <c r="HC26" s="21">
        <v>0</v>
      </c>
      <c r="HD26" s="21">
        <v>0</v>
      </c>
      <c r="HE26" s="21">
        <v>0</v>
      </c>
      <c r="HF26" s="21">
        <v>0</v>
      </c>
      <c r="HG26" s="21">
        <v>0</v>
      </c>
      <c r="HI26" s="19">
        <v>21</v>
      </c>
      <c r="HJ26" s="20" t="str">
        <f t="shared" si="17"/>
        <v>読 谷 村</v>
      </c>
      <c r="HK26" s="21">
        <v>0</v>
      </c>
      <c r="HL26" s="21">
        <v>0</v>
      </c>
      <c r="HM26" s="21">
        <v>0</v>
      </c>
      <c r="HN26" s="21">
        <v>0</v>
      </c>
      <c r="HO26" s="21">
        <v>0</v>
      </c>
      <c r="HP26" s="21">
        <v>0</v>
      </c>
      <c r="HQ26" s="21">
        <v>0</v>
      </c>
      <c r="HR26" s="21">
        <v>0</v>
      </c>
      <c r="HS26" s="21">
        <v>0</v>
      </c>
      <c r="HU26" s="18"/>
    </row>
    <row r="27" spans="1:229" s="8" customFormat="1" ht="15" customHeight="1">
      <c r="A27" s="19">
        <v>22</v>
      </c>
      <c r="B27" s="20" t="s">
        <v>92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17"/>
      <c r="M27" s="19">
        <v>22</v>
      </c>
      <c r="N27" s="20" t="str">
        <f t="shared" si="0"/>
        <v>嘉手納町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32"/>
      <c r="Y27" s="19">
        <v>22</v>
      </c>
      <c r="Z27" s="20" t="str">
        <f t="shared" si="1"/>
        <v>嘉手納町</v>
      </c>
      <c r="AA27" s="21">
        <v>115924</v>
      </c>
      <c r="AB27" s="21">
        <v>29866</v>
      </c>
      <c r="AC27" s="21">
        <v>25809</v>
      </c>
      <c r="AD27" s="21">
        <v>1702</v>
      </c>
      <c r="AE27" s="21">
        <v>1471</v>
      </c>
      <c r="AF27" s="21">
        <v>1471</v>
      </c>
      <c r="AG27" s="21">
        <v>24</v>
      </c>
      <c r="AH27" s="21">
        <v>64</v>
      </c>
      <c r="AI27" s="21">
        <v>55</v>
      </c>
      <c r="AJ27" s="52"/>
      <c r="AK27" s="19">
        <v>22</v>
      </c>
      <c r="AL27" s="20" t="str">
        <f t="shared" si="2"/>
        <v>嘉手納町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32"/>
      <c r="AW27" s="19">
        <v>22</v>
      </c>
      <c r="AX27" s="20" t="str">
        <f t="shared" si="3"/>
        <v>嘉手納町</v>
      </c>
      <c r="AY27" s="21">
        <v>0</v>
      </c>
      <c r="AZ27" s="21">
        <v>695081</v>
      </c>
      <c r="BA27" s="21">
        <v>687316</v>
      </c>
      <c r="BB27" s="21">
        <v>28491635</v>
      </c>
      <c r="BC27" s="21">
        <v>28222002</v>
      </c>
      <c r="BD27" s="21">
        <v>2208309</v>
      </c>
      <c r="BE27" s="21">
        <v>0</v>
      </c>
      <c r="BF27" s="21">
        <v>3216</v>
      </c>
      <c r="BG27" s="21">
        <v>3085</v>
      </c>
      <c r="BH27" s="32"/>
      <c r="BI27" s="19">
        <v>22</v>
      </c>
      <c r="BJ27" s="20" t="str">
        <f t="shared" si="4"/>
        <v>嘉手納町</v>
      </c>
      <c r="BK27" s="21">
        <v>0</v>
      </c>
      <c r="BL27" s="21">
        <v>209480</v>
      </c>
      <c r="BM27" s="21">
        <v>209207</v>
      </c>
      <c r="BN27" s="21">
        <v>7946219</v>
      </c>
      <c r="BO27" s="21">
        <v>7938196</v>
      </c>
      <c r="BP27" s="21">
        <v>1155394</v>
      </c>
      <c r="BQ27" s="21">
        <v>0</v>
      </c>
      <c r="BR27" s="21">
        <v>1625</v>
      </c>
      <c r="BS27" s="21">
        <v>1602</v>
      </c>
      <c r="BT27" s="32"/>
      <c r="BU27" s="19">
        <v>22</v>
      </c>
      <c r="BV27" s="20" t="str">
        <f t="shared" si="5"/>
        <v>嘉手納町</v>
      </c>
      <c r="BW27" s="21">
        <v>0</v>
      </c>
      <c r="BX27" s="21">
        <v>201399</v>
      </c>
      <c r="BY27" s="21">
        <v>201281</v>
      </c>
      <c r="BZ27" s="21">
        <v>7619967</v>
      </c>
      <c r="CA27" s="21">
        <v>7615480</v>
      </c>
      <c r="CB27" s="21">
        <v>3128632</v>
      </c>
      <c r="CC27" s="21">
        <v>0</v>
      </c>
      <c r="CD27" s="21">
        <v>564</v>
      </c>
      <c r="CE27" s="21">
        <v>555</v>
      </c>
      <c r="CF27" s="32"/>
      <c r="CG27" s="19">
        <v>22</v>
      </c>
      <c r="CH27" s="20" t="str">
        <f t="shared" si="6"/>
        <v>嘉手納町</v>
      </c>
      <c r="CI27" s="21">
        <v>173653</v>
      </c>
      <c r="CJ27" s="21">
        <v>1105960</v>
      </c>
      <c r="CK27" s="21">
        <v>1097804</v>
      </c>
      <c r="CL27" s="21">
        <v>44057821</v>
      </c>
      <c r="CM27" s="21">
        <v>43775678</v>
      </c>
      <c r="CN27" s="21">
        <v>6492335</v>
      </c>
      <c r="CO27" s="21">
        <v>519</v>
      </c>
      <c r="CP27" s="21">
        <v>5405</v>
      </c>
      <c r="CQ27" s="21">
        <v>5242</v>
      </c>
      <c r="CR27" s="52"/>
      <c r="CS27" s="19">
        <v>22</v>
      </c>
      <c r="CT27" s="20" t="str">
        <f t="shared" si="7"/>
        <v>嘉手納町</v>
      </c>
      <c r="CU27" s="21">
        <v>0</v>
      </c>
      <c r="CV27" s="21">
        <v>0</v>
      </c>
      <c r="CW27" s="21">
        <v>0</v>
      </c>
      <c r="CX27" s="21">
        <v>0</v>
      </c>
      <c r="CY27" s="21">
        <v>0</v>
      </c>
      <c r="CZ27" s="21">
        <v>0</v>
      </c>
      <c r="DA27" s="21">
        <v>0</v>
      </c>
      <c r="DB27" s="21">
        <v>0</v>
      </c>
      <c r="DC27" s="21">
        <v>0</v>
      </c>
      <c r="DD27" s="17"/>
      <c r="DE27" s="19">
        <v>22</v>
      </c>
      <c r="DF27" s="20" t="str">
        <f t="shared" si="8"/>
        <v>嘉手納町</v>
      </c>
      <c r="DG27" s="21">
        <v>0</v>
      </c>
      <c r="DH27" s="21">
        <v>0</v>
      </c>
      <c r="DI27" s="21">
        <v>0</v>
      </c>
      <c r="DJ27" s="21">
        <v>0</v>
      </c>
      <c r="DK27" s="21">
        <v>0</v>
      </c>
      <c r="DL27" s="21">
        <v>0</v>
      </c>
      <c r="DM27" s="21">
        <v>0</v>
      </c>
      <c r="DN27" s="21">
        <v>0</v>
      </c>
      <c r="DO27" s="21">
        <v>0</v>
      </c>
      <c r="DP27" s="17"/>
      <c r="DQ27" s="19">
        <v>22</v>
      </c>
      <c r="DR27" s="20" t="str">
        <f t="shared" si="9"/>
        <v>嘉手納町</v>
      </c>
      <c r="DS27" s="21">
        <v>0</v>
      </c>
      <c r="DT27" s="21">
        <v>0</v>
      </c>
      <c r="DU27" s="21">
        <v>0</v>
      </c>
      <c r="DV27" s="21">
        <v>0</v>
      </c>
      <c r="DW27" s="21">
        <v>0</v>
      </c>
      <c r="DX27" s="21">
        <v>0</v>
      </c>
      <c r="DY27" s="21">
        <v>0</v>
      </c>
      <c r="DZ27" s="21">
        <v>0</v>
      </c>
      <c r="EA27" s="21">
        <v>0</v>
      </c>
      <c r="EB27" s="17"/>
      <c r="EC27" s="19">
        <v>22</v>
      </c>
      <c r="ED27" s="20" t="str">
        <f t="shared" si="10"/>
        <v>嘉手納町</v>
      </c>
      <c r="EE27" s="21">
        <v>0</v>
      </c>
      <c r="EF27" s="21">
        <v>0</v>
      </c>
      <c r="EG27" s="21">
        <v>0</v>
      </c>
      <c r="EH27" s="21">
        <v>0</v>
      </c>
      <c r="EI27" s="21">
        <v>0</v>
      </c>
      <c r="EJ27" s="21">
        <v>0</v>
      </c>
      <c r="EK27" s="21">
        <v>0</v>
      </c>
      <c r="EL27" s="21">
        <v>0</v>
      </c>
      <c r="EM27" s="21">
        <v>0</v>
      </c>
      <c r="EO27" s="19">
        <v>22</v>
      </c>
      <c r="EP27" s="20" t="str">
        <f t="shared" si="11"/>
        <v>嘉手納町</v>
      </c>
      <c r="EQ27" s="21">
        <v>0</v>
      </c>
      <c r="ER27" s="21">
        <v>0</v>
      </c>
      <c r="ES27" s="21">
        <v>0</v>
      </c>
      <c r="ET27" s="21">
        <v>0</v>
      </c>
      <c r="EU27" s="21">
        <v>0</v>
      </c>
      <c r="EV27" s="21">
        <v>0</v>
      </c>
      <c r="EW27" s="21">
        <v>0</v>
      </c>
      <c r="EX27" s="21">
        <v>0</v>
      </c>
      <c r="EY27" s="21">
        <v>0</v>
      </c>
      <c r="FA27" s="19">
        <v>22</v>
      </c>
      <c r="FB27" s="20" t="str">
        <f t="shared" si="12"/>
        <v>嘉手納町</v>
      </c>
      <c r="FC27" s="21">
        <v>0</v>
      </c>
      <c r="FD27" s="21">
        <v>0</v>
      </c>
      <c r="FE27" s="21">
        <v>0</v>
      </c>
      <c r="FF27" s="21">
        <v>0</v>
      </c>
      <c r="FG27" s="21">
        <v>0</v>
      </c>
      <c r="FH27" s="21">
        <v>0</v>
      </c>
      <c r="FI27" s="21">
        <v>0</v>
      </c>
      <c r="FJ27" s="21">
        <v>0</v>
      </c>
      <c r="FK27" s="21">
        <v>0</v>
      </c>
      <c r="FM27" s="19">
        <v>22</v>
      </c>
      <c r="FN27" s="20" t="str">
        <f t="shared" si="13"/>
        <v>嘉手納町</v>
      </c>
      <c r="FO27" s="21">
        <v>50206</v>
      </c>
      <c r="FP27" s="21">
        <v>63661</v>
      </c>
      <c r="FQ27" s="21">
        <v>54582</v>
      </c>
      <c r="FR27" s="21">
        <v>3718</v>
      </c>
      <c r="FS27" s="21">
        <v>3201</v>
      </c>
      <c r="FT27" s="21">
        <v>3201</v>
      </c>
      <c r="FU27" s="21">
        <v>76</v>
      </c>
      <c r="FV27" s="21">
        <v>114</v>
      </c>
      <c r="FW27" s="21">
        <v>92</v>
      </c>
      <c r="FY27" s="19">
        <v>22</v>
      </c>
      <c r="FZ27" s="20" t="str">
        <f t="shared" si="14"/>
        <v>嘉手納町</v>
      </c>
      <c r="GA27" s="21">
        <v>0</v>
      </c>
      <c r="GB27" s="21">
        <v>0</v>
      </c>
      <c r="GC27" s="21">
        <v>0</v>
      </c>
      <c r="GD27" s="21">
        <v>0</v>
      </c>
      <c r="GE27" s="21">
        <v>0</v>
      </c>
      <c r="GF27" s="21">
        <v>0</v>
      </c>
      <c r="GG27" s="21">
        <v>0</v>
      </c>
      <c r="GH27" s="21">
        <v>0</v>
      </c>
      <c r="GI27" s="21">
        <v>0</v>
      </c>
      <c r="GK27" s="19">
        <v>22</v>
      </c>
      <c r="GL27" s="20" t="str">
        <f t="shared" si="15"/>
        <v>嘉手納町</v>
      </c>
      <c r="GM27" s="21">
        <v>0</v>
      </c>
      <c r="GN27" s="21">
        <v>0</v>
      </c>
      <c r="GO27" s="21">
        <v>0</v>
      </c>
      <c r="GP27" s="21">
        <v>0</v>
      </c>
      <c r="GQ27" s="21">
        <v>0</v>
      </c>
      <c r="GR27" s="21">
        <v>0</v>
      </c>
      <c r="GS27" s="21">
        <v>0</v>
      </c>
      <c r="GT27" s="21">
        <v>0</v>
      </c>
      <c r="GU27" s="21">
        <v>0</v>
      </c>
      <c r="GW27" s="19">
        <v>22</v>
      </c>
      <c r="GX27" s="20" t="str">
        <f t="shared" si="16"/>
        <v>嘉手納町</v>
      </c>
      <c r="GY27" s="21">
        <v>0</v>
      </c>
      <c r="GZ27" s="21">
        <v>0</v>
      </c>
      <c r="HA27" s="21">
        <v>0</v>
      </c>
      <c r="HB27" s="21">
        <v>0</v>
      </c>
      <c r="HC27" s="21">
        <v>0</v>
      </c>
      <c r="HD27" s="21">
        <v>0</v>
      </c>
      <c r="HE27" s="21">
        <v>0</v>
      </c>
      <c r="HF27" s="21">
        <v>0</v>
      </c>
      <c r="HG27" s="21">
        <v>0</v>
      </c>
      <c r="HI27" s="19">
        <v>22</v>
      </c>
      <c r="HJ27" s="20" t="str">
        <f t="shared" si="17"/>
        <v>嘉手納町</v>
      </c>
      <c r="HK27" s="21">
        <v>0</v>
      </c>
      <c r="HL27" s="21">
        <v>0</v>
      </c>
      <c r="HM27" s="21">
        <v>0</v>
      </c>
      <c r="HN27" s="21">
        <v>0</v>
      </c>
      <c r="HO27" s="21">
        <v>0</v>
      </c>
      <c r="HP27" s="21">
        <v>0</v>
      </c>
      <c r="HQ27" s="21">
        <v>0</v>
      </c>
      <c r="HR27" s="21">
        <v>0</v>
      </c>
      <c r="HS27" s="21">
        <v>0</v>
      </c>
      <c r="HU27" s="18"/>
    </row>
    <row r="28" spans="1:229" s="8" customFormat="1" ht="15" customHeight="1">
      <c r="A28" s="22">
        <v>23</v>
      </c>
      <c r="B28" s="20" t="s">
        <v>93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17"/>
      <c r="M28" s="22">
        <v>23</v>
      </c>
      <c r="N28" s="20" t="str">
        <f t="shared" si="0"/>
        <v>北 谷 町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32"/>
      <c r="Y28" s="22">
        <v>23</v>
      </c>
      <c r="Z28" s="20" t="str">
        <f t="shared" si="1"/>
        <v>北 谷 町</v>
      </c>
      <c r="AA28" s="21">
        <v>0</v>
      </c>
      <c r="AB28" s="21">
        <v>121938</v>
      </c>
      <c r="AC28" s="21">
        <v>106708</v>
      </c>
      <c r="AD28" s="21">
        <v>6170</v>
      </c>
      <c r="AE28" s="21">
        <v>5399</v>
      </c>
      <c r="AF28" s="21">
        <v>5399</v>
      </c>
      <c r="AG28" s="21">
        <v>0</v>
      </c>
      <c r="AH28" s="21">
        <v>167</v>
      </c>
      <c r="AI28" s="21">
        <v>142</v>
      </c>
      <c r="AJ28" s="52"/>
      <c r="AK28" s="22">
        <v>23</v>
      </c>
      <c r="AL28" s="20" t="str">
        <f t="shared" si="2"/>
        <v>北 谷 町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32"/>
      <c r="AW28" s="22">
        <v>23</v>
      </c>
      <c r="AX28" s="20" t="str">
        <f t="shared" si="3"/>
        <v>北 谷 町</v>
      </c>
      <c r="AY28" s="21">
        <v>0</v>
      </c>
      <c r="AZ28" s="21">
        <v>1410347</v>
      </c>
      <c r="BA28" s="21">
        <v>1405055</v>
      </c>
      <c r="BB28" s="21">
        <v>63377808</v>
      </c>
      <c r="BC28" s="21">
        <v>63237300</v>
      </c>
      <c r="BD28" s="21">
        <v>5563375</v>
      </c>
      <c r="BE28" s="21">
        <v>0</v>
      </c>
      <c r="BF28" s="21">
        <v>6465</v>
      </c>
      <c r="BG28" s="21">
        <v>6378</v>
      </c>
      <c r="BH28" s="32"/>
      <c r="BI28" s="22">
        <v>23</v>
      </c>
      <c r="BJ28" s="20" t="str">
        <f t="shared" si="4"/>
        <v>北 谷 町</v>
      </c>
      <c r="BK28" s="21">
        <v>0</v>
      </c>
      <c r="BL28" s="21">
        <v>412867</v>
      </c>
      <c r="BM28" s="21">
        <v>412673</v>
      </c>
      <c r="BN28" s="21">
        <v>17926984</v>
      </c>
      <c r="BO28" s="21">
        <v>17919832</v>
      </c>
      <c r="BP28" s="21">
        <v>3179036</v>
      </c>
      <c r="BQ28" s="21">
        <v>0</v>
      </c>
      <c r="BR28" s="21">
        <v>3404</v>
      </c>
      <c r="BS28" s="21">
        <v>3379</v>
      </c>
      <c r="BT28" s="32"/>
      <c r="BU28" s="22">
        <v>23</v>
      </c>
      <c r="BV28" s="20" t="str">
        <f t="shared" si="5"/>
        <v>北 谷 町</v>
      </c>
      <c r="BW28" s="21">
        <v>0</v>
      </c>
      <c r="BX28" s="21">
        <v>652575</v>
      </c>
      <c r="BY28" s="21">
        <v>652470</v>
      </c>
      <c r="BZ28" s="21">
        <v>37376809</v>
      </c>
      <c r="CA28" s="21">
        <v>37374026</v>
      </c>
      <c r="CB28" s="21">
        <v>17654853</v>
      </c>
      <c r="CC28" s="21">
        <v>0</v>
      </c>
      <c r="CD28" s="21">
        <v>1376</v>
      </c>
      <c r="CE28" s="21">
        <v>1366</v>
      </c>
      <c r="CF28" s="32"/>
      <c r="CG28" s="22">
        <v>23</v>
      </c>
      <c r="CH28" s="20" t="str">
        <f t="shared" si="6"/>
        <v>北 谷 町</v>
      </c>
      <c r="CI28" s="21">
        <v>56171</v>
      </c>
      <c r="CJ28" s="21">
        <v>2475789</v>
      </c>
      <c r="CK28" s="21">
        <v>2470198</v>
      </c>
      <c r="CL28" s="21">
        <v>118681601</v>
      </c>
      <c r="CM28" s="21">
        <v>118531158</v>
      </c>
      <c r="CN28" s="21">
        <v>26397264</v>
      </c>
      <c r="CO28" s="21">
        <v>32</v>
      </c>
      <c r="CP28" s="21">
        <v>11245</v>
      </c>
      <c r="CQ28" s="21">
        <v>11123</v>
      </c>
      <c r="CR28" s="52"/>
      <c r="CS28" s="22">
        <v>23</v>
      </c>
      <c r="CT28" s="20" t="str">
        <f t="shared" si="7"/>
        <v>北 谷 町</v>
      </c>
      <c r="CU28" s="21">
        <v>0</v>
      </c>
      <c r="CV28" s="21">
        <v>0</v>
      </c>
      <c r="CW28" s="21">
        <v>0</v>
      </c>
      <c r="CX28" s="21">
        <v>0</v>
      </c>
      <c r="CY28" s="21">
        <v>0</v>
      </c>
      <c r="CZ28" s="21">
        <v>0</v>
      </c>
      <c r="DA28" s="21">
        <v>0</v>
      </c>
      <c r="DB28" s="21">
        <v>0</v>
      </c>
      <c r="DC28" s="21">
        <v>0</v>
      </c>
      <c r="DD28" s="17"/>
      <c r="DE28" s="22">
        <v>23</v>
      </c>
      <c r="DF28" s="20" t="str">
        <f t="shared" si="8"/>
        <v>北 谷 町</v>
      </c>
      <c r="DG28" s="21">
        <v>0</v>
      </c>
      <c r="DH28" s="21">
        <v>0</v>
      </c>
      <c r="DI28" s="21">
        <v>0</v>
      </c>
      <c r="DJ28" s="21">
        <v>0</v>
      </c>
      <c r="DK28" s="21">
        <v>0</v>
      </c>
      <c r="DL28" s="21">
        <v>0</v>
      </c>
      <c r="DM28" s="21">
        <v>0</v>
      </c>
      <c r="DN28" s="21">
        <v>0</v>
      </c>
      <c r="DO28" s="21">
        <v>0</v>
      </c>
      <c r="DP28" s="17"/>
      <c r="DQ28" s="22">
        <v>23</v>
      </c>
      <c r="DR28" s="20" t="str">
        <f t="shared" si="9"/>
        <v>北 谷 町</v>
      </c>
      <c r="DS28" s="21">
        <v>0</v>
      </c>
      <c r="DT28" s="21">
        <v>0</v>
      </c>
      <c r="DU28" s="21">
        <v>0</v>
      </c>
      <c r="DV28" s="21">
        <v>0</v>
      </c>
      <c r="DW28" s="21">
        <v>0</v>
      </c>
      <c r="DX28" s="21">
        <v>0</v>
      </c>
      <c r="DY28" s="21">
        <v>0</v>
      </c>
      <c r="DZ28" s="21">
        <v>0</v>
      </c>
      <c r="EA28" s="21">
        <v>0</v>
      </c>
      <c r="EB28" s="17"/>
      <c r="EC28" s="22">
        <v>23</v>
      </c>
      <c r="ED28" s="20" t="str">
        <f t="shared" si="10"/>
        <v>北 谷 町</v>
      </c>
      <c r="EE28" s="21">
        <v>0</v>
      </c>
      <c r="EF28" s="21">
        <v>0</v>
      </c>
      <c r="EG28" s="21">
        <v>0</v>
      </c>
      <c r="EH28" s="21">
        <v>0</v>
      </c>
      <c r="EI28" s="21">
        <v>0</v>
      </c>
      <c r="EJ28" s="21">
        <v>0</v>
      </c>
      <c r="EK28" s="21">
        <v>0</v>
      </c>
      <c r="EL28" s="21">
        <v>0</v>
      </c>
      <c r="EM28" s="21">
        <v>0</v>
      </c>
      <c r="EO28" s="22">
        <v>23</v>
      </c>
      <c r="EP28" s="20" t="str">
        <f t="shared" si="11"/>
        <v>北 谷 町</v>
      </c>
      <c r="EQ28" s="21">
        <v>0</v>
      </c>
      <c r="ER28" s="21">
        <v>0</v>
      </c>
      <c r="ES28" s="21">
        <v>0</v>
      </c>
      <c r="ET28" s="21">
        <v>0</v>
      </c>
      <c r="EU28" s="21">
        <v>0</v>
      </c>
      <c r="EV28" s="21">
        <v>0</v>
      </c>
      <c r="EW28" s="21">
        <v>0</v>
      </c>
      <c r="EX28" s="21">
        <v>0</v>
      </c>
      <c r="EY28" s="21">
        <v>0</v>
      </c>
      <c r="FA28" s="22">
        <v>23</v>
      </c>
      <c r="FB28" s="20" t="str">
        <f t="shared" si="12"/>
        <v>北 谷 町</v>
      </c>
      <c r="FC28" s="21">
        <v>0</v>
      </c>
      <c r="FD28" s="21">
        <v>0</v>
      </c>
      <c r="FE28" s="21">
        <v>0</v>
      </c>
      <c r="FF28" s="21">
        <v>0</v>
      </c>
      <c r="FG28" s="21">
        <v>0</v>
      </c>
      <c r="FH28" s="21">
        <v>0</v>
      </c>
      <c r="FI28" s="21">
        <v>0</v>
      </c>
      <c r="FJ28" s="21">
        <v>0</v>
      </c>
      <c r="FK28" s="21">
        <v>0</v>
      </c>
      <c r="FM28" s="22">
        <v>23</v>
      </c>
      <c r="FN28" s="20" t="str">
        <f t="shared" si="13"/>
        <v>北 谷 町</v>
      </c>
      <c r="FO28" s="21">
        <v>1758</v>
      </c>
      <c r="FP28" s="21">
        <v>451886</v>
      </c>
      <c r="FQ28" s="21">
        <v>376436</v>
      </c>
      <c r="FR28" s="21">
        <v>18075</v>
      </c>
      <c r="FS28" s="21">
        <v>15057</v>
      </c>
      <c r="FT28" s="21">
        <v>12127</v>
      </c>
      <c r="FU28" s="21">
        <v>6</v>
      </c>
      <c r="FV28" s="21">
        <v>860</v>
      </c>
      <c r="FW28" s="21">
        <v>643</v>
      </c>
      <c r="FY28" s="22">
        <v>23</v>
      </c>
      <c r="FZ28" s="20" t="str">
        <f t="shared" si="14"/>
        <v>北 谷 町</v>
      </c>
      <c r="GA28" s="21">
        <v>0</v>
      </c>
      <c r="GB28" s="21">
        <v>0</v>
      </c>
      <c r="GC28" s="21">
        <v>0</v>
      </c>
      <c r="GD28" s="21">
        <v>0</v>
      </c>
      <c r="GE28" s="21">
        <v>0</v>
      </c>
      <c r="GF28" s="21">
        <v>0</v>
      </c>
      <c r="GG28" s="21">
        <v>0</v>
      </c>
      <c r="GH28" s="21">
        <v>0</v>
      </c>
      <c r="GI28" s="21">
        <v>0</v>
      </c>
      <c r="GK28" s="22">
        <v>23</v>
      </c>
      <c r="GL28" s="20" t="str">
        <f t="shared" si="15"/>
        <v>北 谷 町</v>
      </c>
      <c r="GM28" s="21">
        <v>0</v>
      </c>
      <c r="GN28" s="21">
        <v>0</v>
      </c>
      <c r="GO28" s="21">
        <v>0</v>
      </c>
      <c r="GP28" s="21">
        <v>0</v>
      </c>
      <c r="GQ28" s="21">
        <v>0</v>
      </c>
      <c r="GR28" s="21">
        <v>0</v>
      </c>
      <c r="GS28" s="21">
        <v>0</v>
      </c>
      <c r="GT28" s="21">
        <v>0</v>
      </c>
      <c r="GU28" s="21">
        <v>0</v>
      </c>
      <c r="GW28" s="22">
        <v>23</v>
      </c>
      <c r="GX28" s="20" t="str">
        <f t="shared" si="16"/>
        <v>北 谷 町</v>
      </c>
      <c r="GY28" s="21">
        <v>0</v>
      </c>
      <c r="GZ28" s="21">
        <v>0</v>
      </c>
      <c r="HA28" s="21">
        <v>0</v>
      </c>
      <c r="HB28" s="21">
        <v>0</v>
      </c>
      <c r="HC28" s="21">
        <v>0</v>
      </c>
      <c r="HD28" s="21">
        <v>0</v>
      </c>
      <c r="HE28" s="21">
        <v>0</v>
      </c>
      <c r="HF28" s="21">
        <v>0</v>
      </c>
      <c r="HG28" s="21">
        <v>0</v>
      </c>
      <c r="HI28" s="22">
        <v>23</v>
      </c>
      <c r="HJ28" s="20" t="str">
        <f t="shared" si="17"/>
        <v>北 谷 町</v>
      </c>
      <c r="HK28" s="21">
        <v>0</v>
      </c>
      <c r="HL28" s="21">
        <v>0</v>
      </c>
      <c r="HM28" s="21">
        <v>0</v>
      </c>
      <c r="HN28" s="21">
        <v>0</v>
      </c>
      <c r="HO28" s="21">
        <v>0</v>
      </c>
      <c r="HP28" s="21">
        <v>0</v>
      </c>
      <c r="HQ28" s="21">
        <v>0</v>
      </c>
      <c r="HR28" s="21">
        <v>0</v>
      </c>
      <c r="HS28" s="21">
        <v>0</v>
      </c>
      <c r="HU28" s="18"/>
    </row>
    <row r="29" spans="1:229" s="8" customFormat="1" ht="15" customHeight="1">
      <c r="A29" s="19">
        <v>24</v>
      </c>
      <c r="B29" s="20" t="s">
        <v>94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17"/>
      <c r="M29" s="19">
        <v>24</v>
      </c>
      <c r="N29" s="20" t="str">
        <f t="shared" si="0"/>
        <v>北中城村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32"/>
      <c r="Y29" s="19">
        <v>24</v>
      </c>
      <c r="Z29" s="20" t="str">
        <f t="shared" si="1"/>
        <v>北中城村</v>
      </c>
      <c r="AA29" s="21">
        <v>89275</v>
      </c>
      <c r="AB29" s="21">
        <v>1776371</v>
      </c>
      <c r="AC29" s="21">
        <v>1357315</v>
      </c>
      <c r="AD29" s="21">
        <v>68567</v>
      </c>
      <c r="AE29" s="21">
        <v>53053</v>
      </c>
      <c r="AF29" s="21">
        <v>53047</v>
      </c>
      <c r="AG29" s="21">
        <v>162</v>
      </c>
      <c r="AH29" s="21">
        <v>2729</v>
      </c>
      <c r="AI29" s="21">
        <v>1971</v>
      </c>
      <c r="AJ29" s="52"/>
      <c r="AK29" s="19">
        <v>24</v>
      </c>
      <c r="AL29" s="20" t="str">
        <f t="shared" si="2"/>
        <v>北中城村</v>
      </c>
      <c r="AM29" s="21">
        <v>13469</v>
      </c>
      <c r="AN29" s="21">
        <v>173784</v>
      </c>
      <c r="AO29" s="21">
        <v>172372</v>
      </c>
      <c r="AP29" s="21">
        <v>2131261</v>
      </c>
      <c r="AQ29" s="21">
        <v>2113158</v>
      </c>
      <c r="AR29" s="21">
        <v>351077</v>
      </c>
      <c r="AS29" s="21">
        <v>46</v>
      </c>
      <c r="AT29" s="21">
        <v>450</v>
      </c>
      <c r="AU29" s="21">
        <v>440</v>
      </c>
      <c r="AV29" s="32"/>
      <c r="AW29" s="19">
        <v>24</v>
      </c>
      <c r="AX29" s="20" t="str">
        <f t="shared" si="3"/>
        <v>北中城村</v>
      </c>
      <c r="AY29" s="21">
        <v>0</v>
      </c>
      <c r="AZ29" s="21">
        <v>909944</v>
      </c>
      <c r="BA29" s="21">
        <v>904391</v>
      </c>
      <c r="BB29" s="21">
        <v>25366653</v>
      </c>
      <c r="BC29" s="21">
        <v>25250222</v>
      </c>
      <c r="BD29" s="21">
        <v>2579884</v>
      </c>
      <c r="BE29" s="21">
        <v>0</v>
      </c>
      <c r="BF29" s="21">
        <v>4513</v>
      </c>
      <c r="BG29" s="21">
        <v>4429</v>
      </c>
      <c r="BH29" s="32"/>
      <c r="BI29" s="19">
        <v>24</v>
      </c>
      <c r="BJ29" s="20" t="str">
        <f t="shared" si="4"/>
        <v>北中城村</v>
      </c>
      <c r="BK29" s="21">
        <v>0</v>
      </c>
      <c r="BL29" s="21">
        <v>646820</v>
      </c>
      <c r="BM29" s="21">
        <v>646240</v>
      </c>
      <c r="BN29" s="21">
        <v>16744747</v>
      </c>
      <c r="BO29" s="21">
        <v>16731478</v>
      </c>
      <c r="BP29" s="21">
        <v>3427737</v>
      </c>
      <c r="BQ29" s="21">
        <v>0</v>
      </c>
      <c r="BR29" s="21">
        <v>3312</v>
      </c>
      <c r="BS29" s="21">
        <v>3277</v>
      </c>
      <c r="BT29" s="32"/>
      <c r="BU29" s="19">
        <v>24</v>
      </c>
      <c r="BV29" s="20" t="str">
        <f t="shared" si="5"/>
        <v>北中城村</v>
      </c>
      <c r="BW29" s="21">
        <v>0</v>
      </c>
      <c r="BX29" s="21">
        <v>300793</v>
      </c>
      <c r="BY29" s="21">
        <v>300793</v>
      </c>
      <c r="BZ29" s="21">
        <v>7650806</v>
      </c>
      <c r="CA29" s="21">
        <v>7650806</v>
      </c>
      <c r="CB29" s="21">
        <v>4260586</v>
      </c>
      <c r="CC29" s="21">
        <v>0</v>
      </c>
      <c r="CD29" s="21">
        <v>550</v>
      </c>
      <c r="CE29" s="21">
        <v>550</v>
      </c>
      <c r="CF29" s="32"/>
      <c r="CG29" s="19">
        <v>24</v>
      </c>
      <c r="CH29" s="20" t="str">
        <f t="shared" si="6"/>
        <v>北中城村</v>
      </c>
      <c r="CI29" s="21">
        <v>252869</v>
      </c>
      <c r="CJ29" s="21">
        <v>1857557</v>
      </c>
      <c r="CK29" s="21">
        <v>1851424</v>
      </c>
      <c r="CL29" s="21">
        <v>49762206</v>
      </c>
      <c r="CM29" s="21">
        <v>49632506</v>
      </c>
      <c r="CN29" s="21">
        <v>10268207</v>
      </c>
      <c r="CO29" s="21">
        <v>327</v>
      </c>
      <c r="CP29" s="21">
        <v>8375</v>
      </c>
      <c r="CQ29" s="21">
        <v>8256</v>
      </c>
      <c r="CR29" s="52"/>
      <c r="CS29" s="19">
        <v>24</v>
      </c>
      <c r="CT29" s="20" t="str">
        <f t="shared" si="7"/>
        <v>北中城村</v>
      </c>
      <c r="CU29" s="21">
        <v>0</v>
      </c>
      <c r="CV29" s="21">
        <v>0</v>
      </c>
      <c r="CW29" s="21">
        <v>0</v>
      </c>
      <c r="CX29" s="21">
        <v>0</v>
      </c>
      <c r="CY29" s="21">
        <v>0</v>
      </c>
      <c r="CZ29" s="21">
        <v>0</v>
      </c>
      <c r="DA29" s="21">
        <v>0</v>
      </c>
      <c r="DB29" s="21">
        <v>0</v>
      </c>
      <c r="DC29" s="21">
        <v>0</v>
      </c>
      <c r="DD29" s="17"/>
      <c r="DE29" s="19">
        <v>24</v>
      </c>
      <c r="DF29" s="20" t="str">
        <f t="shared" si="8"/>
        <v>北中城村</v>
      </c>
      <c r="DG29" s="21">
        <v>0</v>
      </c>
      <c r="DH29" s="21">
        <v>0</v>
      </c>
      <c r="DI29" s="21">
        <v>0</v>
      </c>
      <c r="DJ29" s="21">
        <v>0</v>
      </c>
      <c r="DK29" s="21">
        <v>0</v>
      </c>
      <c r="DL29" s="21">
        <v>0</v>
      </c>
      <c r="DM29" s="21">
        <v>0</v>
      </c>
      <c r="DN29" s="21">
        <v>0</v>
      </c>
      <c r="DO29" s="21">
        <v>0</v>
      </c>
      <c r="DP29" s="17"/>
      <c r="DQ29" s="19">
        <v>24</v>
      </c>
      <c r="DR29" s="20" t="str">
        <f t="shared" si="9"/>
        <v>北中城村</v>
      </c>
      <c r="DS29" s="21">
        <v>0</v>
      </c>
      <c r="DT29" s="21">
        <v>0</v>
      </c>
      <c r="DU29" s="21">
        <v>0</v>
      </c>
      <c r="DV29" s="21">
        <v>0</v>
      </c>
      <c r="DW29" s="21">
        <v>0</v>
      </c>
      <c r="DX29" s="21">
        <v>0</v>
      </c>
      <c r="DY29" s="21">
        <v>0</v>
      </c>
      <c r="DZ29" s="21">
        <v>0</v>
      </c>
      <c r="EA29" s="21">
        <v>0</v>
      </c>
      <c r="EB29" s="17"/>
      <c r="EC29" s="19">
        <v>24</v>
      </c>
      <c r="ED29" s="20" t="str">
        <f t="shared" si="10"/>
        <v>北中城村</v>
      </c>
      <c r="EE29" s="21">
        <v>0</v>
      </c>
      <c r="EF29" s="21">
        <v>0</v>
      </c>
      <c r="EG29" s="21">
        <v>0</v>
      </c>
      <c r="EH29" s="21">
        <v>0</v>
      </c>
      <c r="EI29" s="21">
        <v>0</v>
      </c>
      <c r="EJ29" s="21">
        <v>0</v>
      </c>
      <c r="EK29" s="21">
        <v>0</v>
      </c>
      <c r="EL29" s="21">
        <v>0</v>
      </c>
      <c r="EM29" s="21">
        <v>0</v>
      </c>
      <c r="EO29" s="19">
        <v>24</v>
      </c>
      <c r="EP29" s="20" t="str">
        <f t="shared" si="11"/>
        <v>北中城村</v>
      </c>
      <c r="EQ29" s="21">
        <v>0</v>
      </c>
      <c r="ER29" s="21">
        <v>0</v>
      </c>
      <c r="ES29" s="21">
        <v>0</v>
      </c>
      <c r="ET29" s="21">
        <v>0</v>
      </c>
      <c r="EU29" s="21">
        <v>0</v>
      </c>
      <c r="EV29" s="21">
        <v>0</v>
      </c>
      <c r="EW29" s="21">
        <v>0</v>
      </c>
      <c r="EX29" s="21">
        <v>0</v>
      </c>
      <c r="EY29" s="21">
        <v>0</v>
      </c>
      <c r="FA29" s="19">
        <v>24</v>
      </c>
      <c r="FB29" s="20" t="str">
        <f t="shared" si="12"/>
        <v>北中城村</v>
      </c>
      <c r="FC29" s="21">
        <v>0</v>
      </c>
      <c r="FD29" s="21">
        <v>0</v>
      </c>
      <c r="FE29" s="21">
        <v>0</v>
      </c>
      <c r="FF29" s="21">
        <v>0</v>
      </c>
      <c r="FG29" s="21">
        <v>0</v>
      </c>
      <c r="FH29" s="21">
        <v>0</v>
      </c>
      <c r="FI29" s="21">
        <v>0</v>
      </c>
      <c r="FJ29" s="21">
        <v>0</v>
      </c>
      <c r="FK29" s="21">
        <v>0</v>
      </c>
      <c r="FM29" s="19">
        <v>24</v>
      </c>
      <c r="FN29" s="20" t="str">
        <f t="shared" si="13"/>
        <v>北中城村</v>
      </c>
      <c r="FO29" s="21">
        <v>222143</v>
      </c>
      <c r="FP29" s="21">
        <v>1902748</v>
      </c>
      <c r="FQ29" s="21">
        <v>1429395</v>
      </c>
      <c r="FR29" s="21">
        <v>29965</v>
      </c>
      <c r="FS29" s="21">
        <v>22768</v>
      </c>
      <c r="FT29" s="21">
        <v>22768</v>
      </c>
      <c r="FU29" s="21">
        <v>435</v>
      </c>
      <c r="FV29" s="21">
        <v>3868</v>
      </c>
      <c r="FW29" s="21">
        <v>2833</v>
      </c>
      <c r="FY29" s="19">
        <v>24</v>
      </c>
      <c r="FZ29" s="20" t="str">
        <f t="shared" si="14"/>
        <v>北中城村</v>
      </c>
      <c r="GA29" s="21">
        <v>1001</v>
      </c>
      <c r="GB29" s="21">
        <v>218706</v>
      </c>
      <c r="GC29" s="21">
        <v>218465</v>
      </c>
      <c r="GD29" s="21">
        <v>1012607</v>
      </c>
      <c r="GE29" s="21">
        <v>1011490</v>
      </c>
      <c r="GF29" s="21">
        <v>294640</v>
      </c>
      <c r="GG29" s="21">
        <v>1</v>
      </c>
      <c r="GH29" s="21">
        <v>342</v>
      </c>
      <c r="GI29" s="21">
        <v>340</v>
      </c>
      <c r="GK29" s="19">
        <v>24</v>
      </c>
      <c r="GL29" s="20" t="str">
        <f t="shared" si="15"/>
        <v>北中城村</v>
      </c>
      <c r="GM29" s="21">
        <v>0</v>
      </c>
      <c r="GN29" s="21">
        <v>0</v>
      </c>
      <c r="GO29" s="21">
        <v>0</v>
      </c>
      <c r="GP29" s="21">
        <v>0</v>
      </c>
      <c r="GQ29" s="21">
        <v>0</v>
      </c>
      <c r="GR29" s="21">
        <v>0</v>
      </c>
      <c r="GS29" s="21">
        <v>0</v>
      </c>
      <c r="GT29" s="21">
        <v>0</v>
      </c>
      <c r="GU29" s="21">
        <v>0</v>
      </c>
      <c r="GW29" s="19">
        <v>24</v>
      </c>
      <c r="GX29" s="20" t="str">
        <f t="shared" si="16"/>
        <v>北中城村</v>
      </c>
      <c r="GY29" s="21">
        <v>0</v>
      </c>
      <c r="GZ29" s="21">
        <v>0</v>
      </c>
      <c r="HA29" s="21">
        <v>0</v>
      </c>
      <c r="HB29" s="21">
        <v>0</v>
      </c>
      <c r="HC29" s="21">
        <v>0</v>
      </c>
      <c r="HD29" s="21">
        <v>0</v>
      </c>
      <c r="HE29" s="21">
        <v>0</v>
      </c>
      <c r="HF29" s="21">
        <v>0</v>
      </c>
      <c r="HG29" s="21">
        <v>0</v>
      </c>
      <c r="HI29" s="19">
        <v>24</v>
      </c>
      <c r="HJ29" s="20" t="str">
        <f t="shared" si="17"/>
        <v>北中城村</v>
      </c>
      <c r="HK29" s="21">
        <v>0</v>
      </c>
      <c r="HL29" s="21">
        <v>0</v>
      </c>
      <c r="HM29" s="21">
        <v>0</v>
      </c>
      <c r="HN29" s="21">
        <v>0</v>
      </c>
      <c r="HO29" s="21">
        <v>0</v>
      </c>
      <c r="HP29" s="21">
        <v>0</v>
      </c>
      <c r="HQ29" s="21">
        <v>0</v>
      </c>
      <c r="HR29" s="21">
        <v>0</v>
      </c>
      <c r="HS29" s="21">
        <v>0</v>
      </c>
      <c r="HU29" s="18"/>
    </row>
    <row r="30" spans="1:229" s="8" customFormat="1" ht="15" customHeight="1">
      <c r="A30" s="19">
        <v>25</v>
      </c>
      <c r="B30" s="20" t="s">
        <v>95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17"/>
      <c r="M30" s="19">
        <v>25</v>
      </c>
      <c r="N30" s="20" t="str">
        <f t="shared" si="0"/>
        <v>中 城 村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32"/>
      <c r="Y30" s="19">
        <v>25</v>
      </c>
      <c r="Z30" s="20" t="str">
        <f t="shared" si="1"/>
        <v>中 城 村</v>
      </c>
      <c r="AA30" s="21">
        <v>193531</v>
      </c>
      <c r="AB30" s="21">
        <v>5596850</v>
      </c>
      <c r="AC30" s="21">
        <v>4122998</v>
      </c>
      <c r="AD30" s="21">
        <v>236043</v>
      </c>
      <c r="AE30" s="21">
        <v>176496</v>
      </c>
      <c r="AF30" s="21">
        <v>176496</v>
      </c>
      <c r="AG30" s="21">
        <v>263</v>
      </c>
      <c r="AH30" s="21">
        <v>7711</v>
      </c>
      <c r="AI30" s="21">
        <v>5638</v>
      </c>
      <c r="AJ30" s="52"/>
      <c r="AK30" s="19">
        <v>25</v>
      </c>
      <c r="AL30" s="20" t="str">
        <f t="shared" si="2"/>
        <v>中 城 村</v>
      </c>
      <c r="AM30" s="21">
        <v>178</v>
      </c>
      <c r="AN30" s="21">
        <v>230356</v>
      </c>
      <c r="AO30" s="21">
        <v>140350</v>
      </c>
      <c r="AP30" s="21">
        <v>2238193</v>
      </c>
      <c r="AQ30" s="21">
        <v>1356689</v>
      </c>
      <c r="AR30" s="21">
        <v>37525</v>
      </c>
      <c r="AS30" s="21">
        <v>1</v>
      </c>
      <c r="AT30" s="21">
        <v>413</v>
      </c>
      <c r="AU30" s="21">
        <v>213</v>
      </c>
      <c r="AV30" s="32"/>
      <c r="AW30" s="19">
        <v>25</v>
      </c>
      <c r="AX30" s="20" t="str">
        <f t="shared" si="3"/>
        <v>中 城 村</v>
      </c>
      <c r="AY30" s="21">
        <v>0</v>
      </c>
      <c r="AZ30" s="21">
        <v>835571</v>
      </c>
      <c r="BA30" s="21">
        <v>824902</v>
      </c>
      <c r="BB30" s="21">
        <v>24260509</v>
      </c>
      <c r="BC30" s="21">
        <v>24008200</v>
      </c>
      <c r="BD30" s="21">
        <v>2038333</v>
      </c>
      <c r="BE30" s="21">
        <v>0</v>
      </c>
      <c r="BF30" s="21">
        <v>4556</v>
      </c>
      <c r="BG30" s="21">
        <v>4418</v>
      </c>
      <c r="BH30" s="32"/>
      <c r="BI30" s="19">
        <v>25</v>
      </c>
      <c r="BJ30" s="20" t="str">
        <f t="shared" si="4"/>
        <v>中 城 村</v>
      </c>
      <c r="BK30" s="21">
        <v>0</v>
      </c>
      <c r="BL30" s="21">
        <v>631124</v>
      </c>
      <c r="BM30" s="21">
        <v>630375</v>
      </c>
      <c r="BN30" s="21">
        <v>16885338</v>
      </c>
      <c r="BO30" s="21">
        <v>16866708</v>
      </c>
      <c r="BP30" s="21">
        <v>2935575</v>
      </c>
      <c r="BQ30" s="21">
        <v>0</v>
      </c>
      <c r="BR30" s="21">
        <v>3419</v>
      </c>
      <c r="BS30" s="21">
        <v>3373</v>
      </c>
      <c r="BT30" s="32"/>
      <c r="BU30" s="19">
        <v>25</v>
      </c>
      <c r="BV30" s="20" t="str">
        <f t="shared" si="5"/>
        <v>中 城 村</v>
      </c>
      <c r="BW30" s="21">
        <v>0</v>
      </c>
      <c r="BX30" s="21">
        <v>454112</v>
      </c>
      <c r="BY30" s="21">
        <v>454086</v>
      </c>
      <c r="BZ30" s="21">
        <v>10169557</v>
      </c>
      <c r="CA30" s="21">
        <v>10169217</v>
      </c>
      <c r="CB30" s="21">
        <v>4950059</v>
      </c>
      <c r="CC30" s="21">
        <v>0</v>
      </c>
      <c r="CD30" s="21">
        <v>751</v>
      </c>
      <c r="CE30" s="21">
        <v>750</v>
      </c>
      <c r="CF30" s="32"/>
      <c r="CG30" s="19">
        <v>25</v>
      </c>
      <c r="CH30" s="20" t="str">
        <f t="shared" si="6"/>
        <v>中 城 村</v>
      </c>
      <c r="CI30" s="21">
        <v>124933</v>
      </c>
      <c r="CJ30" s="21">
        <v>1920807</v>
      </c>
      <c r="CK30" s="21">
        <v>1909363</v>
      </c>
      <c r="CL30" s="21">
        <v>51315404</v>
      </c>
      <c r="CM30" s="21">
        <v>51044125</v>
      </c>
      <c r="CN30" s="21">
        <v>9923967</v>
      </c>
      <c r="CO30" s="21">
        <v>136</v>
      </c>
      <c r="CP30" s="21">
        <v>8726</v>
      </c>
      <c r="CQ30" s="21">
        <v>8541</v>
      </c>
      <c r="CR30" s="52"/>
      <c r="CS30" s="19">
        <v>25</v>
      </c>
      <c r="CT30" s="20" t="str">
        <f t="shared" si="7"/>
        <v>中 城 村</v>
      </c>
      <c r="CU30" s="21">
        <v>0</v>
      </c>
      <c r="CV30" s="21">
        <v>0</v>
      </c>
      <c r="CW30" s="21">
        <v>0</v>
      </c>
      <c r="CX30" s="21">
        <v>0</v>
      </c>
      <c r="CY30" s="21">
        <v>0</v>
      </c>
      <c r="CZ30" s="21">
        <v>0</v>
      </c>
      <c r="DA30" s="21">
        <v>0</v>
      </c>
      <c r="DB30" s="21">
        <v>0</v>
      </c>
      <c r="DC30" s="21">
        <v>0</v>
      </c>
      <c r="DD30" s="17"/>
      <c r="DE30" s="19">
        <v>25</v>
      </c>
      <c r="DF30" s="20" t="str">
        <f t="shared" si="8"/>
        <v>中 城 村</v>
      </c>
      <c r="DG30" s="21">
        <v>0</v>
      </c>
      <c r="DH30" s="21">
        <v>0</v>
      </c>
      <c r="DI30" s="21">
        <v>0</v>
      </c>
      <c r="DJ30" s="21">
        <v>0</v>
      </c>
      <c r="DK30" s="21">
        <v>0</v>
      </c>
      <c r="DL30" s="21">
        <v>0</v>
      </c>
      <c r="DM30" s="21">
        <v>0</v>
      </c>
      <c r="DN30" s="21">
        <v>0</v>
      </c>
      <c r="DO30" s="21">
        <v>0</v>
      </c>
      <c r="DP30" s="17"/>
      <c r="DQ30" s="19">
        <v>25</v>
      </c>
      <c r="DR30" s="20" t="str">
        <f t="shared" si="9"/>
        <v>中 城 村</v>
      </c>
      <c r="DS30" s="21">
        <v>5263</v>
      </c>
      <c r="DT30" s="21">
        <v>0</v>
      </c>
      <c r="DU30" s="21">
        <v>0</v>
      </c>
      <c r="DV30" s="21">
        <v>0</v>
      </c>
      <c r="DW30" s="21">
        <v>0</v>
      </c>
      <c r="DX30" s="21">
        <v>0</v>
      </c>
      <c r="DY30" s="21">
        <v>10</v>
      </c>
      <c r="DZ30" s="21">
        <v>0</v>
      </c>
      <c r="EA30" s="21">
        <v>0</v>
      </c>
      <c r="EB30" s="17"/>
      <c r="EC30" s="19">
        <v>25</v>
      </c>
      <c r="ED30" s="20" t="str">
        <f t="shared" si="10"/>
        <v>中 城 村</v>
      </c>
      <c r="EE30" s="21">
        <v>0</v>
      </c>
      <c r="EF30" s="21">
        <v>0</v>
      </c>
      <c r="EG30" s="21">
        <v>0</v>
      </c>
      <c r="EH30" s="21">
        <v>0</v>
      </c>
      <c r="EI30" s="21">
        <v>0</v>
      </c>
      <c r="EJ30" s="21">
        <v>0</v>
      </c>
      <c r="EK30" s="21">
        <v>0</v>
      </c>
      <c r="EL30" s="21">
        <v>0</v>
      </c>
      <c r="EM30" s="21">
        <v>0</v>
      </c>
      <c r="EO30" s="19">
        <v>25</v>
      </c>
      <c r="EP30" s="20" t="str">
        <f t="shared" si="11"/>
        <v>中 城 村</v>
      </c>
      <c r="EQ30" s="21">
        <v>0</v>
      </c>
      <c r="ER30" s="21">
        <v>0</v>
      </c>
      <c r="ES30" s="21">
        <v>0</v>
      </c>
      <c r="ET30" s="21">
        <v>0</v>
      </c>
      <c r="EU30" s="21">
        <v>0</v>
      </c>
      <c r="EV30" s="21">
        <v>0</v>
      </c>
      <c r="EW30" s="21">
        <v>0</v>
      </c>
      <c r="EX30" s="21">
        <v>0</v>
      </c>
      <c r="EY30" s="21">
        <v>0</v>
      </c>
      <c r="FA30" s="19">
        <v>25</v>
      </c>
      <c r="FB30" s="20" t="str">
        <f t="shared" si="12"/>
        <v>中 城 村</v>
      </c>
      <c r="FC30" s="21">
        <v>0</v>
      </c>
      <c r="FD30" s="21">
        <v>0</v>
      </c>
      <c r="FE30" s="21">
        <v>0</v>
      </c>
      <c r="FF30" s="21">
        <v>0</v>
      </c>
      <c r="FG30" s="21">
        <v>0</v>
      </c>
      <c r="FH30" s="21">
        <v>0</v>
      </c>
      <c r="FI30" s="21">
        <v>0</v>
      </c>
      <c r="FJ30" s="21">
        <v>0</v>
      </c>
      <c r="FK30" s="21">
        <v>0</v>
      </c>
      <c r="FM30" s="19">
        <v>25</v>
      </c>
      <c r="FN30" s="20" t="str">
        <f t="shared" si="13"/>
        <v>中 城 村</v>
      </c>
      <c r="FO30" s="21">
        <v>326958</v>
      </c>
      <c r="FP30" s="21">
        <v>2276657</v>
      </c>
      <c r="FQ30" s="21">
        <v>1476751</v>
      </c>
      <c r="FR30" s="21">
        <v>39953</v>
      </c>
      <c r="FS30" s="21">
        <v>25650</v>
      </c>
      <c r="FT30" s="21">
        <v>25650</v>
      </c>
      <c r="FU30" s="21">
        <v>557</v>
      </c>
      <c r="FV30" s="21">
        <v>4069</v>
      </c>
      <c r="FW30" s="21">
        <v>2520</v>
      </c>
      <c r="FY30" s="19">
        <v>25</v>
      </c>
      <c r="FZ30" s="20" t="str">
        <f t="shared" si="14"/>
        <v>中 城 村</v>
      </c>
      <c r="GA30" s="21">
        <v>152</v>
      </c>
      <c r="GB30" s="21">
        <v>695120</v>
      </c>
      <c r="GC30" s="21">
        <v>694681</v>
      </c>
      <c r="GD30" s="21">
        <v>2199354</v>
      </c>
      <c r="GE30" s="21">
        <v>2197965</v>
      </c>
      <c r="GF30" s="21">
        <v>1038160</v>
      </c>
      <c r="GG30" s="21">
        <v>1</v>
      </c>
      <c r="GH30" s="21">
        <v>716</v>
      </c>
      <c r="GI30" s="21">
        <v>712</v>
      </c>
      <c r="GK30" s="19">
        <v>25</v>
      </c>
      <c r="GL30" s="20" t="str">
        <f t="shared" si="15"/>
        <v>中 城 村</v>
      </c>
      <c r="GM30" s="21">
        <v>0</v>
      </c>
      <c r="GN30" s="21">
        <v>0</v>
      </c>
      <c r="GO30" s="21">
        <v>0</v>
      </c>
      <c r="GP30" s="21">
        <v>0</v>
      </c>
      <c r="GQ30" s="21">
        <v>0</v>
      </c>
      <c r="GR30" s="21">
        <v>0</v>
      </c>
      <c r="GS30" s="21">
        <v>0</v>
      </c>
      <c r="GT30" s="21">
        <v>0</v>
      </c>
      <c r="GU30" s="21">
        <v>0</v>
      </c>
      <c r="GW30" s="19">
        <v>25</v>
      </c>
      <c r="GX30" s="20" t="str">
        <f t="shared" si="16"/>
        <v>中 城 村</v>
      </c>
      <c r="GY30" s="21">
        <v>0</v>
      </c>
      <c r="GZ30" s="21">
        <v>0</v>
      </c>
      <c r="HA30" s="21">
        <v>0</v>
      </c>
      <c r="HB30" s="21">
        <v>0</v>
      </c>
      <c r="HC30" s="21">
        <v>0</v>
      </c>
      <c r="HD30" s="21">
        <v>0</v>
      </c>
      <c r="HE30" s="21">
        <v>0</v>
      </c>
      <c r="HF30" s="21">
        <v>0</v>
      </c>
      <c r="HG30" s="21">
        <v>0</v>
      </c>
      <c r="HI30" s="19">
        <v>25</v>
      </c>
      <c r="HJ30" s="20" t="str">
        <f t="shared" si="17"/>
        <v>中 城 村</v>
      </c>
      <c r="HK30" s="21">
        <v>0</v>
      </c>
      <c r="HL30" s="21">
        <v>0</v>
      </c>
      <c r="HM30" s="21">
        <v>0</v>
      </c>
      <c r="HN30" s="21">
        <v>0</v>
      </c>
      <c r="HO30" s="21">
        <v>0</v>
      </c>
      <c r="HP30" s="21">
        <v>0</v>
      </c>
      <c r="HQ30" s="21">
        <v>0</v>
      </c>
      <c r="HR30" s="21">
        <v>0</v>
      </c>
      <c r="HS30" s="21">
        <v>0</v>
      </c>
      <c r="HU30" s="18"/>
    </row>
    <row r="31" spans="1:229" s="8" customFormat="1" ht="15" customHeight="1">
      <c r="A31" s="19">
        <v>26</v>
      </c>
      <c r="B31" s="20" t="s">
        <v>96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17"/>
      <c r="M31" s="19">
        <v>26</v>
      </c>
      <c r="N31" s="20" t="str">
        <f t="shared" si="0"/>
        <v>西 原 町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32"/>
      <c r="Y31" s="19">
        <v>26</v>
      </c>
      <c r="Z31" s="20" t="str">
        <f t="shared" si="1"/>
        <v>西 原 町</v>
      </c>
      <c r="AA31" s="21">
        <v>49301</v>
      </c>
      <c r="AB31" s="21">
        <v>3489932</v>
      </c>
      <c r="AC31" s="21">
        <v>2419404</v>
      </c>
      <c r="AD31" s="21">
        <v>138933</v>
      </c>
      <c r="AE31" s="21">
        <v>96639</v>
      </c>
      <c r="AF31" s="21">
        <v>96639</v>
      </c>
      <c r="AG31" s="21">
        <v>126</v>
      </c>
      <c r="AH31" s="21">
        <v>4160</v>
      </c>
      <c r="AI31" s="21">
        <v>2794</v>
      </c>
      <c r="AJ31" s="52"/>
      <c r="AK31" s="19">
        <v>26</v>
      </c>
      <c r="AL31" s="20" t="str">
        <f t="shared" si="2"/>
        <v>西 原 町</v>
      </c>
      <c r="AM31" s="21">
        <v>14966</v>
      </c>
      <c r="AN31" s="21">
        <v>560640</v>
      </c>
      <c r="AO31" s="21">
        <v>537367</v>
      </c>
      <c r="AP31" s="21">
        <v>3187796</v>
      </c>
      <c r="AQ31" s="21">
        <v>3044899</v>
      </c>
      <c r="AR31" s="21">
        <v>695116</v>
      </c>
      <c r="AS31" s="21">
        <v>46</v>
      </c>
      <c r="AT31" s="21">
        <v>1217</v>
      </c>
      <c r="AU31" s="21">
        <v>1063</v>
      </c>
      <c r="AV31" s="32"/>
      <c r="AW31" s="19">
        <v>26</v>
      </c>
      <c r="AX31" s="20" t="str">
        <f t="shared" si="3"/>
        <v>西 原 町</v>
      </c>
      <c r="AY31" s="21">
        <v>0</v>
      </c>
      <c r="AZ31" s="21">
        <v>1420138</v>
      </c>
      <c r="BA31" s="21">
        <v>1416845</v>
      </c>
      <c r="BB31" s="21">
        <v>58900076</v>
      </c>
      <c r="BC31" s="21">
        <v>58776275</v>
      </c>
      <c r="BD31" s="21">
        <v>5541441</v>
      </c>
      <c r="BE31" s="21">
        <v>0</v>
      </c>
      <c r="BF31" s="21">
        <v>7683</v>
      </c>
      <c r="BG31" s="21">
        <v>7564</v>
      </c>
      <c r="BH31" s="32"/>
      <c r="BI31" s="19">
        <v>26</v>
      </c>
      <c r="BJ31" s="20" t="str">
        <f t="shared" si="4"/>
        <v>西 原 町</v>
      </c>
      <c r="BK31" s="21">
        <v>0</v>
      </c>
      <c r="BL31" s="21">
        <v>581574</v>
      </c>
      <c r="BM31" s="21">
        <v>581303</v>
      </c>
      <c r="BN31" s="21">
        <v>22907373</v>
      </c>
      <c r="BO31" s="21">
        <v>22897543</v>
      </c>
      <c r="BP31" s="21">
        <v>4256424</v>
      </c>
      <c r="BQ31" s="21">
        <v>0</v>
      </c>
      <c r="BR31" s="21">
        <v>4358</v>
      </c>
      <c r="BS31" s="21">
        <v>4311</v>
      </c>
      <c r="BT31" s="32"/>
      <c r="BU31" s="19">
        <v>26</v>
      </c>
      <c r="BV31" s="20" t="str">
        <f t="shared" si="5"/>
        <v>西 原 町</v>
      </c>
      <c r="BW31" s="21">
        <v>0</v>
      </c>
      <c r="BX31" s="21">
        <v>1795144</v>
      </c>
      <c r="BY31" s="21">
        <v>1795117</v>
      </c>
      <c r="BZ31" s="21">
        <v>44816182</v>
      </c>
      <c r="CA31" s="21">
        <v>44815228</v>
      </c>
      <c r="CB31" s="21">
        <v>25193234</v>
      </c>
      <c r="CC31" s="21">
        <v>0</v>
      </c>
      <c r="CD31" s="21">
        <v>1307</v>
      </c>
      <c r="CE31" s="21">
        <v>1304</v>
      </c>
      <c r="CF31" s="32"/>
      <c r="CG31" s="19">
        <v>26</v>
      </c>
      <c r="CH31" s="20" t="str">
        <f t="shared" si="6"/>
        <v>西 原 町</v>
      </c>
      <c r="CI31" s="21">
        <v>362989</v>
      </c>
      <c r="CJ31" s="21">
        <v>3796856</v>
      </c>
      <c r="CK31" s="21">
        <v>3793265</v>
      </c>
      <c r="CL31" s="21">
        <v>126623631</v>
      </c>
      <c r="CM31" s="21">
        <v>126489046</v>
      </c>
      <c r="CN31" s="21">
        <v>34991099</v>
      </c>
      <c r="CO31" s="21">
        <v>400</v>
      </c>
      <c r="CP31" s="21">
        <v>13348</v>
      </c>
      <c r="CQ31" s="21">
        <v>13179</v>
      </c>
      <c r="CR31" s="52"/>
      <c r="CS31" s="19">
        <v>26</v>
      </c>
      <c r="CT31" s="20" t="str">
        <f t="shared" si="7"/>
        <v>西 原 町</v>
      </c>
      <c r="CU31" s="21">
        <v>0</v>
      </c>
      <c r="CV31" s="21">
        <v>0</v>
      </c>
      <c r="CW31" s="21">
        <v>0</v>
      </c>
      <c r="CX31" s="21">
        <v>0</v>
      </c>
      <c r="CY31" s="21">
        <v>0</v>
      </c>
      <c r="CZ31" s="21">
        <v>0</v>
      </c>
      <c r="DA31" s="21">
        <v>0</v>
      </c>
      <c r="DB31" s="21">
        <v>0</v>
      </c>
      <c r="DC31" s="21">
        <v>0</v>
      </c>
      <c r="DD31" s="17"/>
      <c r="DE31" s="19">
        <v>26</v>
      </c>
      <c r="DF31" s="20" t="str">
        <f t="shared" si="8"/>
        <v>西 原 町</v>
      </c>
      <c r="DG31" s="21">
        <v>0</v>
      </c>
      <c r="DH31" s="21">
        <v>0</v>
      </c>
      <c r="DI31" s="21">
        <v>0</v>
      </c>
      <c r="DJ31" s="21">
        <v>0</v>
      </c>
      <c r="DK31" s="21">
        <v>0</v>
      </c>
      <c r="DL31" s="21">
        <v>0</v>
      </c>
      <c r="DM31" s="21">
        <v>0</v>
      </c>
      <c r="DN31" s="21">
        <v>0</v>
      </c>
      <c r="DO31" s="21">
        <v>0</v>
      </c>
      <c r="DP31" s="17"/>
      <c r="DQ31" s="19">
        <v>26</v>
      </c>
      <c r="DR31" s="20" t="str">
        <f t="shared" si="9"/>
        <v>西 原 町</v>
      </c>
      <c r="DS31" s="21">
        <v>2157</v>
      </c>
      <c r="DT31" s="21">
        <v>5387</v>
      </c>
      <c r="DU31" s="21">
        <v>2036</v>
      </c>
      <c r="DV31" s="21">
        <v>1040</v>
      </c>
      <c r="DW31" s="21">
        <v>413</v>
      </c>
      <c r="DX31" s="21">
        <v>187</v>
      </c>
      <c r="DY31" s="21">
        <v>34</v>
      </c>
      <c r="DZ31" s="21">
        <v>7</v>
      </c>
      <c r="EA31" s="21">
        <v>3</v>
      </c>
      <c r="EB31" s="17"/>
      <c r="EC31" s="19">
        <v>26</v>
      </c>
      <c r="ED31" s="20" t="str">
        <f t="shared" si="10"/>
        <v>西 原 町</v>
      </c>
      <c r="EE31" s="21">
        <v>0</v>
      </c>
      <c r="EF31" s="21">
        <v>0</v>
      </c>
      <c r="EG31" s="21">
        <v>0</v>
      </c>
      <c r="EH31" s="21">
        <v>0</v>
      </c>
      <c r="EI31" s="21">
        <v>0</v>
      </c>
      <c r="EJ31" s="21">
        <v>0</v>
      </c>
      <c r="EK31" s="21">
        <v>0</v>
      </c>
      <c r="EL31" s="21">
        <v>0</v>
      </c>
      <c r="EM31" s="21">
        <v>0</v>
      </c>
      <c r="EO31" s="19">
        <v>26</v>
      </c>
      <c r="EP31" s="20" t="str">
        <f t="shared" si="11"/>
        <v>西 原 町</v>
      </c>
      <c r="EQ31" s="21">
        <v>0</v>
      </c>
      <c r="ER31" s="21">
        <v>0</v>
      </c>
      <c r="ES31" s="21">
        <v>0</v>
      </c>
      <c r="ET31" s="21">
        <v>0</v>
      </c>
      <c r="EU31" s="21">
        <v>0</v>
      </c>
      <c r="EV31" s="21">
        <v>0</v>
      </c>
      <c r="EW31" s="21">
        <v>0</v>
      </c>
      <c r="EX31" s="21">
        <v>0</v>
      </c>
      <c r="EY31" s="21">
        <v>0</v>
      </c>
      <c r="FA31" s="19">
        <v>26</v>
      </c>
      <c r="FB31" s="20" t="str">
        <f t="shared" si="12"/>
        <v>西 原 町</v>
      </c>
      <c r="FC31" s="21">
        <v>0</v>
      </c>
      <c r="FD31" s="21">
        <v>0</v>
      </c>
      <c r="FE31" s="21">
        <v>0</v>
      </c>
      <c r="FF31" s="21">
        <v>0</v>
      </c>
      <c r="FG31" s="21">
        <v>0</v>
      </c>
      <c r="FH31" s="21">
        <v>0</v>
      </c>
      <c r="FI31" s="21">
        <v>0</v>
      </c>
      <c r="FJ31" s="21">
        <v>0</v>
      </c>
      <c r="FK31" s="21">
        <v>0</v>
      </c>
      <c r="FM31" s="19">
        <v>26</v>
      </c>
      <c r="FN31" s="20" t="str">
        <f t="shared" si="13"/>
        <v>西 原 町</v>
      </c>
      <c r="FO31" s="21">
        <v>562134</v>
      </c>
      <c r="FP31" s="21">
        <v>1413572</v>
      </c>
      <c r="FQ31" s="21">
        <v>983676</v>
      </c>
      <c r="FR31" s="21">
        <v>372686</v>
      </c>
      <c r="FS31" s="21">
        <v>283756</v>
      </c>
      <c r="FT31" s="21">
        <v>127509</v>
      </c>
      <c r="FU31" s="21">
        <v>235</v>
      </c>
      <c r="FV31" s="21">
        <v>2183</v>
      </c>
      <c r="FW31" s="21">
        <v>1292</v>
      </c>
      <c r="FY31" s="19">
        <v>26</v>
      </c>
      <c r="FZ31" s="20" t="str">
        <f t="shared" si="14"/>
        <v>西 原 町</v>
      </c>
      <c r="GA31" s="21">
        <v>7299</v>
      </c>
      <c r="GB31" s="21">
        <v>346871</v>
      </c>
      <c r="GC31" s="21">
        <v>345847</v>
      </c>
      <c r="GD31" s="21">
        <v>711086</v>
      </c>
      <c r="GE31" s="21">
        <v>708987</v>
      </c>
      <c r="GF31" s="21">
        <v>323225</v>
      </c>
      <c r="GG31" s="21">
        <v>10</v>
      </c>
      <c r="GH31" s="21">
        <v>109</v>
      </c>
      <c r="GI31" s="21">
        <v>103</v>
      </c>
      <c r="GK31" s="19">
        <v>26</v>
      </c>
      <c r="GL31" s="20" t="str">
        <f t="shared" si="15"/>
        <v>西 原 町</v>
      </c>
      <c r="GM31" s="21">
        <v>0</v>
      </c>
      <c r="GN31" s="21">
        <v>0</v>
      </c>
      <c r="GO31" s="21">
        <v>0</v>
      </c>
      <c r="GP31" s="21">
        <v>0</v>
      </c>
      <c r="GQ31" s="21">
        <v>0</v>
      </c>
      <c r="GR31" s="21">
        <v>0</v>
      </c>
      <c r="GS31" s="21">
        <v>0</v>
      </c>
      <c r="GT31" s="21">
        <v>0</v>
      </c>
      <c r="GU31" s="21">
        <v>0</v>
      </c>
      <c r="GW31" s="19">
        <v>26</v>
      </c>
      <c r="GX31" s="20" t="str">
        <f t="shared" si="16"/>
        <v>西 原 町</v>
      </c>
      <c r="GY31" s="21">
        <v>0</v>
      </c>
      <c r="GZ31" s="21">
        <v>0</v>
      </c>
      <c r="HA31" s="21">
        <v>0</v>
      </c>
      <c r="HB31" s="21">
        <v>0</v>
      </c>
      <c r="HC31" s="21">
        <v>0</v>
      </c>
      <c r="HD31" s="21">
        <v>0</v>
      </c>
      <c r="HE31" s="21">
        <v>0</v>
      </c>
      <c r="HF31" s="21">
        <v>0</v>
      </c>
      <c r="HG31" s="21">
        <v>0</v>
      </c>
      <c r="HI31" s="19">
        <v>26</v>
      </c>
      <c r="HJ31" s="20" t="str">
        <f t="shared" si="17"/>
        <v>西 原 町</v>
      </c>
      <c r="HK31" s="21">
        <v>0</v>
      </c>
      <c r="HL31" s="21">
        <v>0</v>
      </c>
      <c r="HM31" s="21">
        <v>0</v>
      </c>
      <c r="HN31" s="21">
        <v>0</v>
      </c>
      <c r="HO31" s="21">
        <v>0</v>
      </c>
      <c r="HP31" s="21">
        <v>0</v>
      </c>
      <c r="HQ31" s="21">
        <v>0</v>
      </c>
      <c r="HR31" s="21">
        <v>0</v>
      </c>
      <c r="HS31" s="21">
        <v>0</v>
      </c>
      <c r="HU31" s="18"/>
    </row>
    <row r="32" spans="1:229" s="8" customFormat="1" ht="15" customHeight="1">
      <c r="A32" s="19">
        <v>27</v>
      </c>
      <c r="B32" s="20" t="s">
        <v>97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17"/>
      <c r="M32" s="19">
        <v>27</v>
      </c>
      <c r="N32" s="20" t="str">
        <f t="shared" si="0"/>
        <v>与那原町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32"/>
      <c r="Y32" s="19">
        <v>27</v>
      </c>
      <c r="Z32" s="20" t="str">
        <f t="shared" si="1"/>
        <v>与那原町</v>
      </c>
      <c r="AA32" s="21">
        <v>21513</v>
      </c>
      <c r="AB32" s="21">
        <v>698277</v>
      </c>
      <c r="AC32" s="21">
        <v>419293</v>
      </c>
      <c r="AD32" s="21">
        <v>30714</v>
      </c>
      <c r="AE32" s="21">
        <v>17675</v>
      </c>
      <c r="AF32" s="21">
        <v>17675</v>
      </c>
      <c r="AG32" s="21">
        <v>83</v>
      </c>
      <c r="AH32" s="21">
        <v>895</v>
      </c>
      <c r="AI32" s="21">
        <v>546</v>
      </c>
      <c r="AJ32" s="52"/>
      <c r="AK32" s="19">
        <v>27</v>
      </c>
      <c r="AL32" s="20" t="str">
        <f t="shared" si="2"/>
        <v>与那原町</v>
      </c>
      <c r="AM32" s="21">
        <v>8340</v>
      </c>
      <c r="AN32" s="21">
        <v>142260</v>
      </c>
      <c r="AO32" s="21">
        <v>127434</v>
      </c>
      <c r="AP32" s="21">
        <v>258605</v>
      </c>
      <c r="AQ32" s="21">
        <v>235443</v>
      </c>
      <c r="AR32" s="21">
        <v>77321</v>
      </c>
      <c r="AS32" s="21">
        <v>30</v>
      </c>
      <c r="AT32" s="21">
        <v>338</v>
      </c>
      <c r="AU32" s="21">
        <v>280</v>
      </c>
      <c r="AV32" s="32"/>
      <c r="AW32" s="19">
        <v>27</v>
      </c>
      <c r="AX32" s="20" t="str">
        <f t="shared" si="3"/>
        <v>与那原町</v>
      </c>
      <c r="AY32" s="21">
        <v>0</v>
      </c>
      <c r="AZ32" s="21">
        <v>652335</v>
      </c>
      <c r="BA32" s="21">
        <v>650864</v>
      </c>
      <c r="BB32" s="21">
        <v>27540766</v>
      </c>
      <c r="BC32" s="21">
        <v>27478566</v>
      </c>
      <c r="BD32" s="21">
        <v>2984038</v>
      </c>
      <c r="BE32" s="21">
        <v>0</v>
      </c>
      <c r="BF32" s="21">
        <v>4298</v>
      </c>
      <c r="BG32" s="21">
        <v>4215</v>
      </c>
      <c r="BH32" s="32"/>
      <c r="BI32" s="19">
        <v>27</v>
      </c>
      <c r="BJ32" s="20" t="str">
        <f t="shared" si="4"/>
        <v>与那原町</v>
      </c>
      <c r="BK32" s="21">
        <v>0</v>
      </c>
      <c r="BL32" s="21">
        <v>215979</v>
      </c>
      <c r="BM32" s="21">
        <v>215842</v>
      </c>
      <c r="BN32" s="21">
        <v>8461762</v>
      </c>
      <c r="BO32" s="21">
        <v>8457596</v>
      </c>
      <c r="BP32" s="21">
        <v>1761858</v>
      </c>
      <c r="BQ32" s="21">
        <v>0</v>
      </c>
      <c r="BR32" s="21">
        <v>1592</v>
      </c>
      <c r="BS32" s="21">
        <v>1586</v>
      </c>
      <c r="BT32" s="32"/>
      <c r="BU32" s="19">
        <v>27</v>
      </c>
      <c r="BV32" s="20" t="str">
        <f t="shared" si="5"/>
        <v>与那原町</v>
      </c>
      <c r="BW32" s="21">
        <v>0</v>
      </c>
      <c r="BX32" s="21">
        <v>220262</v>
      </c>
      <c r="BY32" s="21">
        <v>220250</v>
      </c>
      <c r="BZ32" s="21">
        <v>8402496</v>
      </c>
      <c r="CA32" s="21">
        <v>8401867</v>
      </c>
      <c r="CB32" s="21">
        <v>4774466</v>
      </c>
      <c r="CC32" s="21">
        <v>0</v>
      </c>
      <c r="CD32" s="21">
        <v>549</v>
      </c>
      <c r="CE32" s="21">
        <v>546</v>
      </c>
      <c r="CF32" s="32"/>
      <c r="CG32" s="19">
        <v>27</v>
      </c>
      <c r="CH32" s="20" t="str">
        <f t="shared" si="6"/>
        <v>与那原町</v>
      </c>
      <c r="CI32" s="21">
        <v>140514</v>
      </c>
      <c r="CJ32" s="21">
        <v>1088576</v>
      </c>
      <c r="CK32" s="21">
        <v>1086956</v>
      </c>
      <c r="CL32" s="21">
        <v>44405024</v>
      </c>
      <c r="CM32" s="21">
        <v>44338029</v>
      </c>
      <c r="CN32" s="21">
        <v>9520362</v>
      </c>
      <c r="CO32" s="21">
        <v>418</v>
      </c>
      <c r="CP32" s="21">
        <v>6439</v>
      </c>
      <c r="CQ32" s="21">
        <v>6347</v>
      </c>
      <c r="CR32" s="52"/>
      <c r="CS32" s="19">
        <v>27</v>
      </c>
      <c r="CT32" s="20" t="str">
        <f t="shared" si="7"/>
        <v>与那原町</v>
      </c>
      <c r="CU32" s="21">
        <v>0</v>
      </c>
      <c r="CV32" s="21">
        <v>0</v>
      </c>
      <c r="CW32" s="21">
        <v>0</v>
      </c>
      <c r="CX32" s="21">
        <v>0</v>
      </c>
      <c r="CY32" s="21">
        <v>0</v>
      </c>
      <c r="CZ32" s="21">
        <v>0</v>
      </c>
      <c r="DA32" s="21">
        <v>0</v>
      </c>
      <c r="DB32" s="21">
        <v>0</v>
      </c>
      <c r="DC32" s="21">
        <v>0</v>
      </c>
      <c r="DD32" s="17"/>
      <c r="DE32" s="19">
        <v>27</v>
      </c>
      <c r="DF32" s="20" t="str">
        <f t="shared" si="8"/>
        <v>与那原町</v>
      </c>
      <c r="DG32" s="21">
        <v>0</v>
      </c>
      <c r="DH32" s="21">
        <v>0</v>
      </c>
      <c r="DI32" s="21">
        <v>0</v>
      </c>
      <c r="DJ32" s="21">
        <v>0</v>
      </c>
      <c r="DK32" s="21">
        <v>0</v>
      </c>
      <c r="DL32" s="21">
        <v>0</v>
      </c>
      <c r="DM32" s="21">
        <v>0</v>
      </c>
      <c r="DN32" s="21">
        <v>0</v>
      </c>
      <c r="DO32" s="21">
        <v>0</v>
      </c>
      <c r="DP32" s="17"/>
      <c r="DQ32" s="19">
        <v>27</v>
      </c>
      <c r="DR32" s="20" t="str">
        <f t="shared" si="9"/>
        <v>与那原町</v>
      </c>
      <c r="DS32" s="21">
        <v>0</v>
      </c>
      <c r="DT32" s="21">
        <v>0</v>
      </c>
      <c r="DU32" s="21">
        <v>0</v>
      </c>
      <c r="DV32" s="21">
        <v>0</v>
      </c>
      <c r="DW32" s="21">
        <v>0</v>
      </c>
      <c r="DX32" s="21">
        <v>0</v>
      </c>
      <c r="DY32" s="21">
        <v>0</v>
      </c>
      <c r="DZ32" s="21">
        <v>0</v>
      </c>
      <c r="EA32" s="21">
        <v>0</v>
      </c>
      <c r="EB32" s="17"/>
      <c r="EC32" s="19">
        <v>27</v>
      </c>
      <c r="ED32" s="20" t="str">
        <f t="shared" si="10"/>
        <v>与那原町</v>
      </c>
      <c r="EE32" s="21">
        <v>0</v>
      </c>
      <c r="EF32" s="21">
        <v>0</v>
      </c>
      <c r="EG32" s="21">
        <v>0</v>
      </c>
      <c r="EH32" s="21">
        <v>0</v>
      </c>
      <c r="EI32" s="21">
        <v>0</v>
      </c>
      <c r="EJ32" s="21">
        <v>0</v>
      </c>
      <c r="EK32" s="21">
        <v>0</v>
      </c>
      <c r="EL32" s="21">
        <v>0</v>
      </c>
      <c r="EM32" s="21">
        <v>0</v>
      </c>
      <c r="EO32" s="19">
        <v>27</v>
      </c>
      <c r="EP32" s="20" t="str">
        <f t="shared" si="11"/>
        <v>与那原町</v>
      </c>
      <c r="EQ32" s="21">
        <v>0</v>
      </c>
      <c r="ER32" s="21">
        <v>0</v>
      </c>
      <c r="ES32" s="21">
        <v>0</v>
      </c>
      <c r="ET32" s="21">
        <v>0</v>
      </c>
      <c r="EU32" s="21">
        <v>0</v>
      </c>
      <c r="EV32" s="21">
        <v>0</v>
      </c>
      <c r="EW32" s="21">
        <v>0</v>
      </c>
      <c r="EX32" s="21">
        <v>0</v>
      </c>
      <c r="EY32" s="21">
        <v>0</v>
      </c>
      <c r="FA32" s="19">
        <v>27</v>
      </c>
      <c r="FB32" s="20" t="str">
        <f t="shared" si="12"/>
        <v>与那原町</v>
      </c>
      <c r="FC32" s="21">
        <v>0</v>
      </c>
      <c r="FD32" s="21">
        <v>0</v>
      </c>
      <c r="FE32" s="21">
        <v>0</v>
      </c>
      <c r="FF32" s="21">
        <v>0</v>
      </c>
      <c r="FG32" s="21">
        <v>0</v>
      </c>
      <c r="FH32" s="21">
        <v>0</v>
      </c>
      <c r="FI32" s="21">
        <v>0</v>
      </c>
      <c r="FJ32" s="21">
        <v>0</v>
      </c>
      <c r="FK32" s="21">
        <v>0</v>
      </c>
      <c r="FM32" s="19">
        <v>27</v>
      </c>
      <c r="FN32" s="20" t="str">
        <f t="shared" si="13"/>
        <v>与那原町</v>
      </c>
      <c r="FO32" s="21">
        <v>96752</v>
      </c>
      <c r="FP32" s="21">
        <v>771326</v>
      </c>
      <c r="FQ32" s="21">
        <v>481611</v>
      </c>
      <c r="FR32" s="21">
        <v>16097</v>
      </c>
      <c r="FS32" s="21">
        <v>10050</v>
      </c>
      <c r="FT32" s="21">
        <v>10018</v>
      </c>
      <c r="FU32" s="21">
        <v>177</v>
      </c>
      <c r="FV32" s="21">
        <v>1160</v>
      </c>
      <c r="FW32" s="21">
        <v>680</v>
      </c>
      <c r="FY32" s="19">
        <v>27</v>
      </c>
      <c r="FZ32" s="20" t="str">
        <f t="shared" si="14"/>
        <v>与那原町</v>
      </c>
      <c r="GA32" s="21">
        <v>0</v>
      </c>
      <c r="GB32" s="21">
        <v>14232</v>
      </c>
      <c r="GC32" s="21">
        <v>14232</v>
      </c>
      <c r="GD32" s="21">
        <v>29176</v>
      </c>
      <c r="GE32" s="21">
        <v>29176</v>
      </c>
      <c r="GF32" s="21">
        <v>12044</v>
      </c>
      <c r="GG32" s="21">
        <v>0</v>
      </c>
      <c r="GH32" s="21">
        <v>17</v>
      </c>
      <c r="GI32" s="21">
        <v>17</v>
      </c>
      <c r="GK32" s="19">
        <v>27</v>
      </c>
      <c r="GL32" s="20" t="str">
        <f t="shared" si="15"/>
        <v>与那原町</v>
      </c>
      <c r="GM32" s="21">
        <v>0</v>
      </c>
      <c r="GN32" s="21">
        <v>0</v>
      </c>
      <c r="GO32" s="21">
        <v>0</v>
      </c>
      <c r="GP32" s="21">
        <v>0</v>
      </c>
      <c r="GQ32" s="21">
        <v>0</v>
      </c>
      <c r="GR32" s="21">
        <v>0</v>
      </c>
      <c r="GS32" s="21">
        <v>0</v>
      </c>
      <c r="GT32" s="21">
        <v>0</v>
      </c>
      <c r="GU32" s="21">
        <v>0</v>
      </c>
      <c r="GW32" s="19">
        <v>27</v>
      </c>
      <c r="GX32" s="20" t="str">
        <f t="shared" si="16"/>
        <v>与那原町</v>
      </c>
      <c r="GY32" s="21">
        <v>0</v>
      </c>
      <c r="GZ32" s="21">
        <v>0</v>
      </c>
      <c r="HA32" s="21">
        <v>0</v>
      </c>
      <c r="HB32" s="21">
        <v>0</v>
      </c>
      <c r="HC32" s="21">
        <v>0</v>
      </c>
      <c r="HD32" s="21">
        <v>0</v>
      </c>
      <c r="HE32" s="21">
        <v>0</v>
      </c>
      <c r="HF32" s="21">
        <v>0</v>
      </c>
      <c r="HG32" s="21">
        <v>0</v>
      </c>
      <c r="HI32" s="19">
        <v>27</v>
      </c>
      <c r="HJ32" s="20" t="str">
        <f t="shared" si="17"/>
        <v>与那原町</v>
      </c>
      <c r="HK32" s="21">
        <v>0</v>
      </c>
      <c r="HL32" s="21">
        <v>0</v>
      </c>
      <c r="HM32" s="21">
        <v>0</v>
      </c>
      <c r="HN32" s="21">
        <v>0</v>
      </c>
      <c r="HO32" s="21">
        <v>0</v>
      </c>
      <c r="HP32" s="21">
        <v>0</v>
      </c>
      <c r="HQ32" s="21">
        <v>0</v>
      </c>
      <c r="HR32" s="21">
        <v>0</v>
      </c>
      <c r="HS32" s="21">
        <v>0</v>
      </c>
      <c r="HU32" s="18"/>
    </row>
    <row r="33" spans="1:229" s="8" customFormat="1" ht="15" customHeight="1">
      <c r="A33" s="19">
        <v>28</v>
      </c>
      <c r="B33" s="20" t="s">
        <v>98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17"/>
      <c r="M33" s="19">
        <v>28</v>
      </c>
      <c r="N33" s="20" t="str">
        <f t="shared" si="0"/>
        <v>南風原町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32"/>
      <c r="Y33" s="19">
        <v>28</v>
      </c>
      <c r="Z33" s="20" t="str">
        <f t="shared" si="1"/>
        <v>南風原町</v>
      </c>
      <c r="AA33" s="21">
        <v>23958</v>
      </c>
      <c r="AB33" s="21">
        <v>2388245</v>
      </c>
      <c r="AC33" s="21">
        <v>1949974</v>
      </c>
      <c r="AD33" s="21">
        <v>169565</v>
      </c>
      <c r="AE33" s="21">
        <v>138448</v>
      </c>
      <c r="AF33" s="21">
        <v>131352</v>
      </c>
      <c r="AG33" s="21">
        <v>99</v>
      </c>
      <c r="AH33" s="21">
        <v>2754</v>
      </c>
      <c r="AI33" s="21">
        <v>2123</v>
      </c>
      <c r="AJ33" s="52"/>
      <c r="AK33" s="19">
        <v>28</v>
      </c>
      <c r="AL33" s="20" t="str">
        <f t="shared" si="2"/>
        <v>南風原町</v>
      </c>
      <c r="AM33" s="21">
        <v>48221</v>
      </c>
      <c r="AN33" s="21">
        <v>611818</v>
      </c>
      <c r="AO33" s="21">
        <v>592356</v>
      </c>
      <c r="AP33" s="21">
        <v>1677918</v>
      </c>
      <c r="AQ33" s="21">
        <v>1624650</v>
      </c>
      <c r="AR33" s="21">
        <v>478935</v>
      </c>
      <c r="AS33" s="21">
        <v>52</v>
      </c>
      <c r="AT33" s="21">
        <v>1140</v>
      </c>
      <c r="AU33" s="21">
        <v>1021</v>
      </c>
      <c r="AV33" s="32"/>
      <c r="AW33" s="19">
        <v>28</v>
      </c>
      <c r="AX33" s="20" t="str">
        <f t="shared" si="3"/>
        <v>南風原町</v>
      </c>
      <c r="AY33" s="21">
        <v>0</v>
      </c>
      <c r="AZ33" s="21">
        <v>1397163</v>
      </c>
      <c r="BA33" s="21">
        <v>1395609</v>
      </c>
      <c r="BB33" s="21">
        <v>66213197</v>
      </c>
      <c r="BC33" s="21">
        <v>66147211</v>
      </c>
      <c r="BD33" s="21">
        <v>6824639</v>
      </c>
      <c r="BE33" s="21">
        <v>0</v>
      </c>
      <c r="BF33" s="21">
        <v>7568</v>
      </c>
      <c r="BG33" s="21">
        <v>7485</v>
      </c>
      <c r="BH33" s="32"/>
      <c r="BI33" s="19">
        <v>28</v>
      </c>
      <c r="BJ33" s="20" t="str">
        <f t="shared" si="4"/>
        <v>南風原町</v>
      </c>
      <c r="BK33" s="21">
        <v>0</v>
      </c>
      <c r="BL33" s="21">
        <v>600032</v>
      </c>
      <c r="BM33" s="21">
        <v>599696</v>
      </c>
      <c r="BN33" s="21">
        <v>26235537</v>
      </c>
      <c r="BO33" s="21">
        <v>26220983</v>
      </c>
      <c r="BP33" s="21">
        <v>5170323</v>
      </c>
      <c r="BQ33" s="21">
        <v>0</v>
      </c>
      <c r="BR33" s="21">
        <v>4324</v>
      </c>
      <c r="BS33" s="21">
        <v>4295</v>
      </c>
      <c r="BT33" s="32"/>
      <c r="BU33" s="19">
        <v>28</v>
      </c>
      <c r="BV33" s="20" t="str">
        <f t="shared" si="5"/>
        <v>南風原町</v>
      </c>
      <c r="BW33" s="21">
        <v>0</v>
      </c>
      <c r="BX33" s="21">
        <v>758589</v>
      </c>
      <c r="BY33" s="21">
        <v>758482</v>
      </c>
      <c r="BZ33" s="21">
        <v>36062514</v>
      </c>
      <c r="CA33" s="21">
        <v>36060921</v>
      </c>
      <c r="CB33" s="21">
        <v>20499896</v>
      </c>
      <c r="CC33" s="21">
        <v>0</v>
      </c>
      <c r="CD33" s="21">
        <v>1532</v>
      </c>
      <c r="CE33" s="21">
        <v>1525</v>
      </c>
      <c r="CF33" s="32"/>
      <c r="CG33" s="19">
        <v>28</v>
      </c>
      <c r="CH33" s="20" t="str">
        <f t="shared" si="6"/>
        <v>南風原町</v>
      </c>
      <c r="CI33" s="21">
        <v>350337</v>
      </c>
      <c r="CJ33" s="21">
        <v>2755784</v>
      </c>
      <c r="CK33" s="21">
        <v>2753787</v>
      </c>
      <c r="CL33" s="21">
        <v>128511248</v>
      </c>
      <c r="CM33" s="21">
        <v>128429115</v>
      </c>
      <c r="CN33" s="21">
        <v>32494858</v>
      </c>
      <c r="CO33" s="21">
        <v>430</v>
      </c>
      <c r="CP33" s="21">
        <v>13424</v>
      </c>
      <c r="CQ33" s="21">
        <v>13305</v>
      </c>
      <c r="CR33" s="52"/>
      <c r="CS33" s="19">
        <v>28</v>
      </c>
      <c r="CT33" s="20" t="str">
        <f t="shared" si="7"/>
        <v>南風原町</v>
      </c>
      <c r="CU33" s="21">
        <v>0</v>
      </c>
      <c r="CV33" s="21">
        <v>0</v>
      </c>
      <c r="CW33" s="21">
        <v>0</v>
      </c>
      <c r="CX33" s="21">
        <v>0</v>
      </c>
      <c r="CY33" s="21">
        <v>0</v>
      </c>
      <c r="CZ33" s="21">
        <v>0</v>
      </c>
      <c r="DA33" s="21">
        <v>0</v>
      </c>
      <c r="DB33" s="21">
        <v>0</v>
      </c>
      <c r="DC33" s="21">
        <v>0</v>
      </c>
      <c r="DD33" s="17"/>
      <c r="DE33" s="19">
        <v>28</v>
      </c>
      <c r="DF33" s="20" t="str">
        <f t="shared" si="8"/>
        <v>南風原町</v>
      </c>
      <c r="DG33" s="21">
        <v>0</v>
      </c>
      <c r="DH33" s="21">
        <v>0</v>
      </c>
      <c r="DI33" s="21">
        <v>0</v>
      </c>
      <c r="DJ33" s="21">
        <v>0</v>
      </c>
      <c r="DK33" s="21">
        <v>0</v>
      </c>
      <c r="DL33" s="21">
        <v>0</v>
      </c>
      <c r="DM33" s="21">
        <v>0</v>
      </c>
      <c r="DN33" s="21">
        <v>0</v>
      </c>
      <c r="DO33" s="21">
        <v>0</v>
      </c>
      <c r="DP33" s="17"/>
      <c r="DQ33" s="19">
        <v>28</v>
      </c>
      <c r="DR33" s="20" t="str">
        <f t="shared" si="9"/>
        <v>南風原町</v>
      </c>
      <c r="DS33" s="21">
        <v>25360</v>
      </c>
      <c r="DT33" s="21">
        <v>0</v>
      </c>
      <c r="DU33" s="21">
        <v>0</v>
      </c>
      <c r="DV33" s="21">
        <v>0</v>
      </c>
      <c r="DW33" s="21">
        <v>0</v>
      </c>
      <c r="DX33" s="21">
        <v>0</v>
      </c>
      <c r="DY33" s="21">
        <v>16</v>
      </c>
      <c r="DZ33" s="21">
        <v>0</v>
      </c>
      <c r="EA33" s="21">
        <v>0</v>
      </c>
      <c r="EB33" s="17"/>
      <c r="EC33" s="19">
        <v>28</v>
      </c>
      <c r="ED33" s="20" t="str">
        <f t="shared" si="10"/>
        <v>南風原町</v>
      </c>
      <c r="EE33" s="21">
        <v>0</v>
      </c>
      <c r="EF33" s="21">
        <v>0</v>
      </c>
      <c r="EG33" s="21">
        <v>0</v>
      </c>
      <c r="EH33" s="21">
        <v>0</v>
      </c>
      <c r="EI33" s="21">
        <v>0</v>
      </c>
      <c r="EJ33" s="21">
        <v>0</v>
      </c>
      <c r="EK33" s="21">
        <v>0</v>
      </c>
      <c r="EL33" s="21">
        <v>0</v>
      </c>
      <c r="EM33" s="21">
        <v>0</v>
      </c>
      <c r="EO33" s="19">
        <v>28</v>
      </c>
      <c r="EP33" s="20" t="str">
        <f t="shared" si="11"/>
        <v>南風原町</v>
      </c>
      <c r="EQ33" s="21">
        <v>0</v>
      </c>
      <c r="ER33" s="21">
        <v>0</v>
      </c>
      <c r="ES33" s="21">
        <v>0</v>
      </c>
      <c r="ET33" s="21">
        <v>0</v>
      </c>
      <c r="EU33" s="21">
        <v>0</v>
      </c>
      <c r="EV33" s="21">
        <v>0</v>
      </c>
      <c r="EW33" s="21">
        <v>0</v>
      </c>
      <c r="EX33" s="21">
        <v>0</v>
      </c>
      <c r="EY33" s="21">
        <v>0</v>
      </c>
      <c r="FA33" s="19">
        <v>28</v>
      </c>
      <c r="FB33" s="20" t="str">
        <f t="shared" si="12"/>
        <v>南風原町</v>
      </c>
      <c r="FC33" s="21">
        <v>0</v>
      </c>
      <c r="FD33" s="21">
        <v>0</v>
      </c>
      <c r="FE33" s="21">
        <v>0</v>
      </c>
      <c r="FF33" s="21">
        <v>0</v>
      </c>
      <c r="FG33" s="21">
        <v>0</v>
      </c>
      <c r="FH33" s="21">
        <v>0</v>
      </c>
      <c r="FI33" s="21">
        <v>0</v>
      </c>
      <c r="FJ33" s="21">
        <v>0</v>
      </c>
      <c r="FK33" s="21">
        <v>0</v>
      </c>
      <c r="FM33" s="19">
        <v>28</v>
      </c>
      <c r="FN33" s="20" t="str">
        <f t="shared" si="13"/>
        <v>南風原町</v>
      </c>
      <c r="FO33" s="21">
        <v>137099</v>
      </c>
      <c r="FP33" s="21">
        <v>704776</v>
      </c>
      <c r="FQ33" s="21">
        <v>440186</v>
      </c>
      <c r="FR33" s="21">
        <v>46395</v>
      </c>
      <c r="FS33" s="21">
        <v>31040</v>
      </c>
      <c r="FT33" s="21">
        <v>21661</v>
      </c>
      <c r="FU33" s="21">
        <v>207</v>
      </c>
      <c r="FV33" s="21">
        <v>968</v>
      </c>
      <c r="FW33" s="21">
        <v>633</v>
      </c>
      <c r="FY33" s="19">
        <v>28</v>
      </c>
      <c r="FZ33" s="20" t="str">
        <f t="shared" si="14"/>
        <v>南風原町</v>
      </c>
      <c r="GA33" s="21">
        <v>0</v>
      </c>
      <c r="GB33" s="21">
        <v>0</v>
      </c>
      <c r="GC33" s="21">
        <v>0</v>
      </c>
      <c r="GD33" s="21">
        <v>0</v>
      </c>
      <c r="GE33" s="21">
        <v>0</v>
      </c>
      <c r="GF33" s="21">
        <v>0</v>
      </c>
      <c r="GG33" s="21">
        <v>0</v>
      </c>
      <c r="GH33" s="21">
        <v>0</v>
      </c>
      <c r="GI33" s="21">
        <v>0</v>
      </c>
      <c r="GK33" s="19">
        <v>28</v>
      </c>
      <c r="GL33" s="20" t="str">
        <f t="shared" si="15"/>
        <v>南風原町</v>
      </c>
      <c r="GM33" s="21">
        <v>0</v>
      </c>
      <c r="GN33" s="21">
        <v>0</v>
      </c>
      <c r="GO33" s="21">
        <v>0</v>
      </c>
      <c r="GP33" s="21">
        <v>0</v>
      </c>
      <c r="GQ33" s="21">
        <v>0</v>
      </c>
      <c r="GR33" s="21">
        <v>0</v>
      </c>
      <c r="GS33" s="21">
        <v>0</v>
      </c>
      <c r="GT33" s="21">
        <v>0</v>
      </c>
      <c r="GU33" s="21">
        <v>0</v>
      </c>
      <c r="GW33" s="19">
        <v>28</v>
      </c>
      <c r="GX33" s="20" t="str">
        <f t="shared" si="16"/>
        <v>南風原町</v>
      </c>
      <c r="GY33" s="21">
        <v>0</v>
      </c>
      <c r="GZ33" s="21">
        <v>0</v>
      </c>
      <c r="HA33" s="21">
        <v>0</v>
      </c>
      <c r="HB33" s="21">
        <v>0</v>
      </c>
      <c r="HC33" s="21">
        <v>0</v>
      </c>
      <c r="HD33" s="21">
        <v>0</v>
      </c>
      <c r="HE33" s="21">
        <v>0</v>
      </c>
      <c r="HF33" s="21">
        <v>0</v>
      </c>
      <c r="HG33" s="21">
        <v>0</v>
      </c>
      <c r="HI33" s="19">
        <v>28</v>
      </c>
      <c r="HJ33" s="20" t="str">
        <f t="shared" si="17"/>
        <v>南風原町</v>
      </c>
      <c r="HK33" s="21">
        <v>0</v>
      </c>
      <c r="HL33" s="21">
        <v>0</v>
      </c>
      <c r="HM33" s="21">
        <v>0</v>
      </c>
      <c r="HN33" s="21">
        <v>0</v>
      </c>
      <c r="HO33" s="21">
        <v>0</v>
      </c>
      <c r="HP33" s="21">
        <v>0</v>
      </c>
      <c r="HQ33" s="21">
        <v>0</v>
      </c>
      <c r="HR33" s="21">
        <v>0</v>
      </c>
      <c r="HS33" s="21">
        <v>0</v>
      </c>
      <c r="HU33" s="18"/>
    </row>
    <row r="34" spans="1:229" s="8" customFormat="1" ht="15" customHeight="1">
      <c r="A34" s="19">
        <v>29</v>
      </c>
      <c r="B34" s="20" t="s">
        <v>99</v>
      </c>
      <c r="C34" s="21">
        <v>6892</v>
      </c>
      <c r="D34" s="21">
        <v>109986</v>
      </c>
      <c r="E34" s="21">
        <v>79910</v>
      </c>
      <c r="F34" s="21">
        <v>3720</v>
      </c>
      <c r="G34" s="21">
        <v>2715</v>
      </c>
      <c r="H34" s="21">
        <v>2715</v>
      </c>
      <c r="I34" s="21">
        <v>7</v>
      </c>
      <c r="J34" s="21">
        <v>424</v>
      </c>
      <c r="K34" s="21">
        <v>298</v>
      </c>
      <c r="L34" s="17"/>
      <c r="M34" s="19">
        <v>29</v>
      </c>
      <c r="N34" s="20" t="str">
        <f t="shared" si="0"/>
        <v>渡嘉敷村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32"/>
      <c r="Y34" s="19">
        <v>29</v>
      </c>
      <c r="Z34" s="20" t="str">
        <f t="shared" si="1"/>
        <v>渡嘉敷村</v>
      </c>
      <c r="AA34" s="21">
        <v>17256</v>
      </c>
      <c r="AB34" s="21">
        <v>397863</v>
      </c>
      <c r="AC34" s="21">
        <v>217344</v>
      </c>
      <c r="AD34" s="21">
        <v>12618</v>
      </c>
      <c r="AE34" s="21">
        <v>7297</v>
      </c>
      <c r="AF34" s="21">
        <v>7297</v>
      </c>
      <c r="AG34" s="21">
        <v>82</v>
      </c>
      <c r="AH34" s="21">
        <v>1346</v>
      </c>
      <c r="AI34" s="21">
        <v>644</v>
      </c>
      <c r="AJ34" s="52"/>
      <c r="AK34" s="19">
        <v>29</v>
      </c>
      <c r="AL34" s="20" t="str">
        <f t="shared" si="2"/>
        <v>渡嘉敷村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32"/>
      <c r="AW34" s="19">
        <v>29</v>
      </c>
      <c r="AX34" s="20" t="str">
        <f t="shared" si="3"/>
        <v>渡嘉敷村</v>
      </c>
      <c r="AY34" s="21">
        <v>0</v>
      </c>
      <c r="AZ34" s="21">
        <v>45050</v>
      </c>
      <c r="BA34" s="21">
        <v>25547</v>
      </c>
      <c r="BB34" s="21">
        <v>362425</v>
      </c>
      <c r="BC34" s="21">
        <v>204833</v>
      </c>
      <c r="BD34" s="21">
        <v>9599</v>
      </c>
      <c r="BE34" s="21">
        <v>0</v>
      </c>
      <c r="BF34" s="21">
        <v>230</v>
      </c>
      <c r="BG34" s="21">
        <v>129</v>
      </c>
      <c r="BH34" s="32"/>
      <c r="BI34" s="19">
        <v>29</v>
      </c>
      <c r="BJ34" s="20" t="str">
        <f t="shared" si="4"/>
        <v>渡嘉敷村</v>
      </c>
      <c r="BK34" s="21">
        <v>0</v>
      </c>
      <c r="BL34" s="21">
        <v>25532</v>
      </c>
      <c r="BM34" s="21">
        <v>17952</v>
      </c>
      <c r="BN34" s="21">
        <v>204322</v>
      </c>
      <c r="BO34" s="21">
        <v>143936</v>
      </c>
      <c r="BP34" s="21">
        <v>13542</v>
      </c>
      <c r="BQ34" s="21">
        <v>0</v>
      </c>
      <c r="BR34" s="21">
        <v>205</v>
      </c>
      <c r="BS34" s="21">
        <v>125</v>
      </c>
      <c r="BT34" s="32"/>
      <c r="BU34" s="19">
        <v>29</v>
      </c>
      <c r="BV34" s="20" t="str">
        <f t="shared" si="5"/>
        <v>渡嘉敷村</v>
      </c>
      <c r="BW34" s="21">
        <v>0</v>
      </c>
      <c r="BX34" s="21">
        <v>67548</v>
      </c>
      <c r="BY34" s="21">
        <v>58418</v>
      </c>
      <c r="BZ34" s="21">
        <v>426851</v>
      </c>
      <c r="CA34" s="21">
        <v>420412</v>
      </c>
      <c r="CB34" s="21">
        <v>107146</v>
      </c>
      <c r="CC34" s="21">
        <v>0</v>
      </c>
      <c r="CD34" s="21">
        <v>312</v>
      </c>
      <c r="CE34" s="21">
        <v>250</v>
      </c>
      <c r="CF34" s="32"/>
      <c r="CG34" s="19">
        <v>29</v>
      </c>
      <c r="CH34" s="20" t="str">
        <f t="shared" si="6"/>
        <v>渡嘉敷村</v>
      </c>
      <c r="CI34" s="21">
        <v>5117</v>
      </c>
      <c r="CJ34" s="21">
        <v>138130</v>
      </c>
      <c r="CK34" s="21">
        <v>101917</v>
      </c>
      <c r="CL34" s="21">
        <v>993598</v>
      </c>
      <c r="CM34" s="21">
        <v>769181</v>
      </c>
      <c r="CN34" s="21">
        <v>130287</v>
      </c>
      <c r="CO34" s="21">
        <v>33</v>
      </c>
      <c r="CP34" s="21">
        <v>747</v>
      </c>
      <c r="CQ34" s="21">
        <v>504</v>
      </c>
      <c r="CR34" s="52"/>
      <c r="CS34" s="19">
        <v>29</v>
      </c>
      <c r="CT34" s="20" t="str">
        <f t="shared" si="7"/>
        <v>渡嘉敷村</v>
      </c>
      <c r="CU34" s="21">
        <v>0</v>
      </c>
      <c r="CV34" s="21">
        <v>0</v>
      </c>
      <c r="CW34" s="21">
        <v>0</v>
      </c>
      <c r="CX34" s="21">
        <v>0</v>
      </c>
      <c r="CY34" s="21">
        <v>0</v>
      </c>
      <c r="CZ34" s="21">
        <v>0</v>
      </c>
      <c r="DA34" s="21">
        <v>0</v>
      </c>
      <c r="DB34" s="21">
        <v>0</v>
      </c>
      <c r="DC34" s="21">
        <v>0</v>
      </c>
      <c r="DD34" s="17"/>
      <c r="DE34" s="19">
        <v>29</v>
      </c>
      <c r="DF34" s="20" t="str">
        <f t="shared" si="8"/>
        <v>渡嘉敷村</v>
      </c>
      <c r="DG34" s="21">
        <v>0</v>
      </c>
      <c r="DH34" s="21">
        <v>0</v>
      </c>
      <c r="DI34" s="21">
        <v>0</v>
      </c>
      <c r="DJ34" s="21">
        <v>0</v>
      </c>
      <c r="DK34" s="21">
        <v>0</v>
      </c>
      <c r="DL34" s="21">
        <v>0</v>
      </c>
      <c r="DM34" s="21">
        <v>0</v>
      </c>
      <c r="DN34" s="21">
        <v>0</v>
      </c>
      <c r="DO34" s="21">
        <v>0</v>
      </c>
      <c r="DP34" s="17"/>
      <c r="DQ34" s="19">
        <v>29</v>
      </c>
      <c r="DR34" s="20" t="str">
        <f t="shared" si="9"/>
        <v>渡嘉敷村</v>
      </c>
      <c r="DS34" s="21">
        <v>0</v>
      </c>
      <c r="DT34" s="21">
        <v>0</v>
      </c>
      <c r="DU34" s="21">
        <v>0</v>
      </c>
      <c r="DV34" s="21">
        <v>0</v>
      </c>
      <c r="DW34" s="21">
        <v>0</v>
      </c>
      <c r="DX34" s="21">
        <v>0</v>
      </c>
      <c r="DY34" s="21">
        <v>0</v>
      </c>
      <c r="DZ34" s="21">
        <v>0</v>
      </c>
      <c r="EA34" s="21">
        <v>0</v>
      </c>
      <c r="EB34" s="17"/>
      <c r="EC34" s="19">
        <v>29</v>
      </c>
      <c r="ED34" s="20" t="str">
        <f t="shared" si="10"/>
        <v>渡嘉敷村</v>
      </c>
      <c r="EE34" s="21">
        <v>4634060</v>
      </c>
      <c r="EF34" s="21">
        <v>611282</v>
      </c>
      <c r="EG34" s="21">
        <v>452580</v>
      </c>
      <c r="EH34" s="21">
        <v>5808</v>
      </c>
      <c r="EI34" s="21">
        <v>4303</v>
      </c>
      <c r="EJ34" s="21">
        <v>4303</v>
      </c>
      <c r="EK34" s="21">
        <v>121</v>
      </c>
      <c r="EL34" s="21">
        <v>396</v>
      </c>
      <c r="EM34" s="21">
        <v>281</v>
      </c>
      <c r="EO34" s="19">
        <v>29</v>
      </c>
      <c r="EP34" s="20" t="str">
        <f t="shared" si="11"/>
        <v>渡嘉敷村</v>
      </c>
      <c r="EQ34" s="21">
        <v>0</v>
      </c>
      <c r="ER34" s="21">
        <v>0</v>
      </c>
      <c r="ES34" s="21">
        <v>0</v>
      </c>
      <c r="ET34" s="21">
        <v>0</v>
      </c>
      <c r="EU34" s="21">
        <v>0</v>
      </c>
      <c r="EV34" s="21">
        <v>0</v>
      </c>
      <c r="EW34" s="21">
        <v>0</v>
      </c>
      <c r="EX34" s="21">
        <v>0</v>
      </c>
      <c r="EY34" s="21">
        <v>0</v>
      </c>
      <c r="FA34" s="19">
        <v>29</v>
      </c>
      <c r="FB34" s="20" t="str">
        <f t="shared" si="12"/>
        <v>渡嘉敷村</v>
      </c>
      <c r="FC34" s="21">
        <v>0</v>
      </c>
      <c r="FD34" s="21">
        <v>0</v>
      </c>
      <c r="FE34" s="21">
        <v>0</v>
      </c>
      <c r="FF34" s="21">
        <v>0</v>
      </c>
      <c r="FG34" s="21">
        <v>0</v>
      </c>
      <c r="FH34" s="21">
        <v>0</v>
      </c>
      <c r="FI34" s="21">
        <v>0</v>
      </c>
      <c r="FJ34" s="21">
        <v>0</v>
      </c>
      <c r="FK34" s="21">
        <v>0</v>
      </c>
      <c r="FM34" s="19">
        <v>29</v>
      </c>
      <c r="FN34" s="20" t="str">
        <f t="shared" si="13"/>
        <v>渡嘉敷村</v>
      </c>
      <c r="FO34" s="21">
        <v>3777419</v>
      </c>
      <c r="FP34" s="21">
        <v>1855852</v>
      </c>
      <c r="FQ34" s="21">
        <v>1315366</v>
      </c>
      <c r="FR34" s="21">
        <v>17749</v>
      </c>
      <c r="FS34" s="21">
        <v>12564</v>
      </c>
      <c r="FT34" s="21">
        <v>12564</v>
      </c>
      <c r="FU34" s="21">
        <v>314</v>
      </c>
      <c r="FV34" s="21">
        <v>2050</v>
      </c>
      <c r="FW34" s="21">
        <v>1161</v>
      </c>
      <c r="FY34" s="19">
        <v>29</v>
      </c>
      <c r="FZ34" s="20" t="str">
        <f t="shared" si="14"/>
        <v>渡嘉敷村</v>
      </c>
      <c r="GA34" s="21">
        <v>0</v>
      </c>
      <c r="GB34" s="21">
        <v>0</v>
      </c>
      <c r="GC34" s="21">
        <v>0</v>
      </c>
      <c r="GD34" s="21">
        <v>0</v>
      </c>
      <c r="GE34" s="21">
        <v>0</v>
      </c>
      <c r="GF34" s="21">
        <v>0</v>
      </c>
      <c r="GG34" s="21">
        <v>0</v>
      </c>
      <c r="GH34" s="21">
        <v>0</v>
      </c>
      <c r="GI34" s="21">
        <v>0</v>
      </c>
      <c r="GK34" s="19">
        <v>29</v>
      </c>
      <c r="GL34" s="20" t="str">
        <f t="shared" si="15"/>
        <v>渡嘉敷村</v>
      </c>
      <c r="GM34" s="21">
        <v>0</v>
      </c>
      <c r="GN34" s="21">
        <v>0</v>
      </c>
      <c r="GO34" s="21">
        <v>0</v>
      </c>
      <c r="GP34" s="21">
        <v>0</v>
      </c>
      <c r="GQ34" s="21">
        <v>0</v>
      </c>
      <c r="GR34" s="21">
        <v>0</v>
      </c>
      <c r="GS34" s="21">
        <v>0</v>
      </c>
      <c r="GT34" s="21">
        <v>0</v>
      </c>
      <c r="GU34" s="21">
        <v>0</v>
      </c>
      <c r="GW34" s="19">
        <v>29</v>
      </c>
      <c r="GX34" s="20" t="str">
        <f t="shared" si="16"/>
        <v>渡嘉敷村</v>
      </c>
      <c r="GY34" s="21">
        <v>0</v>
      </c>
      <c r="GZ34" s="21">
        <v>0</v>
      </c>
      <c r="HA34" s="21">
        <v>0</v>
      </c>
      <c r="HB34" s="21">
        <v>0</v>
      </c>
      <c r="HC34" s="21">
        <v>0</v>
      </c>
      <c r="HD34" s="21">
        <v>0</v>
      </c>
      <c r="HE34" s="21">
        <v>0</v>
      </c>
      <c r="HF34" s="21">
        <v>0</v>
      </c>
      <c r="HG34" s="21">
        <v>0</v>
      </c>
      <c r="HI34" s="19">
        <v>29</v>
      </c>
      <c r="HJ34" s="20" t="str">
        <f t="shared" si="17"/>
        <v>渡嘉敷村</v>
      </c>
      <c r="HK34" s="21">
        <v>0</v>
      </c>
      <c r="HL34" s="21">
        <v>0</v>
      </c>
      <c r="HM34" s="21">
        <v>0</v>
      </c>
      <c r="HN34" s="21">
        <v>0</v>
      </c>
      <c r="HO34" s="21">
        <v>0</v>
      </c>
      <c r="HP34" s="21">
        <v>0</v>
      </c>
      <c r="HQ34" s="21">
        <v>0</v>
      </c>
      <c r="HR34" s="21">
        <v>0</v>
      </c>
      <c r="HS34" s="21">
        <v>0</v>
      </c>
      <c r="HU34" s="18"/>
    </row>
    <row r="35" spans="1:229" s="8" customFormat="1" ht="15" customHeight="1">
      <c r="A35" s="23">
        <v>30</v>
      </c>
      <c r="B35" s="24" t="s">
        <v>100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17"/>
      <c r="M35" s="19">
        <v>30</v>
      </c>
      <c r="N35" s="20" t="str">
        <f t="shared" si="0"/>
        <v>座間味村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32"/>
      <c r="Y35" s="19">
        <v>30</v>
      </c>
      <c r="Z35" s="20" t="str">
        <f t="shared" si="1"/>
        <v>座間味村</v>
      </c>
      <c r="AA35" s="21">
        <v>65775</v>
      </c>
      <c r="AB35" s="21">
        <v>1066643</v>
      </c>
      <c r="AC35" s="21">
        <v>667089</v>
      </c>
      <c r="AD35" s="21">
        <v>41970</v>
      </c>
      <c r="AE35" s="21">
        <v>26267</v>
      </c>
      <c r="AF35" s="21">
        <v>22703</v>
      </c>
      <c r="AG35" s="25">
        <v>368</v>
      </c>
      <c r="AH35" s="25">
        <v>4654</v>
      </c>
      <c r="AI35" s="25">
        <v>2574</v>
      </c>
      <c r="AJ35" s="52"/>
      <c r="AK35" s="19">
        <v>30</v>
      </c>
      <c r="AL35" s="20" t="str">
        <f t="shared" si="2"/>
        <v>座間味村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5">
        <v>0</v>
      </c>
      <c r="AT35" s="25">
        <v>0</v>
      </c>
      <c r="AU35" s="25">
        <v>0</v>
      </c>
      <c r="AV35" s="32"/>
      <c r="AW35" s="19">
        <v>30</v>
      </c>
      <c r="AX35" s="20" t="str">
        <f t="shared" si="3"/>
        <v>座間味村</v>
      </c>
      <c r="AY35" s="21">
        <v>0</v>
      </c>
      <c r="AZ35" s="21">
        <v>79531</v>
      </c>
      <c r="BA35" s="21">
        <v>44042</v>
      </c>
      <c r="BB35" s="21">
        <v>559808</v>
      </c>
      <c r="BC35" s="21">
        <v>337500</v>
      </c>
      <c r="BD35" s="21">
        <v>25669</v>
      </c>
      <c r="BE35" s="25">
        <v>0</v>
      </c>
      <c r="BF35" s="25">
        <v>424</v>
      </c>
      <c r="BG35" s="25">
        <v>229</v>
      </c>
      <c r="BH35" s="32"/>
      <c r="BI35" s="19">
        <v>30</v>
      </c>
      <c r="BJ35" s="20" t="str">
        <f t="shared" si="4"/>
        <v>座間味村</v>
      </c>
      <c r="BK35" s="21">
        <v>0</v>
      </c>
      <c r="BL35" s="21">
        <v>70777</v>
      </c>
      <c r="BM35" s="21">
        <v>55325</v>
      </c>
      <c r="BN35" s="21">
        <v>476409</v>
      </c>
      <c r="BO35" s="21">
        <v>384342</v>
      </c>
      <c r="BP35" s="21">
        <v>60526</v>
      </c>
      <c r="BQ35" s="25">
        <v>0</v>
      </c>
      <c r="BR35" s="25">
        <v>361</v>
      </c>
      <c r="BS35" s="25">
        <v>219</v>
      </c>
      <c r="BT35" s="32"/>
      <c r="BU35" s="19">
        <v>30</v>
      </c>
      <c r="BV35" s="20" t="str">
        <f t="shared" si="5"/>
        <v>座間味村</v>
      </c>
      <c r="BW35" s="21">
        <v>0</v>
      </c>
      <c r="BX35" s="21">
        <v>0</v>
      </c>
      <c r="BY35" s="21">
        <v>0</v>
      </c>
      <c r="BZ35" s="21">
        <v>0</v>
      </c>
      <c r="CA35" s="21">
        <v>0</v>
      </c>
      <c r="CB35" s="21">
        <v>0</v>
      </c>
      <c r="CC35" s="25">
        <v>0</v>
      </c>
      <c r="CD35" s="25">
        <v>0</v>
      </c>
      <c r="CE35" s="25">
        <v>0</v>
      </c>
      <c r="CF35" s="32"/>
      <c r="CG35" s="19">
        <v>30</v>
      </c>
      <c r="CH35" s="20" t="str">
        <f t="shared" si="6"/>
        <v>座間味村</v>
      </c>
      <c r="CI35" s="21">
        <v>12962</v>
      </c>
      <c r="CJ35" s="21">
        <v>150308</v>
      </c>
      <c r="CK35" s="21">
        <v>99367</v>
      </c>
      <c r="CL35" s="21">
        <v>1036217</v>
      </c>
      <c r="CM35" s="21">
        <v>721842</v>
      </c>
      <c r="CN35" s="21">
        <v>86195</v>
      </c>
      <c r="CO35" s="25">
        <v>74</v>
      </c>
      <c r="CP35" s="25">
        <v>785</v>
      </c>
      <c r="CQ35" s="25">
        <v>448</v>
      </c>
      <c r="CR35" s="52"/>
      <c r="CS35" s="19">
        <v>30</v>
      </c>
      <c r="CT35" s="20" t="str">
        <f t="shared" si="7"/>
        <v>座間味村</v>
      </c>
      <c r="CU35" s="21">
        <v>0</v>
      </c>
      <c r="CV35" s="21">
        <v>0</v>
      </c>
      <c r="CW35" s="21">
        <v>0</v>
      </c>
      <c r="CX35" s="21">
        <v>0</v>
      </c>
      <c r="CY35" s="21">
        <v>0</v>
      </c>
      <c r="CZ35" s="21">
        <v>0</v>
      </c>
      <c r="DA35" s="25">
        <v>0</v>
      </c>
      <c r="DB35" s="25">
        <v>0</v>
      </c>
      <c r="DC35" s="25">
        <v>0</v>
      </c>
      <c r="DD35" s="17"/>
      <c r="DE35" s="19">
        <v>30</v>
      </c>
      <c r="DF35" s="20" t="str">
        <f t="shared" si="8"/>
        <v>座間味村</v>
      </c>
      <c r="DG35" s="21">
        <v>0</v>
      </c>
      <c r="DH35" s="21">
        <v>0</v>
      </c>
      <c r="DI35" s="21">
        <v>0</v>
      </c>
      <c r="DJ35" s="21">
        <v>0</v>
      </c>
      <c r="DK35" s="21">
        <v>0</v>
      </c>
      <c r="DL35" s="21">
        <v>0</v>
      </c>
      <c r="DM35" s="25">
        <v>0</v>
      </c>
      <c r="DN35" s="25">
        <v>0</v>
      </c>
      <c r="DO35" s="25">
        <v>0</v>
      </c>
      <c r="DP35" s="17"/>
      <c r="DQ35" s="19">
        <v>30</v>
      </c>
      <c r="DR35" s="20" t="str">
        <f t="shared" si="9"/>
        <v>座間味村</v>
      </c>
      <c r="DS35" s="21">
        <v>0</v>
      </c>
      <c r="DT35" s="21">
        <v>0</v>
      </c>
      <c r="DU35" s="21">
        <v>0</v>
      </c>
      <c r="DV35" s="21">
        <v>0</v>
      </c>
      <c r="DW35" s="21">
        <v>0</v>
      </c>
      <c r="DX35" s="21">
        <v>0</v>
      </c>
      <c r="DY35" s="25">
        <v>0</v>
      </c>
      <c r="DZ35" s="25">
        <v>0</v>
      </c>
      <c r="EA35" s="25">
        <v>0</v>
      </c>
      <c r="EB35" s="17"/>
      <c r="EC35" s="19">
        <v>30</v>
      </c>
      <c r="ED35" s="20" t="str">
        <f t="shared" si="10"/>
        <v>座間味村</v>
      </c>
      <c r="EE35" s="21">
        <v>0</v>
      </c>
      <c r="EF35" s="21">
        <v>0</v>
      </c>
      <c r="EG35" s="21">
        <v>0</v>
      </c>
      <c r="EH35" s="21">
        <v>0</v>
      </c>
      <c r="EI35" s="21">
        <v>0</v>
      </c>
      <c r="EJ35" s="21">
        <v>0</v>
      </c>
      <c r="EK35" s="25">
        <v>0</v>
      </c>
      <c r="EL35" s="25">
        <v>0</v>
      </c>
      <c r="EM35" s="25">
        <v>0</v>
      </c>
      <c r="EO35" s="19">
        <v>30</v>
      </c>
      <c r="EP35" s="20" t="str">
        <f t="shared" si="11"/>
        <v>座間味村</v>
      </c>
      <c r="EQ35" s="21">
        <v>0</v>
      </c>
      <c r="ER35" s="21">
        <v>0</v>
      </c>
      <c r="ES35" s="21">
        <v>0</v>
      </c>
      <c r="ET35" s="21">
        <v>0</v>
      </c>
      <c r="EU35" s="21">
        <v>0</v>
      </c>
      <c r="EV35" s="21">
        <v>0</v>
      </c>
      <c r="EW35" s="25">
        <v>0</v>
      </c>
      <c r="EX35" s="25">
        <v>0</v>
      </c>
      <c r="EY35" s="25">
        <v>0</v>
      </c>
      <c r="FA35" s="19">
        <v>30</v>
      </c>
      <c r="FB35" s="20" t="str">
        <f t="shared" si="12"/>
        <v>座間味村</v>
      </c>
      <c r="FC35" s="21">
        <v>0</v>
      </c>
      <c r="FD35" s="21">
        <v>0</v>
      </c>
      <c r="FE35" s="21">
        <v>0</v>
      </c>
      <c r="FF35" s="21">
        <v>0</v>
      </c>
      <c r="FG35" s="21">
        <v>0</v>
      </c>
      <c r="FH35" s="21">
        <v>0</v>
      </c>
      <c r="FI35" s="25">
        <v>0</v>
      </c>
      <c r="FJ35" s="25">
        <v>0</v>
      </c>
      <c r="FK35" s="25">
        <v>0</v>
      </c>
      <c r="FM35" s="19">
        <v>30</v>
      </c>
      <c r="FN35" s="20" t="str">
        <f t="shared" si="13"/>
        <v>座間味村</v>
      </c>
      <c r="FO35" s="21">
        <v>8356426</v>
      </c>
      <c r="FP35" s="21">
        <v>1254830</v>
      </c>
      <c r="FQ35" s="21">
        <v>848937</v>
      </c>
      <c r="FR35" s="21">
        <v>12587</v>
      </c>
      <c r="FS35" s="21">
        <v>8520</v>
      </c>
      <c r="FT35" s="21">
        <v>8236</v>
      </c>
      <c r="FU35" s="25">
        <v>561</v>
      </c>
      <c r="FV35" s="25">
        <v>1160</v>
      </c>
      <c r="FW35" s="25">
        <v>717</v>
      </c>
      <c r="FY35" s="19">
        <v>30</v>
      </c>
      <c r="FZ35" s="20" t="str">
        <f t="shared" si="14"/>
        <v>座間味村</v>
      </c>
      <c r="GA35" s="21">
        <v>0</v>
      </c>
      <c r="GB35" s="21">
        <v>0</v>
      </c>
      <c r="GC35" s="21">
        <v>0</v>
      </c>
      <c r="GD35" s="21">
        <v>0</v>
      </c>
      <c r="GE35" s="21">
        <v>0</v>
      </c>
      <c r="GF35" s="21">
        <v>0</v>
      </c>
      <c r="GG35" s="25">
        <v>0</v>
      </c>
      <c r="GH35" s="25">
        <v>0</v>
      </c>
      <c r="GI35" s="25">
        <v>0</v>
      </c>
      <c r="GK35" s="19">
        <v>30</v>
      </c>
      <c r="GL35" s="20" t="str">
        <f t="shared" si="15"/>
        <v>座間味村</v>
      </c>
      <c r="GM35" s="21">
        <v>0</v>
      </c>
      <c r="GN35" s="21">
        <v>0</v>
      </c>
      <c r="GO35" s="21">
        <v>0</v>
      </c>
      <c r="GP35" s="21">
        <v>0</v>
      </c>
      <c r="GQ35" s="21">
        <v>0</v>
      </c>
      <c r="GR35" s="21">
        <v>0</v>
      </c>
      <c r="GS35" s="25">
        <v>0</v>
      </c>
      <c r="GT35" s="25">
        <v>0</v>
      </c>
      <c r="GU35" s="25">
        <v>0</v>
      </c>
      <c r="GW35" s="19">
        <v>30</v>
      </c>
      <c r="GX35" s="20" t="str">
        <f t="shared" si="16"/>
        <v>座間味村</v>
      </c>
      <c r="GY35" s="21">
        <v>0</v>
      </c>
      <c r="GZ35" s="21">
        <v>0</v>
      </c>
      <c r="HA35" s="21">
        <v>0</v>
      </c>
      <c r="HB35" s="21">
        <v>0</v>
      </c>
      <c r="HC35" s="21">
        <v>0</v>
      </c>
      <c r="HD35" s="21">
        <v>0</v>
      </c>
      <c r="HE35" s="25">
        <v>0</v>
      </c>
      <c r="HF35" s="25">
        <v>0</v>
      </c>
      <c r="HG35" s="25">
        <v>0</v>
      </c>
      <c r="HI35" s="19">
        <v>30</v>
      </c>
      <c r="HJ35" s="20" t="str">
        <f t="shared" si="17"/>
        <v>座間味村</v>
      </c>
      <c r="HK35" s="21">
        <v>0</v>
      </c>
      <c r="HL35" s="21">
        <v>0</v>
      </c>
      <c r="HM35" s="21">
        <v>0</v>
      </c>
      <c r="HN35" s="21">
        <v>0</v>
      </c>
      <c r="HO35" s="21">
        <v>0</v>
      </c>
      <c r="HP35" s="21">
        <v>0</v>
      </c>
      <c r="HQ35" s="25">
        <v>0</v>
      </c>
      <c r="HR35" s="25">
        <v>0</v>
      </c>
      <c r="HS35" s="25">
        <v>0</v>
      </c>
      <c r="HU35" s="18"/>
    </row>
    <row r="36" spans="1:229" s="8" customFormat="1" ht="15" customHeight="1">
      <c r="A36" s="23">
        <v>31</v>
      </c>
      <c r="B36" s="24" t="s">
        <v>101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17"/>
      <c r="M36" s="19">
        <v>31</v>
      </c>
      <c r="N36" s="20" t="str">
        <f>B36</f>
        <v>粟 国 村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32"/>
      <c r="Y36" s="19">
        <v>31</v>
      </c>
      <c r="Z36" s="20" t="str">
        <f>N36</f>
        <v>粟 国 村</v>
      </c>
      <c r="AA36" s="21">
        <v>29899</v>
      </c>
      <c r="AB36" s="21">
        <v>3087929</v>
      </c>
      <c r="AC36" s="21">
        <v>1203313</v>
      </c>
      <c r="AD36" s="21">
        <v>93601</v>
      </c>
      <c r="AE36" s="21">
        <v>37819</v>
      </c>
      <c r="AF36" s="21">
        <v>37819</v>
      </c>
      <c r="AG36" s="25">
        <v>82</v>
      </c>
      <c r="AH36" s="25">
        <v>8442</v>
      </c>
      <c r="AI36" s="25">
        <v>2753</v>
      </c>
      <c r="AJ36" s="52"/>
      <c r="AK36" s="19">
        <v>31</v>
      </c>
      <c r="AL36" s="20" t="str">
        <f>Z36</f>
        <v>粟 国 村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5">
        <v>0</v>
      </c>
      <c r="AT36" s="25">
        <v>0</v>
      </c>
      <c r="AU36" s="25">
        <v>0</v>
      </c>
      <c r="AV36" s="32"/>
      <c r="AW36" s="19">
        <v>31</v>
      </c>
      <c r="AX36" s="20" t="str">
        <f>AL36</f>
        <v>粟 国 村</v>
      </c>
      <c r="AY36" s="21">
        <v>0</v>
      </c>
      <c r="AZ36" s="21">
        <v>181543</v>
      </c>
      <c r="BA36" s="21">
        <v>52785</v>
      </c>
      <c r="BB36" s="21">
        <v>256779</v>
      </c>
      <c r="BC36" s="21">
        <v>75200</v>
      </c>
      <c r="BD36" s="21">
        <v>9836</v>
      </c>
      <c r="BE36" s="25">
        <v>0</v>
      </c>
      <c r="BF36" s="25">
        <v>940</v>
      </c>
      <c r="BG36" s="25">
        <v>268</v>
      </c>
      <c r="BH36" s="32"/>
      <c r="BI36" s="19">
        <v>31</v>
      </c>
      <c r="BJ36" s="20" t="str">
        <f>AX36</f>
        <v>粟 国 村</v>
      </c>
      <c r="BK36" s="21">
        <v>0</v>
      </c>
      <c r="BL36" s="21">
        <v>182155</v>
      </c>
      <c r="BM36" s="21">
        <v>93294</v>
      </c>
      <c r="BN36" s="21">
        <v>256260</v>
      </c>
      <c r="BO36" s="21">
        <v>131974</v>
      </c>
      <c r="BP36" s="21">
        <v>34512</v>
      </c>
      <c r="BQ36" s="25">
        <v>0</v>
      </c>
      <c r="BR36" s="25">
        <v>821</v>
      </c>
      <c r="BS36" s="25">
        <v>257</v>
      </c>
      <c r="BT36" s="32"/>
      <c r="BU36" s="19">
        <v>31</v>
      </c>
      <c r="BV36" s="20" t="str">
        <f>BJ36</f>
        <v>粟 国 村</v>
      </c>
      <c r="BW36" s="21">
        <v>0</v>
      </c>
      <c r="BX36" s="21">
        <v>3949</v>
      </c>
      <c r="BY36" s="21">
        <v>3667</v>
      </c>
      <c r="BZ36" s="21">
        <v>5680</v>
      </c>
      <c r="CA36" s="21">
        <v>5261</v>
      </c>
      <c r="CB36" s="21">
        <v>3035</v>
      </c>
      <c r="CC36" s="25">
        <v>0</v>
      </c>
      <c r="CD36" s="25">
        <v>8</v>
      </c>
      <c r="CE36" s="25">
        <v>7</v>
      </c>
      <c r="CF36" s="32"/>
      <c r="CG36" s="19">
        <v>31</v>
      </c>
      <c r="CH36" s="20" t="str">
        <f>BV36</f>
        <v>粟 国 村</v>
      </c>
      <c r="CI36" s="21">
        <v>12767</v>
      </c>
      <c r="CJ36" s="21">
        <v>367647</v>
      </c>
      <c r="CK36" s="21">
        <v>149746</v>
      </c>
      <c r="CL36" s="21">
        <v>518719</v>
      </c>
      <c r="CM36" s="21">
        <v>212435</v>
      </c>
      <c r="CN36" s="21">
        <v>47383</v>
      </c>
      <c r="CO36" s="25">
        <v>38</v>
      </c>
      <c r="CP36" s="25">
        <v>1769</v>
      </c>
      <c r="CQ36" s="25">
        <v>532</v>
      </c>
      <c r="CR36" s="52"/>
      <c r="CS36" s="19">
        <v>31</v>
      </c>
      <c r="CT36" s="20" t="str">
        <f>CH36</f>
        <v>粟 国 村</v>
      </c>
      <c r="CU36" s="21">
        <v>0</v>
      </c>
      <c r="CV36" s="21">
        <v>0</v>
      </c>
      <c r="CW36" s="21">
        <v>0</v>
      </c>
      <c r="CX36" s="21">
        <v>0</v>
      </c>
      <c r="CY36" s="21">
        <v>0</v>
      </c>
      <c r="CZ36" s="21">
        <v>0</v>
      </c>
      <c r="DA36" s="25">
        <v>0</v>
      </c>
      <c r="DB36" s="25">
        <v>0</v>
      </c>
      <c r="DC36" s="25">
        <v>0</v>
      </c>
      <c r="DD36" s="17"/>
      <c r="DE36" s="19">
        <v>31</v>
      </c>
      <c r="DF36" s="20" t="str">
        <f>CT36</f>
        <v>粟 国 村</v>
      </c>
      <c r="DG36" s="21">
        <v>0</v>
      </c>
      <c r="DH36" s="21">
        <v>0</v>
      </c>
      <c r="DI36" s="21">
        <v>0</v>
      </c>
      <c r="DJ36" s="21">
        <v>0</v>
      </c>
      <c r="DK36" s="21">
        <v>0</v>
      </c>
      <c r="DL36" s="21">
        <v>0</v>
      </c>
      <c r="DM36" s="25">
        <v>0</v>
      </c>
      <c r="DN36" s="25">
        <v>0</v>
      </c>
      <c r="DO36" s="25">
        <v>0</v>
      </c>
      <c r="DP36" s="17"/>
      <c r="DQ36" s="19">
        <v>31</v>
      </c>
      <c r="DR36" s="20" t="str">
        <f>DF36</f>
        <v>粟 国 村</v>
      </c>
      <c r="DS36" s="21">
        <v>0</v>
      </c>
      <c r="DT36" s="21">
        <v>0</v>
      </c>
      <c r="DU36" s="21">
        <v>0</v>
      </c>
      <c r="DV36" s="21">
        <v>0</v>
      </c>
      <c r="DW36" s="21">
        <v>0</v>
      </c>
      <c r="DX36" s="21">
        <v>0</v>
      </c>
      <c r="DY36" s="25">
        <v>0</v>
      </c>
      <c r="DZ36" s="25">
        <v>0</v>
      </c>
      <c r="EA36" s="25">
        <v>0</v>
      </c>
      <c r="EB36" s="17"/>
      <c r="EC36" s="19">
        <v>31</v>
      </c>
      <c r="ED36" s="20" t="str">
        <f>DR36</f>
        <v>粟 国 村</v>
      </c>
      <c r="EE36" s="21">
        <v>0</v>
      </c>
      <c r="EF36" s="21">
        <v>0</v>
      </c>
      <c r="EG36" s="21">
        <v>0</v>
      </c>
      <c r="EH36" s="21">
        <v>0</v>
      </c>
      <c r="EI36" s="21">
        <v>0</v>
      </c>
      <c r="EJ36" s="21">
        <v>0</v>
      </c>
      <c r="EK36" s="25">
        <v>0</v>
      </c>
      <c r="EL36" s="25">
        <v>0</v>
      </c>
      <c r="EM36" s="25">
        <v>0</v>
      </c>
      <c r="EO36" s="19">
        <v>31</v>
      </c>
      <c r="EP36" s="20" t="str">
        <f>ED36</f>
        <v>粟 国 村</v>
      </c>
      <c r="EQ36" s="21">
        <v>0</v>
      </c>
      <c r="ER36" s="21">
        <v>0</v>
      </c>
      <c r="ES36" s="21">
        <v>0</v>
      </c>
      <c r="ET36" s="21">
        <v>0</v>
      </c>
      <c r="EU36" s="21">
        <v>0</v>
      </c>
      <c r="EV36" s="21">
        <v>0</v>
      </c>
      <c r="EW36" s="25">
        <v>0</v>
      </c>
      <c r="EX36" s="25">
        <v>0</v>
      </c>
      <c r="EY36" s="25">
        <v>0</v>
      </c>
      <c r="FA36" s="19">
        <v>31</v>
      </c>
      <c r="FB36" s="20" t="str">
        <f>EP36</f>
        <v>粟 国 村</v>
      </c>
      <c r="FC36" s="21">
        <v>0</v>
      </c>
      <c r="FD36" s="21">
        <v>0</v>
      </c>
      <c r="FE36" s="21">
        <v>0</v>
      </c>
      <c r="FF36" s="21">
        <v>0</v>
      </c>
      <c r="FG36" s="21">
        <v>0</v>
      </c>
      <c r="FH36" s="21">
        <v>0</v>
      </c>
      <c r="FI36" s="25">
        <v>0</v>
      </c>
      <c r="FJ36" s="25">
        <v>0</v>
      </c>
      <c r="FK36" s="25">
        <v>0</v>
      </c>
      <c r="FM36" s="19">
        <v>31</v>
      </c>
      <c r="FN36" s="20" t="str">
        <f>FB36</f>
        <v>粟 国 村</v>
      </c>
      <c r="FO36" s="21">
        <v>422008</v>
      </c>
      <c r="FP36" s="21">
        <v>2450150</v>
      </c>
      <c r="FQ36" s="21">
        <v>930645</v>
      </c>
      <c r="FR36" s="21">
        <v>7428</v>
      </c>
      <c r="FS36" s="21">
        <v>2844</v>
      </c>
      <c r="FT36" s="21">
        <v>2592</v>
      </c>
      <c r="FU36" s="25">
        <v>832</v>
      </c>
      <c r="FV36" s="25">
        <v>8734</v>
      </c>
      <c r="FW36" s="25">
        <v>2898</v>
      </c>
      <c r="FY36" s="19">
        <v>31</v>
      </c>
      <c r="FZ36" s="20" t="str">
        <f>FN36</f>
        <v>粟 国 村</v>
      </c>
      <c r="GA36" s="21">
        <v>0</v>
      </c>
      <c r="GB36" s="21">
        <v>0</v>
      </c>
      <c r="GC36" s="21">
        <v>0</v>
      </c>
      <c r="GD36" s="21">
        <v>0</v>
      </c>
      <c r="GE36" s="21">
        <v>0</v>
      </c>
      <c r="GF36" s="21">
        <v>0</v>
      </c>
      <c r="GG36" s="25">
        <v>0</v>
      </c>
      <c r="GH36" s="25">
        <v>0</v>
      </c>
      <c r="GI36" s="25">
        <v>0</v>
      </c>
      <c r="GK36" s="19">
        <v>31</v>
      </c>
      <c r="GL36" s="20" t="str">
        <f>FZ36</f>
        <v>粟 国 村</v>
      </c>
      <c r="GM36" s="21">
        <v>0</v>
      </c>
      <c r="GN36" s="21">
        <v>0</v>
      </c>
      <c r="GO36" s="21">
        <v>0</v>
      </c>
      <c r="GP36" s="21">
        <v>0</v>
      </c>
      <c r="GQ36" s="21">
        <v>0</v>
      </c>
      <c r="GR36" s="21">
        <v>0</v>
      </c>
      <c r="GS36" s="25">
        <v>0</v>
      </c>
      <c r="GT36" s="25">
        <v>0</v>
      </c>
      <c r="GU36" s="25">
        <v>0</v>
      </c>
      <c r="GW36" s="19">
        <v>31</v>
      </c>
      <c r="GX36" s="20" t="str">
        <f>GL36</f>
        <v>粟 国 村</v>
      </c>
      <c r="GY36" s="21">
        <v>0</v>
      </c>
      <c r="GZ36" s="21">
        <v>0</v>
      </c>
      <c r="HA36" s="21">
        <v>0</v>
      </c>
      <c r="HB36" s="21">
        <v>0</v>
      </c>
      <c r="HC36" s="21">
        <v>0</v>
      </c>
      <c r="HD36" s="21">
        <v>0</v>
      </c>
      <c r="HE36" s="25">
        <v>0</v>
      </c>
      <c r="HF36" s="25">
        <v>0</v>
      </c>
      <c r="HG36" s="25">
        <v>0</v>
      </c>
      <c r="HI36" s="19">
        <v>31</v>
      </c>
      <c r="HJ36" s="20" t="str">
        <f>GX36</f>
        <v>粟 国 村</v>
      </c>
      <c r="HK36" s="21">
        <v>0</v>
      </c>
      <c r="HL36" s="21">
        <v>0</v>
      </c>
      <c r="HM36" s="21">
        <v>0</v>
      </c>
      <c r="HN36" s="21">
        <v>0</v>
      </c>
      <c r="HO36" s="21">
        <v>0</v>
      </c>
      <c r="HP36" s="21">
        <v>0</v>
      </c>
      <c r="HQ36" s="25">
        <v>0</v>
      </c>
      <c r="HR36" s="25">
        <v>0</v>
      </c>
      <c r="HS36" s="25">
        <v>0</v>
      </c>
      <c r="HU36" s="18"/>
    </row>
    <row r="37" spans="1:229" s="8" customFormat="1" ht="15" customHeight="1">
      <c r="A37" s="23">
        <v>30</v>
      </c>
      <c r="B37" s="24" t="s">
        <v>102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17"/>
      <c r="M37" s="19">
        <v>32</v>
      </c>
      <c r="N37" s="20" t="str">
        <f>B37</f>
        <v>渡名喜村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32"/>
      <c r="Y37" s="19">
        <v>32</v>
      </c>
      <c r="Z37" s="20" t="str">
        <f>N37</f>
        <v>渡名喜村</v>
      </c>
      <c r="AA37" s="21">
        <v>27278</v>
      </c>
      <c r="AB37" s="21">
        <v>216686</v>
      </c>
      <c r="AC37" s="21">
        <v>44616</v>
      </c>
      <c r="AD37" s="21">
        <v>6528</v>
      </c>
      <c r="AE37" s="21">
        <v>1336</v>
      </c>
      <c r="AF37" s="21">
        <v>1326</v>
      </c>
      <c r="AG37" s="21">
        <v>11</v>
      </c>
      <c r="AH37" s="21">
        <v>1407</v>
      </c>
      <c r="AI37" s="21">
        <v>235</v>
      </c>
      <c r="AJ37" s="52"/>
      <c r="AK37" s="19">
        <v>32</v>
      </c>
      <c r="AL37" s="20" t="str">
        <f>Z37</f>
        <v>渡名喜村</v>
      </c>
      <c r="AM37" s="21">
        <v>0</v>
      </c>
      <c r="AN37" s="21">
        <v>0</v>
      </c>
      <c r="AO37" s="21">
        <v>0</v>
      </c>
      <c r="AP37" s="21">
        <v>0</v>
      </c>
      <c r="AQ37" s="21">
        <v>0</v>
      </c>
      <c r="AR37" s="21">
        <v>0</v>
      </c>
      <c r="AS37" s="21">
        <v>0</v>
      </c>
      <c r="AT37" s="21">
        <v>0</v>
      </c>
      <c r="AU37" s="21">
        <v>0</v>
      </c>
      <c r="AV37" s="32"/>
      <c r="AW37" s="19">
        <v>32</v>
      </c>
      <c r="AX37" s="20" t="str">
        <f>AL37</f>
        <v>渡名喜村</v>
      </c>
      <c r="AY37" s="21">
        <v>0</v>
      </c>
      <c r="AZ37" s="21">
        <v>50842</v>
      </c>
      <c r="BA37" s="21">
        <v>7944</v>
      </c>
      <c r="BB37" s="21">
        <v>66701</v>
      </c>
      <c r="BC37" s="21">
        <v>10417</v>
      </c>
      <c r="BD37" s="21">
        <v>1009</v>
      </c>
      <c r="BE37" s="21">
        <v>0</v>
      </c>
      <c r="BF37" s="21">
        <v>256</v>
      </c>
      <c r="BG37" s="21">
        <v>40</v>
      </c>
      <c r="BH37" s="32"/>
      <c r="BI37" s="19">
        <v>32</v>
      </c>
      <c r="BJ37" s="20" t="str">
        <f>AX37</f>
        <v>渡名喜村</v>
      </c>
      <c r="BK37" s="21">
        <v>0</v>
      </c>
      <c r="BL37" s="21">
        <v>40198</v>
      </c>
      <c r="BM37" s="21">
        <v>9570</v>
      </c>
      <c r="BN37" s="21">
        <v>52922</v>
      </c>
      <c r="BO37" s="21">
        <v>12487</v>
      </c>
      <c r="BP37" s="21">
        <v>2406</v>
      </c>
      <c r="BQ37" s="21">
        <v>0</v>
      </c>
      <c r="BR37" s="21">
        <v>215</v>
      </c>
      <c r="BS37" s="21">
        <v>38</v>
      </c>
      <c r="BT37" s="32"/>
      <c r="BU37" s="19">
        <v>32</v>
      </c>
      <c r="BV37" s="20" t="str">
        <f>BJ37</f>
        <v>渡名喜村</v>
      </c>
      <c r="BW37" s="21">
        <v>0</v>
      </c>
      <c r="BX37" s="21">
        <v>26066</v>
      </c>
      <c r="BY37" s="21">
        <v>18182</v>
      </c>
      <c r="BZ37" s="21">
        <v>34057</v>
      </c>
      <c r="CA37" s="21">
        <v>23729</v>
      </c>
      <c r="CB37" s="21">
        <v>12384</v>
      </c>
      <c r="CC37" s="21">
        <v>0</v>
      </c>
      <c r="CD37" s="21">
        <v>120</v>
      </c>
      <c r="CE37" s="21">
        <v>57</v>
      </c>
      <c r="CF37" s="32"/>
      <c r="CG37" s="19">
        <v>32</v>
      </c>
      <c r="CH37" s="20" t="str">
        <f>BV37</f>
        <v>渡名喜村</v>
      </c>
      <c r="CI37" s="21">
        <v>7725</v>
      </c>
      <c r="CJ37" s="21">
        <v>117106</v>
      </c>
      <c r="CK37" s="21">
        <v>35696</v>
      </c>
      <c r="CL37" s="21">
        <v>153680</v>
      </c>
      <c r="CM37" s="21">
        <v>46633</v>
      </c>
      <c r="CN37" s="21">
        <v>15799</v>
      </c>
      <c r="CO37" s="25">
        <v>20</v>
      </c>
      <c r="CP37" s="25">
        <v>591</v>
      </c>
      <c r="CQ37" s="25">
        <v>135</v>
      </c>
      <c r="CR37" s="52"/>
      <c r="CS37" s="19">
        <v>32</v>
      </c>
      <c r="CT37" s="20" t="str">
        <f>CH37</f>
        <v>渡名喜村</v>
      </c>
      <c r="CU37" s="21">
        <v>0</v>
      </c>
      <c r="CV37" s="21">
        <v>0</v>
      </c>
      <c r="CW37" s="21">
        <v>0</v>
      </c>
      <c r="CX37" s="21">
        <v>0</v>
      </c>
      <c r="CY37" s="21">
        <v>0</v>
      </c>
      <c r="CZ37" s="21">
        <v>0</v>
      </c>
      <c r="DA37" s="21">
        <v>0</v>
      </c>
      <c r="DB37" s="21">
        <v>0</v>
      </c>
      <c r="DC37" s="21">
        <v>0</v>
      </c>
      <c r="DD37" s="17"/>
      <c r="DE37" s="19">
        <v>32</v>
      </c>
      <c r="DF37" s="20" t="str">
        <f>CT37</f>
        <v>渡名喜村</v>
      </c>
      <c r="DG37" s="21">
        <v>0</v>
      </c>
      <c r="DH37" s="21">
        <v>0</v>
      </c>
      <c r="DI37" s="21">
        <v>0</v>
      </c>
      <c r="DJ37" s="21">
        <v>0</v>
      </c>
      <c r="DK37" s="21">
        <v>0</v>
      </c>
      <c r="DL37" s="21">
        <v>0</v>
      </c>
      <c r="DM37" s="21">
        <v>0</v>
      </c>
      <c r="DN37" s="21">
        <v>0</v>
      </c>
      <c r="DO37" s="21">
        <v>0</v>
      </c>
      <c r="DP37" s="17"/>
      <c r="DQ37" s="19">
        <v>32</v>
      </c>
      <c r="DR37" s="20" t="str">
        <f>DF37</f>
        <v>渡名喜村</v>
      </c>
      <c r="DS37" s="21">
        <v>196</v>
      </c>
      <c r="DT37" s="21">
        <v>0</v>
      </c>
      <c r="DU37" s="21">
        <v>0</v>
      </c>
      <c r="DV37" s="21">
        <v>0</v>
      </c>
      <c r="DW37" s="21">
        <v>0</v>
      </c>
      <c r="DX37" s="21">
        <v>0</v>
      </c>
      <c r="DY37" s="21">
        <v>3</v>
      </c>
      <c r="DZ37" s="21">
        <v>0</v>
      </c>
      <c r="EA37" s="21">
        <v>0</v>
      </c>
      <c r="EB37" s="17"/>
      <c r="EC37" s="19">
        <v>32</v>
      </c>
      <c r="ED37" s="20" t="str">
        <f>DR37</f>
        <v>渡名喜村</v>
      </c>
      <c r="EE37" s="21">
        <v>218661</v>
      </c>
      <c r="EF37" s="21">
        <v>200119</v>
      </c>
      <c r="EG37" s="21">
        <v>39600</v>
      </c>
      <c r="EH37" s="21">
        <v>1234</v>
      </c>
      <c r="EI37" s="21">
        <v>243</v>
      </c>
      <c r="EJ37" s="21">
        <v>243</v>
      </c>
      <c r="EK37" s="21">
        <v>6</v>
      </c>
      <c r="EL37" s="21">
        <v>182</v>
      </c>
      <c r="EM37" s="21">
        <v>36</v>
      </c>
      <c r="EO37" s="19">
        <v>32</v>
      </c>
      <c r="EP37" s="20" t="str">
        <f>ED37</f>
        <v>渡名喜村</v>
      </c>
      <c r="EQ37" s="21">
        <v>0</v>
      </c>
      <c r="ER37" s="21">
        <v>0</v>
      </c>
      <c r="ES37" s="21">
        <v>0</v>
      </c>
      <c r="ET37" s="21">
        <v>0</v>
      </c>
      <c r="EU37" s="21">
        <v>0</v>
      </c>
      <c r="EV37" s="21">
        <v>0</v>
      </c>
      <c r="EW37" s="21">
        <v>0</v>
      </c>
      <c r="EX37" s="21">
        <v>0</v>
      </c>
      <c r="EY37" s="21">
        <v>0</v>
      </c>
      <c r="FA37" s="19">
        <v>32</v>
      </c>
      <c r="FB37" s="20" t="str">
        <f>EP37</f>
        <v>渡名喜村</v>
      </c>
      <c r="FC37" s="21">
        <v>0</v>
      </c>
      <c r="FD37" s="21">
        <v>0</v>
      </c>
      <c r="FE37" s="21">
        <v>0</v>
      </c>
      <c r="FF37" s="21">
        <v>0</v>
      </c>
      <c r="FG37" s="21">
        <v>0</v>
      </c>
      <c r="FH37" s="21">
        <v>0</v>
      </c>
      <c r="FI37" s="21">
        <v>0</v>
      </c>
      <c r="FJ37" s="21">
        <v>0</v>
      </c>
      <c r="FK37" s="21">
        <v>0</v>
      </c>
      <c r="FM37" s="19">
        <v>32</v>
      </c>
      <c r="FN37" s="20" t="str">
        <f>FB37</f>
        <v>渡名喜村</v>
      </c>
      <c r="FO37" s="21">
        <v>653368</v>
      </c>
      <c r="FP37" s="21">
        <v>1675552</v>
      </c>
      <c r="FQ37" s="21">
        <v>406147</v>
      </c>
      <c r="FR37" s="21">
        <v>9860</v>
      </c>
      <c r="FS37" s="21">
        <v>2314</v>
      </c>
      <c r="FT37" s="21">
        <v>2314</v>
      </c>
      <c r="FU37" s="21">
        <v>171</v>
      </c>
      <c r="FV37" s="21">
        <v>3872</v>
      </c>
      <c r="FW37" s="21">
        <v>758</v>
      </c>
      <c r="FY37" s="19">
        <v>32</v>
      </c>
      <c r="FZ37" s="20" t="str">
        <f>FN37</f>
        <v>渡名喜村</v>
      </c>
      <c r="GA37" s="21">
        <v>0</v>
      </c>
      <c r="GB37" s="21">
        <v>0</v>
      </c>
      <c r="GC37" s="21">
        <v>0</v>
      </c>
      <c r="GD37" s="21">
        <v>0</v>
      </c>
      <c r="GE37" s="21">
        <v>0</v>
      </c>
      <c r="GF37" s="21">
        <v>0</v>
      </c>
      <c r="GG37" s="21">
        <v>0</v>
      </c>
      <c r="GH37" s="21">
        <v>0</v>
      </c>
      <c r="GI37" s="21">
        <v>0</v>
      </c>
      <c r="GK37" s="19">
        <v>32</v>
      </c>
      <c r="GL37" s="20" t="str">
        <f>FZ37</f>
        <v>渡名喜村</v>
      </c>
      <c r="GM37" s="21">
        <v>0</v>
      </c>
      <c r="GN37" s="21">
        <v>0</v>
      </c>
      <c r="GO37" s="21">
        <v>0</v>
      </c>
      <c r="GP37" s="21">
        <v>0</v>
      </c>
      <c r="GQ37" s="21">
        <v>0</v>
      </c>
      <c r="GR37" s="21">
        <v>0</v>
      </c>
      <c r="GS37" s="21">
        <v>0</v>
      </c>
      <c r="GT37" s="21">
        <v>0</v>
      </c>
      <c r="GU37" s="21">
        <v>0</v>
      </c>
      <c r="GW37" s="19">
        <v>32</v>
      </c>
      <c r="GX37" s="20" t="str">
        <f>GL37</f>
        <v>渡名喜村</v>
      </c>
      <c r="GY37" s="21">
        <v>0</v>
      </c>
      <c r="GZ37" s="21">
        <v>0</v>
      </c>
      <c r="HA37" s="21">
        <v>0</v>
      </c>
      <c r="HB37" s="21">
        <v>0</v>
      </c>
      <c r="HC37" s="21">
        <v>0</v>
      </c>
      <c r="HD37" s="21">
        <v>0</v>
      </c>
      <c r="HE37" s="21">
        <v>0</v>
      </c>
      <c r="HF37" s="21">
        <v>0</v>
      </c>
      <c r="HG37" s="21">
        <v>0</v>
      </c>
      <c r="HI37" s="19">
        <v>32</v>
      </c>
      <c r="HJ37" s="20" t="str">
        <f>GX37</f>
        <v>渡名喜村</v>
      </c>
      <c r="HK37" s="21">
        <v>0</v>
      </c>
      <c r="HL37" s="21">
        <v>0</v>
      </c>
      <c r="HM37" s="21">
        <v>0</v>
      </c>
      <c r="HN37" s="21">
        <v>0</v>
      </c>
      <c r="HO37" s="21">
        <v>0</v>
      </c>
      <c r="HP37" s="21">
        <v>0</v>
      </c>
      <c r="HQ37" s="21">
        <v>0</v>
      </c>
      <c r="HR37" s="21">
        <v>0</v>
      </c>
      <c r="HS37" s="21">
        <v>0</v>
      </c>
      <c r="HU37" s="18"/>
    </row>
    <row r="38" spans="1:229" s="8" customFormat="1" ht="15" customHeight="1">
      <c r="A38" s="26">
        <v>33</v>
      </c>
      <c r="B38" s="27" t="s">
        <v>103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17"/>
      <c r="M38" s="19">
        <v>33</v>
      </c>
      <c r="N38" s="27" t="str">
        <f aca="true" t="shared" si="18" ref="N38:N46">B38</f>
        <v>南大東村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32"/>
      <c r="Y38" s="19">
        <v>33</v>
      </c>
      <c r="Z38" s="27" t="str">
        <f aca="true" t="shared" si="19" ref="Z38:Z46">N38</f>
        <v>南大東村</v>
      </c>
      <c r="AA38" s="21">
        <v>494821</v>
      </c>
      <c r="AB38" s="21">
        <v>17719619</v>
      </c>
      <c r="AC38" s="21">
        <v>17554565</v>
      </c>
      <c r="AD38" s="21">
        <v>572078</v>
      </c>
      <c r="AE38" s="21">
        <v>567062</v>
      </c>
      <c r="AF38" s="21">
        <v>567062</v>
      </c>
      <c r="AG38" s="28">
        <v>465</v>
      </c>
      <c r="AH38" s="28">
        <v>2177</v>
      </c>
      <c r="AI38" s="28">
        <v>2079</v>
      </c>
      <c r="AJ38" s="52"/>
      <c r="AK38" s="19">
        <v>33</v>
      </c>
      <c r="AL38" s="27" t="str">
        <f aca="true" t="shared" si="20" ref="AL38:AL46">Z38</f>
        <v>南大東村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32"/>
      <c r="AW38" s="19">
        <v>33</v>
      </c>
      <c r="AX38" s="27" t="str">
        <f aca="true" t="shared" si="21" ref="AX38:AX46">AL38</f>
        <v>南大東村</v>
      </c>
      <c r="AY38" s="28">
        <v>0</v>
      </c>
      <c r="AZ38" s="28">
        <v>76564</v>
      </c>
      <c r="BA38" s="28">
        <v>54788</v>
      </c>
      <c r="BB38" s="28">
        <v>191333</v>
      </c>
      <c r="BC38" s="28">
        <v>126815</v>
      </c>
      <c r="BD38" s="28">
        <v>9200</v>
      </c>
      <c r="BE38" s="28">
        <v>0</v>
      </c>
      <c r="BF38" s="28">
        <v>392</v>
      </c>
      <c r="BG38" s="28">
        <v>271</v>
      </c>
      <c r="BH38" s="32"/>
      <c r="BI38" s="19">
        <v>33</v>
      </c>
      <c r="BJ38" s="27" t="str">
        <f aca="true" t="shared" si="22" ref="BJ38:BJ46">AX38</f>
        <v>南大東村</v>
      </c>
      <c r="BK38" s="28">
        <v>0</v>
      </c>
      <c r="BL38" s="28">
        <v>157206</v>
      </c>
      <c r="BM38" s="28">
        <v>135742</v>
      </c>
      <c r="BN38" s="28">
        <v>330616</v>
      </c>
      <c r="BO38" s="28">
        <v>275543</v>
      </c>
      <c r="BP38" s="28">
        <v>41524</v>
      </c>
      <c r="BQ38" s="28">
        <v>0</v>
      </c>
      <c r="BR38" s="28">
        <v>335</v>
      </c>
      <c r="BS38" s="28">
        <v>241</v>
      </c>
      <c r="BT38" s="32"/>
      <c r="BU38" s="19">
        <v>33</v>
      </c>
      <c r="BV38" s="27" t="str">
        <f aca="true" t="shared" si="23" ref="BV38:BV46">BJ38</f>
        <v>南大東村</v>
      </c>
      <c r="BW38" s="28">
        <v>0</v>
      </c>
      <c r="BX38" s="28">
        <v>120774</v>
      </c>
      <c r="BY38" s="28">
        <v>118983</v>
      </c>
      <c r="BZ38" s="28">
        <v>289960</v>
      </c>
      <c r="CA38" s="28">
        <v>284303</v>
      </c>
      <c r="CB38" s="28">
        <v>104275</v>
      </c>
      <c r="CC38" s="28">
        <v>0</v>
      </c>
      <c r="CD38" s="28">
        <v>213</v>
      </c>
      <c r="CE38" s="28">
        <v>197</v>
      </c>
      <c r="CF38" s="32"/>
      <c r="CG38" s="19">
        <v>33</v>
      </c>
      <c r="CH38" s="27" t="str">
        <f aca="true" t="shared" si="24" ref="CH38:CH46">BV38</f>
        <v>南大東村</v>
      </c>
      <c r="CI38" s="21">
        <v>102440</v>
      </c>
      <c r="CJ38" s="21">
        <v>354544</v>
      </c>
      <c r="CK38" s="21">
        <v>309513</v>
      </c>
      <c r="CL38" s="21">
        <v>811909</v>
      </c>
      <c r="CM38" s="21">
        <v>686661</v>
      </c>
      <c r="CN38" s="21">
        <v>154999</v>
      </c>
      <c r="CO38" s="28">
        <v>114</v>
      </c>
      <c r="CP38" s="28">
        <v>940</v>
      </c>
      <c r="CQ38" s="28">
        <v>709</v>
      </c>
      <c r="CR38" s="52"/>
      <c r="CS38" s="19">
        <v>33</v>
      </c>
      <c r="CT38" s="27" t="str">
        <f aca="true" t="shared" si="25" ref="CT38:CT46">CH38</f>
        <v>南大東村</v>
      </c>
      <c r="CU38" s="21">
        <v>0</v>
      </c>
      <c r="CV38" s="21">
        <v>0</v>
      </c>
      <c r="CW38" s="21">
        <v>0</v>
      </c>
      <c r="CX38" s="21">
        <v>0</v>
      </c>
      <c r="CY38" s="21">
        <v>0</v>
      </c>
      <c r="CZ38" s="21">
        <v>0</v>
      </c>
      <c r="DA38" s="28">
        <v>0</v>
      </c>
      <c r="DB38" s="28">
        <v>0</v>
      </c>
      <c r="DC38" s="28">
        <v>0</v>
      </c>
      <c r="DD38" s="17"/>
      <c r="DE38" s="19">
        <v>33</v>
      </c>
      <c r="DF38" s="27" t="str">
        <f aca="true" t="shared" si="26" ref="DF38:DF46">CT38</f>
        <v>南大東村</v>
      </c>
      <c r="DG38" s="21">
        <v>0</v>
      </c>
      <c r="DH38" s="21">
        <v>0</v>
      </c>
      <c r="DI38" s="21">
        <v>0</v>
      </c>
      <c r="DJ38" s="21">
        <v>0</v>
      </c>
      <c r="DK38" s="21">
        <v>0</v>
      </c>
      <c r="DL38" s="21">
        <v>0</v>
      </c>
      <c r="DM38" s="28">
        <v>0</v>
      </c>
      <c r="DN38" s="28">
        <v>0</v>
      </c>
      <c r="DO38" s="28">
        <v>0</v>
      </c>
      <c r="DP38" s="17"/>
      <c r="DQ38" s="19">
        <v>33</v>
      </c>
      <c r="DR38" s="27" t="str">
        <f aca="true" t="shared" si="27" ref="DR38:DR46">DF38</f>
        <v>南大東村</v>
      </c>
      <c r="DS38" s="21">
        <v>1498613</v>
      </c>
      <c r="DT38" s="21">
        <v>19653</v>
      </c>
      <c r="DU38" s="21">
        <v>11681</v>
      </c>
      <c r="DV38" s="21">
        <v>157</v>
      </c>
      <c r="DW38" s="21">
        <v>93</v>
      </c>
      <c r="DX38" s="21">
        <v>93</v>
      </c>
      <c r="DY38" s="28">
        <v>107</v>
      </c>
      <c r="DZ38" s="28">
        <v>13</v>
      </c>
      <c r="EA38" s="28">
        <v>11</v>
      </c>
      <c r="EB38" s="17"/>
      <c r="EC38" s="19">
        <v>33</v>
      </c>
      <c r="ED38" s="27" t="str">
        <f aca="true" t="shared" si="28" ref="ED38:ED46">DR38</f>
        <v>南大東村</v>
      </c>
      <c r="EE38" s="21">
        <v>0</v>
      </c>
      <c r="EF38" s="21">
        <v>0</v>
      </c>
      <c r="EG38" s="21">
        <v>0</v>
      </c>
      <c r="EH38" s="21">
        <v>0</v>
      </c>
      <c r="EI38" s="21">
        <v>0</v>
      </c>
      <c r="EJ38" s="21">
        <v>0</v>
      </c>
      <c r="EK38" s="28">
        <v>0</v>
      </c>
      <c r="EL38" s="28">
        <v>0</v>
      </c>
      <c r="EM38" s="28">
        <v>0</v>
      </c>
      <c r="EO38" s="19">
        <v>33</v>
      </c>
      <c r="EP38" s="27" t="str">
        <f aca="true" t="shared" si="29" ref="EP38:EP46">ED38</f>
        <v>南大東村</v>
      </c>
      <c r="EQ38" s="21">
        <v>0</v>
      </c>
      <c r="ER38" s="21">
        <v>0</v>
      </c>
      <c r="ES38" s="21">
        <v>0</v>
      </c>
      <c r="ET38" s="21">
        <v>0</v>
      </c>
      <c r="EU38" s="21">
        <v>0</v>
      </c>
      <c r="EV38" s="21">
        <v>0</v>
      </c>
      <c r="EW38" s="28">
        <v>0</v>
      </c>
      <c r="EX38" s="28">
        <v>0</v>
      </c>
      <c r="EY38" s="28">
        <v>0</v>
      </c>
      <c r="FA38" s="19">
        <v>33</v>
      </c>
      <c r="FB38" s="27" t="str">
        <f aca="true" t="shared" si="30" ref="FB38:FB46">EP38</f>
        <v>南大東村</v>
      </c>
      <c r="FC38" s="21">
        <v>0</v>
      </c>
      <c r="FD38" s="21">
        <v>0</v>
      </c>
      <c r="FE38" s="21">
        <v>0</v>
      </c>
      <c r="FF38" s="21">
        <v>0</v>
      </c>
      <c r="FG38" s="21">
        <v>0</v>
      </c>
      <c r="FH38" s="21">
        <v>0</v>
      </c>
      <c r="FI38" s="28">
        <v>0</v>
      </c>
      <c r="FJ38" s="28">
        <v>0</v>
      </c>
      <c r="FK38" s="28">
        <v>0</v>
      </c>
      <c r="FM38" s="19">
        <v>33</v>
      </c>
      <c r="FN38" s="27" t="str">
        <f aca="true" t="shared" si="31" ref="FN38:FN46">FB38</f>
        <v>南大東村</v>
      </c>
      <c r="FO38" s="21">
        <v>724951</v>
      </c>
      <c r="FP38" s="21">
        <v>423340</v>
      </c>
      <c r="FQ38" s="21">
        <v>265005</v>
      </c>
      <c r="FR38" s="21">
        <v>3401</v>
      </c>
      <c r="FS38" s="21">
        <v>2137</v>
      </c>
      <c r="FT38" s="21">
        <v>2137</v>
      </c>
      <c r="FU38" s="28">
        <v>94</v>
      </c>
      <c r="FV38" s="28">
        <v>568</v>
      </c>
      <c r="FW38" s="28">
        <v>157</v>
      </c>
      <c r="FY38" s="19">
        <v>33</v>
      </c>
      <c r="FZ38" s="27" t="str">
        <f aca="true" t="shared" si="32" ref="FZ38:FZ46">FN38</f>
        <v>南大東村</v>
      </c>
      <c r="GA38" s="21">
        <v>0</v>
      </c>
      <c r="GB38" s="21">
        <v>42362</v>
      </c>
      <c r="GC38" s="21">
        <v>42362</v>
      </c>
      <c r="GD38" s="21">
        <v>2218</v>
      </c>
      <c r="GE38" s="21">
        <v>2218</v>
      </c>
      <c r="GF38" s="21">
        <v>2218</v>
      </c>
      <c r="GG38" s="28">
        <v>0</v>
      </c>
      <c r="GH38" s="28">
        <v>12</v>
      </c>
      <c r="GI38" s="28">
        <v>12</v>
      </c>
      <c r="GK38" s="19">
        <v>33</v>
      </c>
      <c r="GL38" s="27" t="str">
        <f aca="true" t="shared" si="33" ref="GL38:GL46">FZ38</f>
        <v>南大東村</v>
      </c>
      <c r="GM38" s="21">
        <v>0</v>
      </c>
      <c r="GN38" s="21">
        <v>0</v>
      </c>
      <c r="GO38" s="21">
        <v>0</v>
      </c>
      <c r="GP38" s="21">
        <v>0</v>
      </c>
      <c r="GQ38" s="21">
        <v>0</v>
      </c>
      <c r="GR38" s="21">
        <v>0</v>
      </c>
      <c r="GS38" s="28">
        <v>0</v>
      </c>
      <c r="GT38" s="28">
        <v>0</v>
      </c>
      <c r="GU38" s="28">
        <v>0</v>
      </c>
      <c r="GW38" s="19">
        <v>33</v>
      </c>
      <c r="GX38" s="27" t="str">
        <f aca="true" t="shared" si="34" ref="GX38:GX46">GL38</f>
        <v>南大東村</v>
      </c>
      <c r="GY38" s="21">
        <v>0</v>
      </c>
      <c r="GZ38" s="21">
        <v>0</v>
      </c>
      <c r="HA38" s="21">
        <v>0</v>
      </c>
      <c r="HB38" s="21">
        <v>0</v>
      </c>
      <c r="HC38" s="21">
        <v>0</v>
      </c>
      <c r="HD38" s="21">
        <v>0</v>
      </c>
      <c r="HE38" s="28">
        <v>0</v>
      </c>
      <c r="HF38" s="28">
        <v>0</v>
      </c>
      <c r="HG38" s="28">
        <v>0</v>
      </c>
      <c r="HI38" s="19">
        <v>33</v>
      </c>
      <c r="HJ38" s="27" t="str">
        <f aca="true" t="shared" si="35" ref="HJ38:HJ46">GX38</f>
        <v>南大東村</v>
      </c>
      <c r="HK38" s="21">
        <v>0</v>
      </c>
      <c r="HL38" s="21">
        <v>0</v>
      </c>
      <c r="HM38" s="21">
        <v>0</v>
      </c>
      <c r="HN38" s="21">
        <v>0</v>
      </c>
      <c r="HO38" s="21">
        <v>0</v>
      </c>
      <c r="HP38" s="21">
        <v>0</v>
      </c>
      <c r="HQ38" s="28">
        <v>0</v>
      </c>
      <c r="HR38" s="28">
        <v>0</v>
      </c>
      <c r="HS38" s="28">
        <v>0</v>
      </c>
      <c r="HU38" s="18"/>
    </row>
    <row r="39" spans="1:229" s="8" customFormat="1" ht="15" customHeight="1">
      <c r="A39" s="19">
        <v>34</v>
      </c>
      <c r="B39" s="20" t="s">
        <v>104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17"/>
      <c r="M39" s="19">
        <v>34</v>
      </c>
      <c r="N39" s="20" t="str">
        <f t="shared" si="18"/>
        <v>北大東村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32"/>
      <c r="Y39" s="19">
        <v>34</v>
      </c>
      <c r="Z39" s="20" t="str">
        <f t="shared" si="19"/>
        <v>北大東村</v>
      </c>
      <c r="AA39" s="21">
        <v>274589</v>
      </c>
      <c r="AB39" s="21">
        <v>5935137</v>
      </c>
      <c r="AC39" s="21">
        <v>5845069</v>
      </c>
      <c r="AD39" s="21">
        <v>109607</v>
      </c>
      <c r="AE39" s="21">
        <v>107886</v>
      </c>
      <c r="AF39" s="21">
        <v>107787</v>
      </c>
      <c r="AG39" s="21">
        <v>177</v>
      </c>
      <c r="AH39" s="21">
        <v>631</v>
      </c>
      <c r="AI39" s="21">
        <v>604</v>
      </c>
      <c r="AJ39" s="52"/>
      <c r="AK39" s="19">
        <v>34</v>
      </c>
      <c r="AL39" s="20" t="str">
        <f t="shared" si="20"/>
        <v>北大東村</v>
      </c>
      <c r="AM39" s="21">
        <v>0</v>
      </c>
      <c r="AN39" s="21">
        <v>0</v>
      </c>
      <c r="AO39" s="21">
        <v>0</v>
      </c>
      <c r="AP39" s="21">
        <v>0</v>
      </c>
      <c r="AQ39" s="21">
        <v>0</v>
      </c>
      <c r="AR39" s="21">
        <v>0</v>
      </c>
      <c r="AS39" s="28">
        <v>0</v>
      </c>
      <c r="AT39" s="28">
        <v>0</v>
      </c>
      <c r="AU39" s="28">
        <v>0</v>
      </c>
      <c r="AV39" s="32"/>
      <c r="AW39" s="19">
        <v>34</v>
      </c>
      <c r="AX39" s="20" t="str">
        <f t="shared" si="21"/>
        <v>北大東村</v>
      </c>
      <c r="AY39" s="28">
        <v>0</v>
      </c>
      <c r="AZ39" s="28">
        <v>32035</v>
      </c>
      <c r="BA39" s="28">
        <v>23326</v>
      </c>
      <c r="BB39" s="28">
        <v>22455</v>
      </c>
      <c r="BC39" s="28">
        <v>15783</v>
      </c>
      <c r="BD39" s="28">
        <v>1457</v>
      </c>
      <c r="BE39" s="28">
        <v>0</v>
      </c>
      <c r="BF39" s="28">
        <v>168</v>
      </c>
      <c r="BG39" s="28">
        <v>121</v>
      </c>
      <c r="BH39" s="32"/>
      <c r="BI39" s="19">
        <v>34</v>
      </c>
      <c r="BJ39" s="20" t="str">
        <f t="shared" si="22"/>
        <v>北大東村</v>
      </c>
      <c r="BK39" s="28">
        <v>0</v>
      </c>
      <c r="BL39" s="28">
        <v>98631</v>
      </c>
      <c r="BM39" s="28">
        <v>81282</v>
      </c>
      <c r="BN39" s="28">
        <v>68480</v>
      </c>
      <c r="BO39" s="28">
        <v>56399</v>
      </c>
      <c r="BP39" s="28">
        <v>10311</v>
      </c>
      <c r="BQ39" s="28">
        <v>0</v>
      </c>
      <c r="BR39" s="28">
        <v>153</v>
      </c>
      <c r="BS39" s="28">
        <v>113</v>
      </c>
      <c r="BT39" s="32"/>
      <c r="BU39" s="19">
        <v>34</v>
      </c>
      <c r="BV39" s="20" t="str">
        <f t="shared" si="23"/>
        <v>北大東村</v>
      </c>
      <c r="BW39" s="28">
        <v>0</v>
      </c>
      <c r="BX39" s="28">
        <v>34605</v>
      </c>
      <c r="BY39" s="28">
        <v>33590</v>
      </c>
      <c r="BZ39" s="28">
        <v>27469</v>
      </c>
      <c r="CA39" s="28">
        <v>26614</v>
      </c>
      <c r="CB39" s="28">
        <v>13379</v>
      </c>
      <c r="CC39" s="28">
        <v>0</v>
      </c>
      <c r="CD39" s="28">
        <v>31</v>
      </c>
      <c r="CE39" s="28">
        <v>28</v>
      </c>
      <c r="CF39" s="32"/>
      <c r="CG39" s="19">
        <v>34</v>
      </c>
      <c r="CH39" s="20" t="str">
        <f t="shared" si="24"/>
        <v>北大東村</v>
      </c>
      <c r="CI39" s="21">
        <v>81238</v>
      </c>
      <c r="CJ39" s="21">
        <v>165271</v>
      </c>
      <c r="CK39" s="21">
        <v>138198</v>
      </c>
      <c r="CL39" s="21">
        <v>118404</v>
      </c>
      <c r="CM39" s="21">
        <v>98796</v>
      </c>
      <c r="CN39" s="21">
        <v>25147</v>
      </c>
      <c r="CO39" s="21">
        <v>73</v>
      </c>
      <c r="CP39" s="21">
        <v>352</v>
      </c>
      <c r="CQ39" s="21">
        <v>262</v>
      </c>
      <c r="CR39" s="52"/>
      <c r="CS39" s="19">
        <v>34</v>
      </c>
      <c r="CT39" s="20" t="str">
        <f t="shared" si="25"/>
        <v>北大東村</v>
      </c>
      <c r="CU39" s="21">
        <v>0</v>
      </c>
      <c r="CV39" s="21">
        <v>0</v>
      </c>
      <c r="CW39" s="21">
        <v>0</v>
      </c>
      <c r="CX39" s="21">
        <v>0</v>
      </c>
      <c r="CY39" s="21">
        <v>0</v>
      </c>
      <c r="CZ39" s="21">
        <v>0</v>
      </c>
      <c r="DA39" s="21">
        <v>0</v>
      </c>
      <c r="DB39" s="21">
        <v>0</v>
      </c>
      <c r="DC39" s="21">
        <v>0</v>
      </c>
      <c r="DD39" s="17"/>
      <c r="DE39" s="19">
        <v>34</v>
      </c>
      <c r="DF39" s="20" t="str">
        <f t="shared" si="26"/>
        <v>北大東村</v>
      </c>
      <c r="DG39" s="21">
        <v>0</v>
      </c>
      <c r="DH39" s="21">
        <v>0</v>
      </c>
      <c r="DI39" s="21">
        <v>0</v>
      </c>
      <c r="DJ39" s="21">
        <v>0</v>
      </c>
      <c r="DK39" s="21">
        <v>0</v>
      </c>
      <c r="DL39" s="21">
        <v>0</v>
      </c>
      <c r="DM39" s="21">
        <v>0</v>
      </c>
      <c r="DN39" s="21">
        <v>0</v>
      </c>
      <c r="DO39" s="21">
        <v>0</v>
      </c>
      <c r="DP39" s="17"/>
      <c r="DQ39" s="19">
        <v>34</v>
      </c>
      <c r="DR39" s="20" t="str">
        <f t="shared" si="27"/>
        <v>北大東村</v>
      </c>
      <c r="DS39" s="21">
        <v>180558</v>
      </c>
      <c r="DT39" s="21">
        <v>29422</v>
      </c>
      <c r="DU39" s="21">
        <v>26803</v>
      </c>
      <c r="DV39" s="21">
        <v>264</v>
      </c>
      <c r="DW39" s="21">
        <v>240</v>
      </c>
      <c r="DX39" s="21">
        <v>240</v>
      </c>
      <c r="DY39" s="21">
        <v>20</v>
      </c>
      <c r="DZ39" s="21">
        <v>15</v>
      </c>
      <c r="EA39" s="21">
        <v>13</v>
      </c>
      <c r="EB39" s="17"/>
      <c r="EC39" s="19">
        <v>34</v>
      </c>
      <c r="ED39" s="20" t="str">
        <f t="shared" si="28"/>
        <v>北大東村</v>
      </c>
      <c r="EE39" s="21">
        <v>161741</v>
      </c>
      <c r="EF39" s="21">
        <v>0</v>
      </c>
      <c r="EG39" s="21">
        <v>0</v>
      </c>
      <c r="EH39" s="21">
        <v>0</v>
      </c>
      <c r="EI39" s="21">
        <v>0</v>
      </c>
      <c r="EJ39" s="21">
        <v>0</v>
      </c>
      <c r="EK39" s="21">
        <v>28</v>
      </c>
      <c r="EL39" s="21">
        <v>0</v>
      </c>
      <c r="EM39" s="21">
        <v>0</v>
      </c>
      <c r="EO39" s="19">
        <v>34</v>
      </c>
      <c r="EP39" s="20" t="str">
        <f t="shared" si="29"/>
        <v>北大東村</v>
      </c>
      <c r="EQ39" s="21">
        <v>0</v>
      </c>
      <c r="ER39" s="21">
        <v>0</v>
      </c>
      <c r="ES39" s="21">
        <v>0</v>
      </c>
      <c r="ET39" s="21">
        <v>0</v>
      </c>
      <c r="EU39" s="21">
        <v>0</v>
      </c>
      <c r="EV39" s="21">
        <v>0</v>
      </c>
      <c r="EW39" s="21">
        <v>0</v>
      </c>
      <c r="EX39" s="21">
        <v>0</v>
      </c>
      <c r="EY39" s="21">
        <v>0</v>
      </c>
      <c r="FA39" s="19">
        <v>34</v>
      </c>
      <c r="FB39" s="20" t="str">
        <f t="shared" si="30"/>
        <v>北大東村</v>
      </c>
      <c r="FC39" s="21">
        <v>0</v>
      </c>
      <c r="FD39" s="21">
        <v>0</v>
      </c>
      <c r="FE39" s="21">
        <v>0</v>
      </c>
      <c r="FF39" s="21">
        <v>0</v>
      </c>
      <c r="FG39" s="21">
        <v>0</v>
      </c>
      <c r="FH39" s="21">
        <v>0</v>
      </c>
      <c r="FI39" s="21">
        <v>0</v>
      </c>
      <c r="FJ39" s="21">
        <v>0</v>
      </c>
      <c r="FK39" s="21">
        <v>0</v>
      </c>
      <c r="FM39" s="19">
        <v>34</v>
      </c>
      <c r="FN39" s="20" t="str">
        <f t="shared" si="31"/>
        <v>北大東村</v>
      </c>
      <c r="FO39" s="21">
        <v>307067</v>
      </c>
      <c r="FP39" s="21">
        <v>1183702</v>
      </c>
      <c r="FQ39" s="21">
        <v>1170060</v>
      </c>
      <c r="FR39" s="21">
        <v>10761</v>
      </c>
      <c r="FS39" s="21">
        <v>10637</v>
      </c>
      <c r="FT39" s="21">
        <v>10574</v>
      </c>
      <c r="FU39" s="21">
        <v>52</v>
      </c>
      <c r="FV39" s="21">
        <v>16</v>
      </c>
      <c r="FW39" s="21">
        <v>13</v>
      </c>
      <c r="FY39" s="19">
        <v>34</v>
      </c>
      <c r="FZ39" s="20" t="str">
        <f t="shared" si="32"/>
        <v>北大東村</v>
      </c>
      <c r="GA39" s="21">
        <v>0</v>
      </c>
      <c r="GB39" s="21">
        <v>0</v>
      </c>
      <c r="GC39" s="21">
        <v>0</v>
      </c>
      <c r="GD39" s="21">
        <v>0</v>
      </c>
      <c r="GE39" s="21">
        <v>0</v>
      </c>
      <c r="GF39" s="21">
        <v>0</v>
      </c>
      <c r="GG39" s="21">
        <v>0</v>
      </c>
      <c r="GH39" s="21">
        <v>0</v>
      </c>
      <c r="GI39" s="21">
        <v>0</v>
      </c>
      <c r="GK39" s="19">
        <v>34</v>
      </c>
      <c r="GL39" s="20" t="str">
        <f t="shared" si="33"/>
        <v>北大東村</v>
      </c>
      <c r="GM39" s="21">
        <v>476</v>
      </c>
      <c r="GN39" s="21">
        <v>0</v>
      </c>
      <c r="GO39" s="21">
        <v>0</v>
      </c>
      <c r="GP39" s="21">
        <v>0</v>
      </c>
      <c r="GQ39" s="21">
        <v>0</v>
      </c>
      <c r="GR39" s="21">
        <v>0</v>
      </c>
      <c r="GS39" s="21">
        <v>1</v>
      </c>
      <c r="GT39" s="21">
        <v>0</v>
      </c>
      <c r="GU39" s="21">
        <v>0</v>
      </c>
      <c r="GW39" s="19">
        <v>34</v>
      </c>
      <c r="GX39" s="20" t="str">
        <f t="shared" si="34"/>
        <v>北大東村</v>
      </c>
      <c r="GY39" s="21">
        <v>0</v>
      </c>
      <c r="GZ39" s="21">
        <v>0</v>
      </c>
      <c r="HA39" s="21">
        <v>0</v>
      </c>
      <c r="HB39" s="21">
        <v>0</v>
      </c>
      <c r="HC39" s="21">
        <v>0</v>
      </c>
      <c r="HD39" s="21">
        <v>0</v>
      </c>
      <c r="HE39" s="21">
        <v>0</v>
      </c>
      <c r="HF39" s="21">
        <v>0</v>
      </c>
      <c r="HG39" s="21">
        <v>0</v>
      </c>
      <c r="HI39" s="19">
        <v>34</v>
      </c>
      <c r="HJ39" s="20" t="str">
        <f t="shared" si="35"/>
        <v>北大東村</v>
      </c>
      <c r="HK39" s="21">
        <v>0</v>
      </c>
      <c r="HL39" s="21">
        <v>0</v>
      </c>
      <c r="HM39" s="21">
        <v>0</v>
      </c>
      <c r="HN39" s="21">
        <v>0</v>
      </c>
      <c r="HO39" s="21">
        <v>0</v>
      </c>
      <c r="HP39" s="21">
        <v>0</v>
      </c>
      <c r="HQ39" s="21">
        <v>0</v>
      </c>
      <c r="HR39" s="21">
        <v>0</v>
      </c>
      <c r="HS39" s="21">
        <v>0</v>
      </c>
      <c r="HU39" s="18"/>
    </row>
    <row r="40" spans="1:229" s="8" customFormat="1" ht="15" customHeight="1">
      <c r="A40" s="19">
        <v>35</v>
      </c>
      <c r="B40" s="20" t="s">
        <v>105</v>
      </c>
      <c r="C40" s="21">
        <v>29378</v>
      </c>
      <c r="D40" s="21">
        <v>1203316</v>
      </c>
      <c r="E40" s="21">
        <v>657168</v>
      </c>
      <c r="F40" s="21">
        <v>42029</v>
      </c>
      <c r="G40" s="21">
        <v>23079</v>
      </c>
      <c r="H40" s="21">
        <v>22875</v>
      </c>
      <c r="I40" s="21">
        <v>125</v>
      </c>
      <c r="J40" s="21">
        <v>1577</v>
      </c>
      <c r="K40" s="21">
        <v>782</v>
      </c>
      <c r="L40" s="17"/>
      <c r="M40" s="19">
        <v>35</v>
      </c>
      <c r="N40" s="20" t="str">
        <f t="shared" si="18"/>
        <v>伊平屋村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32"/>
      <c r="Y40" s="19">
        <v>35</v>
      </c>
      <c r="Z40" s="20" t="str">
        <f t="shared" si="19"/>
        <v>伊平屋村</v>
      </c>
      <c r="AA40" s="21">
        <v>215683</v>
      </c>
      <c r="AB40" s="21">
        <v>2595366</v>
      </c>
      <c r="AC40" s="21">
        <v>1423282</v>
      </c>
      <c r="AD40" s="21">
        <v>82795</v>
      </c>
      <c r="AE40" s="21">
        <v>46267</v>
      </c>
      <c r="AF40" s="21">
        <v>45826</v>
      </c>
      <c r="AG40" s="21">
        <v>607</v>
      </c>
      <c r="AH40" s="21">
        <v>2837</v>
      </c>
      <c r="AI40" s="21">
        <v>1317</v>
      </c>
      <c r="AJ40" s="52"/>
      <c r="AK40" s="19">
        <v>35</v>
      </c>
      <c r="AL40" s="20" t="str">
        <f t="shared" si="20"/>
        <v>伊平屋村</v>
      </c>
      <c r="AM40" s="21">
        <v>5053</v>
      </c>
      <c r="AN40" s="21">
        <v>0</v>
      </c>
      <c r="AO40" s="21">
        <v>0</v>
      </c>
      <c r="AP40" s="21">
        <v>0</v>
      </c>
      <c r="AQ40" s="21">
        <v>0</v>
      </c>
      <c r="AR40" s="21">
        <v>0</v>
      </c>
      <c r="AS40" s="21">
        <v>1</v>
      </c>
      <c r="AT40" s="21">
        <v>0</v>
      </c>
      <c r="AU40" s="21">
        <v>0</v>
      </c>
      <c r="AV40" s="32"/>
      <c r="AW40" s="19">
        <v>35</v>
      </c>
      <c r="AX40" s="20" t="str">
        <f t="shared" si="21"/>
        <v>伊平屋村</v>
      </c>
      <c r="AY40" s="21">
        <v>0</v>
      </c>
      <c r="AZ40" s="21">
        <v>92079</v>
      </c>
      <c r="BA40" s="21">
        <v>39272</v>
      </c>
      <c r="BB40" s="21">
        <v>130566</v>
      </c>
      <c r="BC40" s="21">
        <v>57511</v>
      </c>
      <c r="BD40" s="21">
        <v>4729</v>
      </c>
      <c r="BE40" s="28">
        <v>0</v>
      </c>
      <c r="BF40" s="28">
        <v>477</v>
      </c>
      <c r="BG40" s="28">
        <v>202</v>
      </c>
      <c r="BH40" s="32"/>
      <c r="BI40" s="19">
        <v>35</v>
      </c>
      <c r="BJ40" s="20" t="str">
        <f t="shared" si="22"/>
        <v>伊平屋村</v>
      </c>
      <c r="BK40" s="21">
        <v>0</v>
      </c>
      <c r="BL40" s="21">
        <v>108126</v>
      </c>
      <c r="BM40" s="21">
        <v>59819</v>
      </c>
      <c r="BN40" s="21">
        <v>159381</v>
      </c>
      <c r="BO40" s="21">
        <v>89912</v>
      </c>
      <c r="BP40" s="21">
        <v>14874</v>
      </c>
      <c r="BQ40" s="28">
        <v>0</v>
      </c>
      <c r="BR40" s="28">
        <v>452</v>
      </c>
      <c r="BS40" s="28">
        <v>198</v>
      </c>
      <c r="BT40" s="32"/>
      <c r="BU40" s="19">
        <v>35</v>
      </c>
      <c r="BV40" s="20" t="str">
        <f t="shared" si="23"/>
        <v>伊平屋村</v>
      </c>
      <c r="BW40" s="21">
        <v>0</v>
      </c>
      <c r="BX40" s="21">
        <v>116284</v>
      </c>
      <c r="BY40" s="21">
        <v>85531</v>
      </c>
      <c r="BZ40" s="21">
        <v>170895</v>
      </c>
      <c r="CA40" s="21">
        <v>131073</v>
      </c>
      <c r="CB40" s="21">
        <v>55989</v>
      </c>
      <c r="CC40" s="28">
        <v>0</v>
      </c>
      <c r="CD40" s="28">
        <v>360</v>
      </c>
      <c r="CE40" s="28">
        <v>217</v>
      </c>
      <c r="CF40" s="32"/>
      <c r="CG40" s="19">
        <v>35</v>
      </c>
      <c r="CH40" s="20" t="str">
        <f t="shared" si="24"/>
        <v>伊平屋村</v>
      </c>
      <c r="CI40" s="21">
        <v>69638</v>
      </c>
      <c r="CJ40" s="21">
        <v>316489</v>
      </c>
      <c r="CK40" s="21">
        <v>184622</v>
      </c>
      <c r="CL40" s="21">
        <v>460842</v>
      </c>
      <c r="CM40" s="21">
        <v>278496</v>
      </c>
      <c r="CN40" s="21">
        <v>75592</v>
      </c>
      <c r="CO40" s="21">
        <v>91</v>
      </c>
      <c r="CP40" s="21">
        <v>1289</v>
      </c>
      <c r="CQ40" s="21">
        <v>617</v>
      </c>
      <c r="CR40" s="52"/>
      <c r="CS40" s="19">
        <v>35</v>
      </c>
      <c r="CT40" s="20" t="str">
        <f t="shared" si="25"/>
        <v>伊平屋村</v>
      </c>
      <c r="CU40" s="21">
        <v>988</v>
      </c>
      <c r="CV40" s="21">
        <v>0</v>
      </c>
      <c r="CW40" s="21">
        <v>0</v>
      </c>
      <c r="CX40" s="21">
        <v>0</v>
      </c>
      <c r="CY40" s="21">
        <v>0</v>
      </c>
      <c r="CZ40" s="21">
        <v>0</v>
      </c>
      <c r="DA40" s="21">
        <v>1</v>
      </c>
      <c r="DB40" s="21">
        <v>0</v>
      </c>
      <c r="DC40" s="21">
        <v>0</v>
      </c>
      <c r="DD40" s="17"/>
      <c r="DE40" s="19">
        <v>35</v>
      </c>
      <c r="DF40" s="20" t="str">
        <f t="shared" si="26"/>
        <v>伊平屋村</v>
      </c>
      <c r="DG40" s="21">
        <v>0</v>
      </c>
      <c r="DH40" s="21">
        <v>0</v>
      </c>
      <c r="DI40" s="21">
        <v>0</v>
      </c>
      <c r="DJ40" s="21">
        <v>0</v>
      </c>
      <c r="DK40" s="21">
        <v>0</v>
      </c>
      <c r="DL40" s="21">
        <v>0</v>
      </c>
      <c r="DM40" s="21">
        <v>0</v>
      </c>
      <c r="DN40" s="21">
        <v>0</v>
      </c>
      <c r="DO40" s="21">
        <v>0</v>
      </c>
      <c r="DP40" s="17"/>
      <c r="DQ40" s="19">
        <v>35</v>
      </c>
      <c r="DR40" s="20" t="str">
        <f t="shared" si="27"/>
        <v>伊平屋村</v>
      </c>
      <c r="DS40" s="21">
        <v>163141</v>
      </c>
      <c r="DT40" s="21">
        <v>176</v>
      </c>
      <c r="DU40" s="21">
        <v>176</v>
      </c>
      <c r="DV40" s="21">
        <v>2</v>
      </c>
      <c r="DW40" s="21">
        <v>2</v>
      </c>
      <c r="DX40" s="21">
        <v>2</v>
      </c>
      <c r="DY40" s="21">
        <v>24</v>
      </c>
      <c r="DZ40" s="21">
        <v>1</v>
      </c>
      <c r="EA40" s="21">
        <v>1</v>
      </c>
      <c r="EB40" s="17"/>
      <c r="EC40" s="19">
        <v>35</v>
      </c>
      <c r="ED40" s="20" t="str">
        <f t="shared" si="28"/>
        <v>伊平屋村</v>
      </c>
      <c r="EE40" s="21">
        <v>11183324</v>
      </c>
      <c r="EF40" s="21">
        <v>156547</v>
      </c>
      <c r="EG40" s="21">
        <v>143674</v>
      </c>
      <c r="EH40" s="21">
        <v>1479</v>
      </c>
      <c r="EI40" s="21">
        <v>1367</v>
      </c>
      <c r="EJ40" s="21">
        <v>1367</v>
      </c>
      <c r="EK40" s="21">
        <v>112</v>
      </c>
      <c r="EL40" s="21">
        <v>45</v>
      </c>
      <c r="EM40" s="21">
        <v>29</v>
      </c>
      <c r="EO40" s="19">
        <v>35</v>
      </c>
      <c r="EP40" s="20" t="str">
        <f t="shared" si="29"/>
        <v>伊平屋村</v>
      </c>
      <c r="EQ40" s="21">
        <v>0</v>
      </c>
      <c r="ER40" s="21">
        <v>0</v>
      </c>
      <c r="ES40" s="21">
        <v>0</v>
      </c>
      <c r="ET40" s="21">
        <v>0</v>
      </c>
      <c r="EU40" s="21">
        <v>0</v>
      </c>
      <c r="EV40" s="21">
        <v>0</v>
      </c>
      <c r="EW40" s="21">
        <v>0</v>
      </c>
      <c r="EX40" s="21">
        <v>0</v>
      </c>
      <c r="EY40" s="21">
        <v>0</v>
      </c>
      <c r="FA40" s="19">
        <v>35</v>
      </c>
      <c r="FB40" s="20" t="str">
        <f t="shared" si="30"/>
        <v>伊平屋村</v>
      </c>
      <c r="FC40" s="21">
        <v>0</v>
      </c>
      <c r="FD40" s="21">
        <v>0</v>
      </c>
      <c r="FE40" s="21">
        <v>0</v>
      </c>
      <c r="FF40" s="21">
        <v>0</v>
      </c>
      <c r="FG40" s="21">
        <v>0</v>
      </c>
      <c r="FH40" s="21">
        <v>0</v>
      </c>
      <c r="FI40" s="21">
        <v>0</v>
      </c>
      <c r="FJ40" s="21">
        <v>0</v>
      </c>
      <c r="FK40" s="21">
        <v>0</v>
      </c>
      <c r="FM40" s="19">
        <v>35</v>
      </c>
      <c r="FN40" s="20" t="str">
        <f t="shared" si="31"/>
        <v>伊平屋村</v>
      </c>
      <c r="FO40" s="21">
        <v>982094</v>
      </c>
      <c r="FP40" s="21">
        <v>1065911</v>
      </c>
      <c r="FQ40" s="21">
        <v>482524</v>
      </c>
      <c r="FR40" s="21">
        <v>10232</v>
      </c>
      <c r="FS40" s="21">
        <v>4786</v>
      </c>
      <c r="FT40" s="21">
        <v>4784</v>
      </c>
      <c r="FU40" s="21">
        <v>492</v>
      </c>
      <c r="FV40" s="21">
        <v>2104</v>
      </c>
      <c r="FW40" s="21">
        <v>757</v>
      </c>
      <c r="FY40" s="19">
        <v>35</v>
      </c>
      <c r="FZ40" s="20" t="str">
        <f t="shared" si="32"/>
        <v>伊平屋村</v>
      </c>
      <c r="GA40" s="21">
        <v>0</v>
      </c>
      <c r="GB40" s="21">
        <v>0</v>
      </c>
      <c r="GC40" s="21">
        <v>0</v>
      </c>
      <c r="GD40" s="21">
        <v>0</v>
      </c>
      <c r="GE40" s="21">
        <v>0</v>
      </c>
      <c r="GF40" s="21">
        <v>0</v>
      </c>
      <c r="GG40" s="21">
        <v>0</v>
      </c>
      <c r="GH40" s="21">
        <v>0</v>
      </c>
      <c r="GI40" s="21">
        <v>0</v>
      </c>
      <c r="GK40" s="19">
        <v>35</v>
      </c>
      <c r="GL40" s="20" t="str">
        <f t="shared" si="33"/>
        <v>伊平屋村</v>
      </c>
      <c r="GM40" s="21">
        <v>0</v>
      </c>
      <c r="GN40" s="21">
        <v>0</v>
      </c>
      <c r="GO40" s="21">
        <v>0</v>
      </c>
      <c r="GP40" s="21">
        <v>0</v>
      </c>
      <c r="GQ40" s="21">
        <v>0</v>
      </c>
      <c r="GR40" s="21">
        <v>0</v>
      </c>
      <c r="GS40" s="21">
        <v>0</v>
      </c>
      <c r="GT40" s="21">
        <v>0</v>
      </c>
      <c r="GU40" s="21">
        <v>0</v>
      </c>
      <c r="GW40" s="19">
        <v>35</v>
      </c>
      <c r="GX40" s="20" t="str">
        <f t="shared" si="34"/>
        <v>伊平屋村</v>
      </c>
      <c r="GY40" s="21">
        <v>0</v>
      </c>
      <c r="GZ40" s="21">
        <v>0</v>
      </c>
      <c r="HA40" s="21">
        <v>0</v>
      </c>
      <c r="HB40" s="21">
        <v>0</v>
      </c>
      <c r="HC40" s="21">
        <v>0</v>
      </c>
      <c r="HD40" s="21">
        <v>0</v>
      </c>
      <c r="HE40" s="21">
        <v>0</v>
      </c>
      <c r="HF40" s="21">
        <v>0</v>
      </c>
      <c r="HG40" s="21">
        <v>0</v>
      </c>
      <c r="HI40" s="19">
        <v>35</v>
      </c>
      <c r="HJ40" s="20" t="str">
        <f t="shared" si="35"/>
        <v>伊平屋村</v>
      </c>
      <c r="HK40" s="21">
        <v>0</v>
      </c>
      <c r="HL40" s="21">
        <v>0</v>
      </c>
      <c r="HM40" s="21">
        <v>0</v>
      </c>
      <c r="HN40" s="21">
        <v>0</v>
      </c>
      <c r="HO40" s="21">
        <v>0</v>
      </c>
      <c r="HP40" s="21">
        <v>0</v>
      </c>
      <c r="HQ40" s="21">
        <v>0</v>
      </c>
      <c r="HR40" s="21">
        <v>0</v>
      </c>
      <c r="HS40" s="21">
        <v>0</v>
      </c>
      <c r="HU40" s="18"/>
    </row>
    <row r="41" spans="1:229" s="8" customFormat="1" ht="15" customHeight="1">
      <c r="A41" s="19">
        <v>36</v>
      </c>
      <c r="B41" s="20" t="s">
        <v>106</v>
      </c>
      <c r="C41" s="21">
        <v>48340</v>
      </c>
      <c r="D41" s="21">
        <v>520894</v>
      </c>
      <c r="E41" s="21">
        <v>318719</v>
      </c>
      <c r="F41" s="21">
        <v>18912</v>
      </c>
      <c r="G41" s="21">
        <v>11603</v>
      </c>
      <c r="H41" s="21">
        <v>11546</v>
      </c>
      <c r="I41" s="21">
        <v>175</v>
      </c>
      <c r="J41" s="21">
        <v>792</v>
      </c>
      <c r="K41" s="21">
        <v>409</v>
      </c>
      <c r="L41" s="17"/>
      <c r="M41" s="19">
        <v>36</v>
      </c>
      <c r="N41" s="20" t="str">
        <f t="shared" si="18"/>
        <v>伊是名村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32"/>
      <c r="Y41" s="19">
        <v>36</v>
      </c>
      <c r="Z41" s="20" t="str">
        <f t="shared" si="19"/>
        <v>伊是名村</v>
      </c>
      <c r="AA41" s="21">
        <v>492283</v>
      </c>
      <c r="AB41" s="21">
        <v>5390716</v>
      </c>
      <c r="AC41" s="21">
        <v>3224681</v>
      </c>
      <c r="AD41" s="21">
        <v>190596</v>
      </c>
      <c r="AE41" s="21">
        <v>113715</v>
      </c>
      <c r="AF41" s="21">
        <v>113425</v>
      </c>
      <c r="AG41" s="21">
        <v>910</v>
      </c>
      <c r="AH41" s="21">
        <v>6650</v>
      </c>
      <c r="AI41" s="21">
        <v>3284</v>
      </c>
      <c r="AJ41" s="52"/>
      <c r="AK41" s="19">
        <v>36</v>
      </c>
      <c r="AL41" s="20" t="str">
        <f t="shared" si="20"/>
        <v>伊是名村</v>
      </c>
      <c r="AM41" s="21">
        <v>0</v>
      </c>
      <c r="AN41" s="21">
        <v>0</v>
      </c>
      <c r="AO41" s="21">
        <v>0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32"/>
      <c r="AW41" s="19">
        <v>36</v>
      </c>
      <c r="AX41" s="20" t="str">
        <f t="shared" si="21"/>
        <v>伊是名村</v>
      </c>
      <c r="AY41" s="21">
        <v>0</v>
      </c>
      <c r="AZ41" s="21">
        <v>159427</v>
      </c>
      <c r="BA41" s="21">
        <v>79738</v>
      </c>
      <c r="BB41" s="21">
        <v>338872</v>
      </c>
      <c r="BC41" s="21">
        <v>169644</v>
      </c>
      <c r="BD41" s="21">
        <v>15105</v>
      </c>
      <c r="BE41" s="21">
        <v>0</v>
      </c>
      <c r="BF41" s="21">
        <v>866</v>
      </c>
      <c r="BG41" s="21">
        <v>431</v>
      </c>
      <c r="BH41" s="32"/>
      <c r="BI41" s="19">
        <v>36</v>
      </c>
      <c r="BJ41" s="20" t="str">
        <f t="shared" si="22"/>
        <v>伊是名村</v>
      </c>
      <c r="BK41" s="21">
        <v>0</v>
      </c>
      <c r="BL41" s="21">
        <v>154642</v>
      </c>
      <c r="BM41" s="21">
        <v>99919</v>
      </c>
      <c r="BN41" s="21">
        <v>298179</v>
      </c>
      <c r="BO41" s="21">
        <v>197469</v>
      </c>
      <c r="BP41" s="21">
        <v>35270</v>
      </c>
      <c r="BQ41" s="21">
        <v>0</v>
      </c>
      <c r="BR41" s="21">
        <v>690</v>
      </c>
      <c r="BS41" s="21">
        <v>358</v>
      </c>
      <c r="BT41" s="32"/>
      <c r="BU41" s="19">
        <v>36</v>
      </c>
      <c r="BV41" s="20" t="str">
        <f t="shared" si="23"/>
        <v>伊是名村</v>
      </c>
      <c r="BW41" s="21">
        <v>0</v>
      </c>
      <c r="BX41" s="21">
        <v>95721</v>
      </c>
      <c r="BY41" s="21">
        <v>87590</v>
      </c>
      <c r="BZ41" s="21">
        <v>177027</v>
      </c>
      <c r="CA41" s="21">
        <v>162746</v>
      </c>
      <c r="CB41" s="21">
        <v>74679</v>
      </c>
      <c r="CC41" s="21">
        <v>0</v>
      </c>
      <c r="CD41" s="21">
        <v>277</v>
      </c>
      <c r="CE41" s="21">
        <v>215</v>
      </c>
      <c r="CF41" s="32"/>
      <c r="CG41" s="19">
        <v>36</v>
      </c>
      <c r="CH41" s="20" t="str">
        <f t="shared" si="24"/>
        <v>伊是名村</v>
      </c>
      <c r="CI41" s="21">
        <v>67469</v>
      </c>
      <c r="CJ41" s="21">
        <v>409790</v>
      </c>
      <c r="CK41" s="21">
        <v>267247</v>
      </c>
      <c r="CL41" s="21">
        <v>814078</v>
      </c>
      <c r="CM41" s="21">
        <v>529859</v>
      </c>
      <c r="CN41" s="21">
        <v>125054</v>
      </c>
      <c r="CO41" s="21">
        <v>117</v>
      </c>
      <c r="CP41" s="21">
        <v>1833</v>
      </c>
      <c r="CQ41" s="21">
        <v>1004</v>
      </c>
      <c r="CR41" s="52"/>
      <c r="CS41" s="19">
        <v>36</v>
      </c>
      <c r="CT41" s="20" t="str">
        <f t="shared" si="25"/>
        <v>伊是名村</v>
      </c>
      <c r="CU41" s="21">
        <v>0</v>
      </c>
      <c r="CV41" s="21">
        <v>0</v>
      </c>
      <c r="CW41" s="21">
        <v>0</v>
      </c>
      <c r="CX41" s="21">
        <v>0</v>
      </c>
      <c r="CY41" s="21">
        <v>0</v>
      </c>
      <c r="CZ41" s="21">
        <v>0</v>
      </c>
      <c r="DA41" s="21">
        <v>0</v>
      </c>
      <c r="DB41" s="21">
        <v>0</v>
      </c>
      <c r="DC41" s="21">
        <v>0</v>
      </c>
      <c r="DD41" s="17"/>
      <c r="DE41" s="19">
        <v>36</v>
      </c>
      <c r="DF41" s="20" t="str">
        <f t="shared" si="26"/>
        <v>伊是名村</v>
      </c>
      <c r="DG41" s="21">
        <v>0</v>
      </c>
      <c r="DH41" s="21">
        <v>0</v>
      </c>
      <c r="DI41" s="21">
        <v>0</v>
      </c>
      <c r="DJ41" s="21">
        <v>0</v>
      </c>
      <c r="DK41" s="21">
        <v>0</v>
      </c>
      <c r="DL41" s="21">
        <v>0</v>
      </c>
      <c r="DM41" s="21">
        <v>0</v>
      </c>
      <c r="DN41" s="21">
        <v>0</v>
      </c>
      <c r="DO41" s="21">
        <v>0</v>
      </c>
      <c r="DP41" s="17"/>
      <c r="DQ41" s="19">
        <v>36</v>
      </c>
      <c r="DR41" s="20" t="str">
        <f t="shared" si="27"/>
        <v>伊是名村</v>
      </c>
      <c r="DS41" s="21">
        <v>10919</v>
      </c>
      <c r="DT41" s="21">
        <v>33</v>
      </c>
      <c r="DU41" s="21">
        <v>0</v>
      </c>
      <c r="DV41" s="21">
        <v>1</v>
      </c>
      <c r="DW41" s="21">
        <v>0</v>
      </c>
      <c r="DX41" s="21">
        <v>0</v>
      </c>
      <c r="DY41" s="21">
        <v>35</v>
      </c>
      <c r="DZ41" s="21">
        <v>1</v>
      </c>
      <c r="EA41" s="21">
        <v>0</v>
      </c>
      <c r="EB41" s="17"/>
      <c r="EC41" s="19">
        <v>36</v>
      </c>
      <c r="ED41" s="20" t="str">
        <f t="shared" si="28"/>
        <v>伊是名村</v>
      </c>
      <c r="EE41" s="21">
        <v>2542147</v>
      </c>
      <c r="EF41" s="21">
        <v>0</v>
      </c>
      <c r="EG41" s="21">
        <v>0</v>
      </c>
      <c r="EH41" s="21">
        <v>0</v>
      </c>
      <c r="EI41" s="21">
        <v>0</v>
      </c>
      <c r="EJ41" s="21">
        <v>0</v>
      </c>
      <c r="EK41" s="21">
        <v>176</v>
      </c>
      <c r="EL41" s="21">
        <v>0</v>
      </c>
      <c r="EM41" s="21">
        <v>0</v>
      </c>
      <c r="EO41" s="19">
        <v>36</v>
      </c>
      <c r="EP41" s="20" t="str">
        <f t="shared" si="29"/>
        <v>伊是名村</v>
      </c>
      <c r="EQ41" s="21">
        <v>0</v>
      </c>
      <c r="ER41" s="21">
        <v>0</v>
      </c>
      <c r="ES41" s="21">
        <v>0</v>
      </c>
      <c r="ET41" s="21">
        <v>0</v>
      </c>
      <c r="EU41" s="21">
        <v>0</v>
      </c>
      <c r="EV41" s="21">
        <v>0</v>
      </c>
      <c r="EW41" s="21">
        <v>0</v>
      </c>
      <c r="EX41" s="21">
        <v>0</v>
      </c>
      <c r="EY41" s="21">
        <v>0</v>
      </c>
      <c r="FA41" s="19">
        <v>36</v>
      </c>
      <c r="FB41" s="20" t="str">
        <f t="shared" si="30"/>
        <v>伊是名村</v>
      </c>
      <c r="FC41" s="21">
        <v>3213</v>
      </c>
      <c r="FD41" s="21">
        <v>84298</v>
      </c>
      <c r="FE41" s="21">
        <v>48134</v>
      </c>
      <c r="FF41" s="21">
        <v>1555</v>
      </c>
      <c r="FG41" s="21">
        <v>886</v>
      </c>
      <c r="FH41" s="21">
        <v>886</v>
      </c>
      <c r="FI41" s="21">
        <v>19</v>
      </c>
      <c r="FJ41" s="21">
        <v>166</v>
      </c>
      <c r="FK41" s="21">
        <v>81</v>
      </c>
      <c r="FM41" s="19">
        <v>36</v>
      </c>
      <c r="FN41" s="20" t="str">
        <f t="shared" si="31"/>
        <v>伊是名村</v>
      </c>
      <c r="FO41" s="21">
        <v>1000819</v>
      </c>
      <c r="FP41" s="21">
        <v>932150</v>
      </c>
      <c r="FQ41" s="21">
        <v>688533</v>
      </c>
      <c r="FR41" s="21">
        <v>10320</v>
      </c>
      <c r="FS41" s="21">
        <v>7864</v>
      </c>
      <c r="FT41" s="21">
        <v>7855</v>
      </c>
      <c r="FU41" s="21">
        <v>730</v>
      </c>
      <c r="FV41" s="21">
        <v>1809</v>
      </c>
      <c r="FW41" s="21">
        <v>1265</v>
      </c>
      <c r="FY41" s="19">
        <v>36</v>
      </c>
      <c r="FZ41" s="20" t="str">
        <f t="shared" si="32"/>
        <v>伊是名村</v>
      </c>
      <c r="GA41" s="21">
        <v>0</v>
      </c>
      <c r="GB41" s="21">
        <v>0</v>
      </c>
      <c r="GC41" s="21">
        <v>0</v>
      </c>
      <c r="GD41" s="21">
        <v>0</v>
      </c>
      <c r="GE41" s="21">
        <v>0</v>
      </c>
      <c r="GF41" s="21">
        <v>0</v>
      </c>
      <c r="GG41" s="21">
        <v>0</v>
      </c>
      <c r="GH41" s="21">
        <v>0</v>
      </c>
      <c r="GI41" s="21">
        <v>0</v>
      </c>
      <c r="GK41" s="19">
        <v>36</v>
      </c>
      <c r="GL41" s="20" t="str">
        <f t="shared" si="33"/>
        <v>伊是名村</v>
      </c>
      <c r="GM41" s="21">
        <v>0</v>
      </c>
      <c r="GN41" s="21">
        <v>0</v>
      </c>
      <c r="GO41" s="21">
        <v>0</v>
      </c>
      <c r="GP41" s="21">
        <v>0</v>
      </c>
      <c r="GQ41" s="21">
        <v>0</v>
      </c>
      <c r="GR41" s="21">
        <v>0</v>
      </c>
      <c r="GS41" s="21">
        <v>0</v>
      </c>
      <c r="GT41" s="21">
        <v>0</v>
      </c>
      <c r="GU41" s="21">
        <v>0</v>
      </c>
      <c r="GW41" s="19">
        <v>36</v>
      </c>
      <c r="GX41" s="20" t="str">
        <f t="shared" si="34"/>
        <v>伊是名村</v>
      </c>
      <c r="GY41" s="21">
        <v>0</v>
      </c>
      <c r="GZ41" s="21">
        <v>0</v>
      </c>
      <c r="HA41" s="21">
        <v>0</v>
      </c>
      <c r="HB41" s="21">
        <v>0</v>
      </c>
      <c r="HC41" s="21">
        <v>0</v>
      </c>
      <c r="HD41" s="21">
        <v>0</v>
      </c>
      <c r="HE41" s="21">
        <v>0</v>
      </c>
      <c r="HF41" s="21">
        <v>0</v>
      </c>
      <c r="HG41" s="21">
        <v>0</v>
      </c>
      <c r="HI41" s="19">
        <v>36</v>
      </c>
      <c r="HJ41" s="20" t="str">
        <f t="shared" si="35"/>
        <v>伊是名村</v>
      </c>
      <c r="HK41" s="21">
        <v>0</v>
      </c>
      <c r="HL41" s="21">
        <v>0</v>
      </c>
      <c r="HM41" s="21">
        <v>0</v>
      </c>
      <c r="HN41" s="21">
        <v>0</v>
      </c>
      <c r="HO41" s="21">
        <v>0</v>
      </c>
      <c r="HP41" s="21">
        <v>0</v>
      </c>
      <c r="HQ41" s="21">
        <v>0</v>
      </c>
      <c r="HR41" s="21">
        <v>0</v>
      </c>
      <c r="HS41" s="21">
        <v>0</v>
      </c>
      <c r="HU41" s="18"/>
    </row>
    <row r="42" spans="1:229" s="8" customFormat="1" ht="15" customHeight="1">
      <c r="A42" s="19">
        <v>37</v>
      </c>
      <c r="B42" s="20" t="s">
        <v>107</v>
      </c>
      <c r="C42" s="21">
        <v>104181</v>
      </c>
      <c r="D42" s="21">
        <v>501699</v>
      </c>
      <c r="E42" s="21">
        <v>335560</v>
      </c>
      <c r="F42" s="21">
        <v>10669</v>
      </c>
      <c r="G42" s="21">
        <v>7128</v>
      </c>
      <c r="H42" s="21">
        <v>7128</v>
      </c>
      <c r="I42" s="21">
        <v>290</v>
      </c>
      <c r="J42" s="21">
        <v>1388</v>
      </c>
      <c r="K42" s="21">
        <v>824</v>
      </c>
      <c r="L42" s="17"/>
      <c r="M42" s="19">
        <v>37</v>
      </c>
      <c r="N42" s="20" t="str">
        <f t="shared" si="18"/>
        <v>久米島町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32"/>
      <c r="Y42" s="19">
        <v>37</v>
      </c>
      <c r="Z42" s="20" t="str">
        <f t="shared" si="19"/>
        <v>久米島町</v>
      </c>
      <c r="AA42" s="21">
        <v>1737443</v>
      </c>
      <c r="AB42" s="21">
        <v>21270483</v>
      </c>
      <c r="AC42" s="21">
        <v>16556139</v>
      </c>
      <c r="AD42" s="21">
        <v>608393</v>
      </c>
      <c r="AE42" s="21">
        <v>473204</v>
      </c>
      <c r="AF42" s="21">
        <v>473189</v>
      </c>
      <c r="AG42" s="21">
        <v>3107</v>
      </c>
      <c r="AH42" s="21">
        <v>26941</v>
      </c>
      <c r="AI42" s="21">
        <v>19055</v>
      </c>
      <c r="AJ42" s="52"/>
      <c r="AK42" s="19">
        <v>37</v>
      </c>
      <c r="AL42" s="20" t="str">
        <f t="shared" si="20"/>
        <v>久米島町</v>
      </c>
      <c r="AM42" s="21">
        <v>0</v>
      </c>
      <c r="AN42" s="21">
        <v>0</v>
      </c>
      <c r="AO42" s="21">
        <v>0</v>
      </c>
      <c r="AP42" s="21">
        <v>0</v>
      </c>
      <c r="AQ42" s="21">
        <v>0</v>
      </c>
      <c r="AR42" s="21">
        <v>0</v>
      </c>
      <c r="AS42" s="21">
        <v>0</v>
      </c>
      <c r="AT42" s="21">
        <v>0</v>
      </c>
      <c r="AU42" s="21">
        <v>0</v>
      </c>
      <c r="AV42" s="32"/>
      <c r="AW42" s="19">
        <v>37</v>
      </c>
      <c r="AX42" s="20" t="str">
        <f t="shared" si="21"/>
        <v>久米島町</v>
      </c>
      <c r="AY42" s="21">
        <v>0</v>
      </c>
      <c r="AZ42" s="21">
        <v>576682</v>
      </c>
      <c r="BA42" s="21">
        <v>546281</v>
      </c>
      <c r="BB42" s="21">
        <v>5369261</v>
      </c>
      <c r="BC42" s="21">
        <v>5138974</v>
      </c>
      <c r="BD42" s="21">
        <v>544436</v>
      </c>
      <c r="BE42" s="21">
        <v>0</v>
      </c>
      <c r="BF42" s="21">
        <v>2929</v>
      </c>
      <c r="BG42" s="21">
        <v>2718</v>
      </c>
      <c r="BH42" s="32"/>
      <c r="BI42" s="19">
        <v>37</v>
      </c>
      <c r="BJ42" s="20" t="str">
        <f t="shared" si="22"/>
        <v>久米島町</v>
      </c>
      <c r="BK42" s="21">
        <v>0</v>
      </c>
      <c r="BL42" s="21">
        <v>770936</v>
      </c>
      <c r="BM42" s="21">
        <v>762878</v>
      </c>
      <c r="BN42" s="21">
        <v>6459199</v>
      </c>
      <c r="BO42" s="21">
        <v>6408787</v>
      </c>
      <c r="BP42" s="21">
        <v>1336683</v>
      </c>
      <c r="BQ42" s="21">
        <v>0</v>
      </c>
      <c r="BR42" s="21">
        <v>3031</v>
      </c>
      <c r="BS42" s="21">
        <v>2889</v>
      </c>
      <c r="BT42" s="32"/>
      <c r="BU42" s="19">
        <v>37</v>
      </c>
      <c r="BV42" s="20" t="str">
        <f t="shared" si="23"/>
        <v>久米島町</v>
      </c>
      <c r="BW42" s="21">
        <v>0</v>
      </c>
      <c r="BX42" s="21">
        <v>373319</v>
      </c>
      <c r="BY42" s="21">
        <v>372797</v>
      </c>
      <c r="BZ42" s="21">
        <v>3038522</v>
      </c>
      <c r="CA42" s="21">
        <v>3036269</v>
      </c>
      <c r="CB42" s="21">
        <v>1656681</v>
      </c>
      <c r="CC42" s="21">
        <v>0</v>
      </c>
      <c r="CD42" s="21">
        <v>1011</v>
      </c>
      <c r="CE42" s="21">
        <v>1000</v>
      </c>
      <c r="CF42" s="32"/>
      <c r="CG42" s="19">
        <v>37</v>
      </c>
      <c r="CH42" s="20" t="str">
        <f t="shared" si="24"/>
        <v>久米島町</v>
      </c>
      <c r="CI42" s="21">
        <v>259146</v>
      </c>
      <c r="CJ42" s="21">
        <v>1720937</v>
      </c>
      <c r="CK42" s="21">
        <v>1681956</v>
      </c>
      <c r="CL42" s="21">
        <v>14866982</v>
      </c>
      <c r="CM42" s="21">
        <v>14584030</v>
      </c>
      <c r="CN42" s="21">
        <v>3537800</v>
      </c>
      <c r="CO42" s="21">
        <v>608</v>
      </c>
      <c r="CP42" s="21">
        <v>6971</v>
      </c>
      <c r="CQ42" s="21">
        <v>6607</v>
      </c>
      <c r="CR42" s="52"/>
      <c r="CS42" s="19">
        <v>37</v>
      </c>
      <c r="CT42" s="20" t="str">
        <f t="shared" si="25"/>
        <v>久米島町</v>
      </c>
      <c r="CU42" s="21">
        <v>0</v>
      </c>
      <c r="CV42" s="21">
        <v>0</v>
      </c>
      <c r="CW42" s="21">
        <v>0</v>
      </c>
      <c r="CX42" s="21">
        <v>0</v>
      </c>
      <c r="CY42" s="21">
        <v>0</v>
      </c>
      <c r="CZ42" s="21">
        <v>0</v>
      </c>
      <c r="DA42" s="21">
        <v>0</v>
      </c>
      <c r="DB42" s="21">
        <v>0</v>
      </c>
      <c r="DC42" s="21">
        <v>0</v>
      </c>
      <c r="DD42" s="17"/>
      <c r="DE42" s="19">
        <v>37</v>
      </c>
      <c r="DF42" s="20" t="str">
        <f t="shared" si="26"/>
        <v>久米島町</v>
      </c>
      <c r="DG42" s="21">
        <v>0</v>
      </c>
      <c r="DH42" s="21">
        <v>0</v>
      </c>
      <c r="DI42" s="21">
        <v>0</v>
      </c>
      <c r="DJ42" s="21">
        <v>0</v>
      </c>
      <c r="DK42" s="21">
        <v>0</v>
      </c>
      <c r="DL42" s="21">
        <v>0</v>
      </c>
      <c r="DM42" s="21">
        <v>0</v>
      </c>
      <c r="DN42" s="21">
        <v>0</v>
      </c>
      <c r="DO42" s="21">
        <v>0</v>
      </c>
      <c r="DP42" s="17"/>
      <c r="DQ42" s="19">
        <v>37</v>
      </c>
      <c r="DR42" s="20" t="str">
        <f t="shared" si="27"/>
        <v>久米島町</v>
      </c>
      <c r="DS42" s="21">
        <v>10324</v>
      </c>
      <c r="DT42" s="21">
        <v>0</v>
      </c>
      <c r="DU42" s="21">
        <v>0</v>
      </c>
      <c r="DV42" s="21">
        <v>0</v>
      </c>
      <c r="DW42" s="21">
        <v>0</v>
      </c>
      <c r="DX42" s="21">
        <v>0</v>
      </c>
      <c r="DY42" s="21">
        <v>67</v>
      </c>
      <c r="DZ42" s="21">
        <v>0</v>
      </c>
      <c r="EA42" s="21">
        <v>0</v>
      </c>
      <c r="EB42" s="17"/>
      <c r="EC42" s="19">
        <v>37</v>
      </c>
      <c r="ED42" s="20" t="str">
        <f t="shared" si="28"/>
        <v>久米島町</v>
      </c>
      <c r="EE42" s="21">
        <v>14318821</v>
      </c>
      <c r="EF42" s="21">
        <v>1310941</v>
      </c>
      <c r="EG42" s="21">
        <v>989280</v>
      </c>
      <c r="EH42" s="21">
        <v>6550</v>
      </c>
      <c r="EI42" s="21">
        <v>4941</v>
      </c>
      <c r="EJ42" s="21">
        <v>4941</v>
      </c>
      <c r="EK42" s="21">
        <v>795</v>
      </c>
      <c r="EL42" s="21">
        <v>827</v>
      </c>
      <c r="EM42" s="21">
        <v>558</v>
      </c>
      <c r="EO42" s="19">
        <v>37</v>
      </c>
      <c r="EP42" s="20" t="str">
        <f t="shared" si="29"/>
        <v>久米島町</v>
      </c>
      <c r="EQ42" s="21">
        <v>0</v>
      </c>
      <c r="ER42" s="21">
        <v>0</v>
      </c>
      <c r="ES42" s="21">
        <v>0</v>
      </c>
      <c r="ET42" s="21">
        <v>0</v>
      </c>
      <c r="EU42" s="21">
        <v>0</v>
      </c>
      <c r="EV42" s="21">
        <v>0</v>
      </c>
      <c r="EW42" s="21">
        <v>0</v>
      </c>
      <c r="EX42" s="21">
        <v>0</v>
      </c>
      <c r="EY42" s="21">
        <v>0</v>
      </c>
      <c r="FA42" s="19">
        <v>37</v>
      </c>
      <c r="FB42" s="20" t="str">
        <f t="shared" si="30"/>
        <v>久米島町</v>
      </c>
      <c r="FC42" s="21">
        <v>0</v>
      </c>
      <c r="FD42" s="21">
        <v>0</v>
      </c>
      <c r="FE42" s="21">
        <v>0</v>
      </c>
      <c r="FF42" s="21">
        <v>0</v>
      </c>
      <c r="FG42" s="21">
        <v>0</v>
      </c>
      <c r="FH42" s="21">
        <v>0</v>
      </c>
      <c r="FI42" s="21">
        <v>0</v>
      </c>
      <c r="FJ42" s="21">
        <v>0</v>
      </c>
      <c r="FK42" s="21">
        <v>0</v>
      </c>
      <c r="FM42" s="19">
        <v>37</v>
      </c>
      <c r="FN42" s="20" t="str">
        <f t="shared" si="31"/>
        <v>久米島町</v>
      </c>
      <c r="FO42" s="21">
        <v>7731806</v>
      </c>
      <c r="FP42" s="21">
        <v>1022852</v>
      </c>
      <c r="FQ42" s="21">
        <v>722509</v>
      </c>
      <c r="FR42" s="21">
        <v>7830</v>
      </c>
      <c r="FS42" s="21">
        <v>5763</v>
      </c>
      <c r="FT42" s="21">
        <v>5729</v>
      </c>
      <c r="FU42" s="21">
        <v>1428</v>
      </c>
      <c r="FV42" s="21">
        <v>1232</v>
      </c>
      <c r="FW42" s="21">
        <v>715</v>
      </c>
      <c r="FY42" s="19">
        <v>37</v>
      </c>
      <c r="FZ42" s="20" t="str">
        <f t="shared" si="32"/>
        <v>久米島町</v>
      </c>
      <c r="GA42" s="21">
        <v>0</v>
      </c>
      <c r="GB42" s="21">
        <v>0</v>
      </c>
      <c r="GC42" s="21">
        <v>0</v>
      </c>
      <c r="GD42" s="21">
        <v>0</v>
      </c>
      <c r="GE42" s="21">
        <v>0</v>
      </c>
      <c r="GF42" s="21">
        <v>0</v>
      </c>
      <c r="GG42" s="21">
        <v>0</v>
      </c>
      <c r="GH42" s="21">
        <v>0</v>
      </c>
      <c r="GI42" s="21">
        <v>0</v>
      </c>
      <c r="GK42" s="19">
        <v>37</v>
      </c>
      <c r="GL42" s="20" t="str">
        <f t="shared" si="33"/>
        <v>久米島町</v>
      </c>
      <c r="GM42" s="21">
        <v>0</v>
      </c>
      <c r="GN42" s="21">
        <v>0</v>
      </c>
      <c r="GO42" s="21">
        <v>0</v>
      </c>
      <c r="GP42" s="21">
        <v>0</v>
      </c>
      <c r="GQ42" s="21">
        <v>0</v>
      </c>
      <c r="GR42" s="21">
        <v>0</v>
      </c>
      <c r="GS42" s="21">
        <v>0</v>
      </c>
      <c r="GT42" s="21">
        <v>0</v>
      </c>
      <c r="GU42" s="21">
        <v>0</v>
      </c>
      <c r="GW42" s="19">
        <v>37</v>
      </c>
      <c r="GX42" s="20" t="str">
        <f t="shared" si="34"/>
        <v>久米島町</v>
      </c>
      <c r="GY42" s="21">
        <v>0</v>
      </c>
      <c r="GZ42" s="21">
        <v>0</v>
      </c>
      <c r="HA42" s="21">
        <v>0</v>
      </c>
      <c r="HB42" s="21">
        <v>0</v>
      </c>
      <c r="HC42" s="21">
        <v>0</v>
      </c>
      <c r="HD42" s="21">
        <v>0</v>
      </c>
      <c r="HE42" s="21">
        <v>0</v>
      </c>
      <c r="HF42" s="21">
        <v>0</v>
      </c>
      <c r="HG42" s="21">
        <v>0</v>
      </c>
      <c r="HI42" s="19">
        <v>37</v>
      </c>
      <c r="HJ42" s="20" t="str">
        <f t="shared" si="35"/>
        <v>久米島町</v>
      </c>
      <c r="HK42" s="21">
        <v>0</v>
      </c>
      <c r="HL42" s="21">
        <v>0</v>
      </c>
      <c r="HM42" s="21">
        <v>0</v>
      </c>
      <c r="HN42" s="21">
        <v>0</v>
      </c>
      <c r="HO42" s="21">
        <v>0</v>
      </c>
      <c r="HP42" s="21">
        <v>0</v>
      </c>
      <c r="HQ42" s="21">
        <v>0</v>
      </c>
      <c r="HR42" s="21">
        <v>0</v>
      </c>
      <c r="HS42" s="21">
        <v>0</v>
      </c>
      <c r="HU42" s="18"/>
    </row>
    <row r="43" spans="1:229" s="8" customFormat="1" ht="15" customHeight="1">
      <c r="A43" s="19">
        <v>38</v>
      </c>
      <c r="B43" s="20" t="s">
        <v>108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17"/>
      <c r="M43" s="19">
        <v>38</v>
      </c>
      <c r="N43" s="20" t="str">
        <f t="shared" si="18"/>
        <v>八重瀬町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32"/>
      <c r="Y43" s="19">
        <v>38</v>
      </c>
      <c r="Z43" s="20" t="str">
        <f t="shared" si="19"/>
        <v>八重瀬町</v>
      </c>
      <c r="AA43" s="21">
        <v>183006</v>
      </c>
      <c r="AB43" s="21">
        <v>12590848</v>
      </c>
      <c r="AC43" s="21">
        <v>9530005</v>
      </c>
      <c r="AD43" s="21">
        <v>699317</v>
      </c>
      <c r="AE43" s="21">
        <v>529308</v>
      </c>
      <c r="AF43" s="21">
        <v>520214</v>
      </c>
      <c r="AG43" s="21">
        <v>667</v>
      </c>
      <c r="AH43" s="21">
        <v>12394</v>
      </c>
      <c r="AI43" s="21">
        <v>9088</v>
      </c>
      <c r="AJ43" s="52"/>
      <c r="AK43" s="19">
        <v>38</v>
      </c>
      <c r="AL43" s="20" t="str">
        <f t="shared" si="20"/>
        <v>八重瀬町</v>
      </c>
      <c r="AM43" s="21">
        <v>193299</v>
      </c>
      <c r="AN43" s="21">
        <v>310479</v>
      </c>
      <c r="AO43" s="21">
        <v>281375</v>
      </c>
      <c r="AP43" s="21">
        <v>515798</v>
      </c>
      <c r="AQ43" s="21">
        <v>470235</v>
      </c>
      <c r="AR43" s="21">
        <v>100693</v>
      </c>
      <c r="AS43" s="21">
        <v>241</v>
      </c>
      <c r="AT43" s="21">
        <v>471</v>
      </c>
      <c r="AU43" s="21">
        <v>396</v>
      </c>
      <c r="AV43" s="32"/>
      <c r="AW43" s="19">
        <v>38</v>
      </c>
      <c r="AX43" s="20" t="str">
        <f t="shared" si="21"/>
        <v>八重瀬町</v>
      </c>
      <c r="AY43" s="21">
        <v>0</v>
      </c>
      <c r="AZ43" s="21">
        <v>1346239</v>
      </c>
      <c r="BA43" s="21">
        <v>1295360</v>
      </c>
      <c r="BB43" s="21">
        <v>37721660</v>
      </c>
      <c r="BC43" s="21">
        <v>36730226</v>
      </c>
      <c r="BD43" s="21">
        <v>3493194</v>
      </c>
      <c r="BE43" s="21">
        <v>0</v>
      </c>
      <c r="BF43" s="21">
        <v>7311</v>
      </c>
      <c r="BG43" s="21">
        <v>6864</v>
      </c>
      <c r="BH43" s="32"/>
      <c r="BI43" s="19">
        <v>38</v>
      </c>
      <c r="BJ43" s="20" t="str">
        <f t="shared" si="22"/>
        <v>八重瀬町</v>
      </c>
      <c r="BK43" s="21">
        <v>0</v>
      </c>
      <c r="BL43" s="21">
        <v>1170729</v>
      </c>
      <c r="BM43" s="21">
        <v>1170227</v>
      </c>
      <c r="BN43" s="21">
        <v>28391841</v>
      </c>
      <c r="BO43" s="21">
        <v>28382337</v>
      </c>
      <c r="BP43" s="21">
        <v>5168490</v>
      </c>
      <c r="BQ43" s="21">
        <v>0</v>
      </c>
      <c r="BR43" s="21">
        <v>5211</v>
      </c>
      <c r="BS43" s="21">
        <v>5173</v>
      </c>
      <c r="BT43" s="32"/>
      <c r="BU43" s="19">
        <v>38</v>
      </c>
      <c r="BV43" s="20" t="str">
        <f t="shared" si="23"/>
        <v>八重瀬町</v>
      </c>
      <c r="BW43" s="21">
        <v>0</v>
      </c>
      <c r="BX43" s="21">
        <v>221221</v>
      </c>
      <c r="BY43" s="21">
        <v>221178</v>
      </c>
      <c r="BZ43" s="21">
        <v>5894590</v>
      </c>
      <c r="CA43" s="21">
        <v>5893419</v>
      </c>
      <c r="CB43" s="21">
        <v>2896916</v>
      </c>
      <c r="CC43" s="21">
        <v>0</v>
      </c>
      <c r="CD43" s="21">
        <v>541</v>
      </c>
      <c r="CE43" s="21">
        <v>534</v>
      </c>
      <c r="CF43" s="32"/>
      <c r="CG43" s="19">
        <v>38</v>
      </c>
      <c r="CH43" s="20" t="str">
        <f t="shared" si="24"/>
        <v>八重瀬町</v>
      </c>
      <c r="CI43" s="21">
        <v>221988</v>
      </c>
      <c r="CJ43" s="21">
        <v>2738189</v>
      </c>
      <c r="CK43" s="21">
        <v>2686765</v>
      </c>
      <c r="CL43" s="21">
        <v>72008091</v>
      </c>
      <c r="CM43" s="21">
        <v>71005982</v>
      </c>
      <c r="CN43" s="21">
        <v>11558600</v>
      </c>
      <c r="CO43" s="21">
        <v>444</v>
      </c>
      <c r="CP43" s="21">
        <v>13063</v>
      </c>
      <c r="CQ43" s="21">
        <v>12571</v>
      </c>
      <c r="CR43" s="52"/>
      <c r="CS43" s="19">
        <v>38</v>
      </c>
      <c r="CT43" s="20" t="str">
        <f t="shared" si="25"/>
        <v>八重瀬町</v>
      </c>
      <c r="CU43" s="21">
        <v>0</v>
      </c>
      <c r="CV43" s="21">
        <v>0</v>
      </c>
      <c r="CW43" s="21">
        <v>0</v>
      </c>
      <c r="CX43" s="21">
        <v>0</v>
      </c>
      <c r="CY43" s="21">
        <v>0</v>
      </c>
      <c r="CZ43" s="21">
        <v>0</v>
      </c>
      <c r="DA43" s="21">
        <v>0</v>
      </c>
      <c r="DB43" s="21">
        <v>0</v>
      </c>
      <c r="DC43" s="21">
        <v>0</v>
      </c>
      <c r="DD43" s="17"/>
      <c r="DE43" s="19">
        <v>38</v>
      </c>
      <c r="DF43" s="20" t="str">
        <f t="shared" si="26"/>
        <v>八重瀬町</v>
      </c>
      <c r="DG43" s="21">
        <v>0</v>
      </c>
      <c r="DH43" s="21">
        <v>0</v>
      </c>
      <c r="DI43" s="21">
        <v>0</v>
      </c>
      <c r="DJ43" s="21">
        <v>0</v>
      </c>
      <c r="DK43" s="21">
        <v>0</v>
      </c>
      <c r="DL43" s="21">
        <v>0</v>
      </c>
      <c r="DM43" s="21">
        <v>0</v>
      </c>
      <c r="DN43" s="21">
        <v>0</v>
      </c>
      <c r="DO43" s="21">
        <v>0</v>
      </c>
      <c r="DP43" s="17"/>
      <c r="DQ43" s="19">
        <v>38</v>
      </c>
      <c r="DR43" s="20" t="str">
        <f t="shared" si="27"/>
        <v>八重瀬町</v>
      </c>
      <c r="DS43" s="21">
        <v>6061</v>
      </c>
      <c r="DT43" s="21">
        <v>0</v>
      </c>
      <c r="DU43" s="21">
        <v>0</v>
      </c>
      <c r="DV43" s="21">
        <v>0</v>
      </c>
      <c r="DW43" s="21">
        <v>0</v>
      </c>
      <c r="DX43" s="21">
        <v>0</v>
      </c>
      <c r="DY43" s="21">
        <v>44</v>
      </c>
      <c r="DZ43" s="21">
        <v>0</v>
      </c>
      <c r="EA43" s="21">
        <v>0</v>
      </c>
      <c r="EB43" s="17"/>
      <c r="EC43" s="19">
        <v>38</v>
      </c>
      <c r="ED43" s="20" t="str">
        <f t="shared" si="28"/>
        <v>八重瀬町</v>
      </c>
      <c r="EE43" s="21">
        <v>0</v>
      </c>
      <c r="EF43" s="21">
        <v>0</v>
      </c>
      <c r="EG43" s="21">
        <v>0</v>
      </c>
      <c r="EH43" s="21">
        <v>0</v>
      </c>
      <c r="EI43" s="21">
        <v>0</v>
      </c>
      <c r="EJ43" s="21">
        <v>0</v>
      </c>
      <c r="EK43" s="21">
        <v>0</v>
      </c>
      <c r="EL43" s="21">
        <v>0</v>
      </c>
      <c r="EM43" s="21">
        <v>0</v>
      </c>
      <c r="EO43" s="19">
        <v>38</v>
      </c>
      <c r="EP43" s="20" t="str">
        <f t="shared" si="29"/>
        <v>八重瀬町</v>
      </c>
      <c r="EQ43" s="21">
        <v>0</v>
      </c>
      <c r="ER43" s="21">
        <v>0</v>
      </c>
      <c r="ES43" s="21">
        <v>0</v>
      </c>
      <c r="ET43" s="21">
        <v>0</v>
      </c>
      <c r="EU43" s="21">
        <v>0</v>
      </c>
      <c r="EV43" s="21">
        <v>0</v>
      </c>
      <c r="EW43" s="21">
        <v>0</v>
      </c>
      <c r="EX43" s="21">
        <v>0</v>
      </c>
      <c r="EY43" s="21">
        <v>0</v>
      </c>
      <c r="FA43" s="19">
        <v>38</v>
      </c>
      <c r="FB43" s="20" t="str">
        <f t="shared" si="30"/>
        <v>八重瀬町</v>
      </c>
      <c r="FC43" s="21">
        <v>0</v>
      </c>
      <c r="FD43" s="21">
        <v>0</v>
      </c>
      <c r="FE43" s="21">
        <v>0</v>
      </c>
      <c r="FF43" s="21">
        <v>0</v>
      </c>
      <c r="FG43" s="21">
        <v>0</v>
      </c>
      <c r="FH43" s="21">
        <v>0</v>
      </c>
      <c r="FI43" s="21">
        <v>0</v>
      </c>
      <c r="FJ43" s="21">
        <v>0</v>
      </c>
      <c r="FK43" s="21">
        <v>0</v>
      </c>
      <c r="FM43" s="19">
        <v>38</v>
      </c>
      <c r="FN43" s="20" t="str">
        <f t="shared" si="31"/>
        <v>八重瀬町</v>
      </c>
      <c r="FO43" s="21">
        <v>292648</v>
      </c>
      <c r="FP43" s="21">
        <v>2745255</v>
      </c>
      <c r="FQ43" s="21">
        <v>1825338</v>
      </c>
      <c r="FR43" s="21">
        <v>105598</v>
      </c>
      <c r="FS43" s="21">
        <v>87224</v>
      </c>
      <c r="FT43" s="21">
        <v>46140</v>
      </c>
      <c r="FU43" s="21">
        <v>355</v>
      </c>
      <c r="FV43" s="21">
        <v>3459</v>
      </c>
      <c r="FW43" s="21">
        <v>2189</v>
      </c>
      <c r="FY43" s="19">
        <v>38</v>
      </c>
      <c r="FZ43" s="20" t="str">
        <f t="shared" si="32"/>
        <v>八重瀬町</v>
      </c>
      <c r="GA43" s="21">
        <v>867</v>
      </c>
      <c r="GB43" s="21">
        <v>1353717</v>
      </c>
      <c r="GC43" s="21">
        <v>1352251</v>
      </c>
      <c r="GD43" s="21">
        <v>2004556</v>
      </c>
      <c r="GE43" s="21">
        <v>2002373</v>
      </c>
      <c r="GF43" s="21">
        <v>970315</v>
      </c>
      <c r="GG43" s="21">
        <v>5</v>
      </c>
      <c r="GH43" s="21">
        <v>729</v>
      </c>
      <c r="GI43" s="21">
        <v>699</v>
      </c>
      <c r="GK43" s="19">
        <v>38</v>
      </c>
      <c r="GL43" s="20" t="str">
        <f t="shared" si="33"/>
        <v>八重瀬町</v>
      </c>
      <c r="GM43" s="21">
        <v>0</v>
      </c>
      <c r="GN43" s="21">
        <v>0</v>
      </c>
      <c r="GO43" s="21">
        <v>0</v>
      </c>
      <c r="GP43" s="21">
        <v>0</v>
      </c>
      <c r="GQ43" s="21">
        <v>0</v>
      </c>
      <c r="GR43" s="21">
        <v>0</v>
      </c>
      <c r="GS43" s="21">
        <v>0</v>
      </c>
      <c r="GT43" s="21">
        <v>0</v>
      </c>
      <c r="GU43" s="21">
        <v>0</v>
      </c>
      <c r="GW43" s="19">
        <v>38</v>
      </c>
      <c r="GX43" s="20" t="str">
        <f t="shared" si="34"/>
        <v>八重瀬町</v>
      </c>
      <c r="GY43" s="21">
        <v>0</v>
      </c>
      <c r="GZ43" s="21">
        <v>0</v>
      </c>
      <c r="HA43" s="21">
        <v>0</v>
      </c>
      <c r="HB43" s="21">
        <v>0</v>
      </c>
      <c r="HC43" s="21">
        <v>0</v>
      </c>
      <c r="HD43" s="21">
        <v>0</v>
      </c>
      <c r="HE43" s="21">
        <v>0</v>
      </c>
      <c r="HF43" s="21">
        <v>0</v>
      </c>
      <c r="HG43" s="21">
        <v>0</v>
      </c>
      <c r="HI43" s="19">
        <v>38</v>
      </c>
      <c r="HJ43" s="20" t="str">
        <f t="shared" si="35"/>
        <v>八重瀬町</v>
      </c>
      <c r="HK43" s="21">
        <v>0</v>
      </c>
      <c r="HL43" s="21">
        <v>0</v>
      </c>
      <c r="HM43" s="21">
        <v>0</v>
      </c>
      <c r="HN43" s="21">
        <v>0</v>
      </c>
      <c r="HO43" s="21">
        <v>0</v>
      </c>
      <c r="HP43" s="21">
        <v>0</v>
      </c>
      <c r="HQ43" s="21">
        <v>0</v>
      </c>
      <c r="HR43" s="21">
        <v>0</v>
      </c>
      <c r="HS43" s="21">
        <v>0</v>
      </c>
      <c r="HU43" s="18"/>
    </row>
    <row r="44" spans="1:229" s="8" customFormat="1" ht="15" customHeight="1">
      <c r="A44" s="19">
        <v>39</v>
      </c>
      <c r="B44" s="20" t="s">
        <v>109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17"/>
      <c r="M44" s="19">
        <v>39</v>
      </c>
      <c r="N44" s="20" t="str">
        <f t="shared" si="18"/>
        <v>多良間村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32"/>
      <c r="Y44" s="19">
        <v>39</v>
      </c>
      <c r="Z44" s="20" t="str">
        <f t="shared" si="19"/>
        <v>多良間村</v>
      </c>
      <c r="AA44" s="21">
        <v>67822</v>
      </c>
      <c r="AB44" s="21">
        <v>10361994</v>
      </c>
      <c r="AC44" s="21">
        <v>9728671</v>
      </c>
      <c r="AD44" s="21">
        <v>333837</v>
      </c>
      <c r="AE44" s="21">
        <v>313013</v>
      </c>
      <c r="AF44" s="21">
        <v>308509</v>
      </c>
      <c r="AG44" s="21">
        <v>76</v>
      </c>
      <c r="AH44" s="21">
        <v>4176</v>
      </c>
      <c r="AI44" s="21">
        <v>3791</v>
      </c>
      <c r="AJ44" s="52"/>
      <c r="AK44" s="19">
        <v>39</v>
      </c>
      <c r="AL44" s="20" t="str">
        <f t="shared" si="20"/>
        <v>多良間村</v>
      </c>
      <c r="AM44" s="21">
        <v>0</v>
      </c>
      <c r="AN44" s="21">
        <v>0</v>
      </c>
      <c r="AO44" s="21">
        <v>0</v>
      </c>
      <c r="AP44" s="21">
        <v>0</v>
      </c>
      <c r="AQ44" s="21">
        <v>0</v>
      </c>
      <c r="AR44" s="21">
        <v>0</v>
      </c>
      <c r="AS44" s="21">
        <v>0</v>
      </c>
      <c r="AT44" s="21">
        <v>0</v>
      </c>
      <c r="AU44" s="21">
        <v>0</v>
      </c>
      <c r="AV44" s="32"/>
      <c r="AW44" s="19">
        <v>39</v>
      </c>
      <c r="AX44" s="20" t="str">
        <f t="shared" si="21"/>
        <v>多良間村</v>
      </c>
      <c r="AY44" s="21">
        <v>0</v>
      </c>
      <c r="AZ44" s="21">
        <v>82451</v>
      </c>
      <c r="BA44" s="21">
        <v>73424</v>
      </c>
      <c r="BB44" s="21">
        <v>407613</v>
      </c>
      <c r="BC44" s="21">
        <v>363845</v>
      </c>
      <c r="BD44" s="21">
        <v>25903</v>
      </c>
      <c r="BE44" s="21">
        <v>0</v>
      </c>
      <c r="BF44" s="21">
        <v>432</v>
      </c>
      <c r="BG44" s="21">
        <v>384</v>
      </c>
      <c r="BH44" s="32"/>
      <c r="BI44" s="19">
        <v>39</v>
      </c>
      <c r="BJ44" s="20" t="str">
        <f t="shared" si="22"/>
        <v>多良間村</v>
      </c>
      <c r="BK44" s="21">
        <v>0</v>
      </c>
      <c r="BL44" s="21">
        <v>130082</v>
      </c>
      <c r="BM44" s="21">
        <v>123922</v>
      </c>
      <c r="BN44" s="21">
        <v>640110</v>
      </c>
      <c r="BO44" s="21">
        <v>610223</v>
      </c>
      <c r="BP44" s="21">
        <v>85930</v>
      </c>
      <c r="BQ44" s="21">
        <v>0</v>
      </c>
      <c r="BR44" s="21">
        <v>495</v>
      </c>
      <c r="BS44" s="21">
        <v>450</v>
      </c>
      <c r="BT44" s="32"/>
      <c r="BU44" s="19">
        <v>39</v>
      </c>
      <c r="BV44" s="20" t="str">
        <f t="shared" si="23"/>
        <v>多良間村</v>
      </c>
      <c r="BW44" s="21">
        <v>0</v>
      </c>
      <c r="BX44" s="21">
        <v>72267</v>
      </c>
      <c r="BY44" s="21">
        <v>69897</v>
      </c>
      <c r="BZ44" s="21">
        <v>286679</v>
      </c>
      <c r="CA44" s="21">
        <v>285159</v>
      </c>
      <c r="CB44" s="21">
        <v>103380</v>
      </c>
      <c r="CC44" s="21">
        <v>0</v>
      </c>
      <c r="CD44" s="21">
        <v>110</v>
      </c>
      <c r="CE44" s="21">
        <v>104</v>
      </c>
      <c r="CF44" s="32"/>
      <c r="CG44" s="19">
        <v>39</v>
      </c>
      <c r="CH44" s="20" t="str">
        <f t="shared" si="24"/>
        <v>多良間村</v>
      </c>
      <c r="CI44" s="21">
        <v>20161</v>
      </c>
      <c r="CJ44" s="21">
        <v>284800</v>
      </c>
      <c r="CK44" s="21">
        <v>267243</v>
      </c>
      <c r="CL44" s="21">
        <v>1334402</v>
      </c>
      <c r="CM44" s="21">
        <v>1259227</v>
      </c>
      <c r="CN44" s="21">
        <v>215213</v>
      </c>
      <c r="CO44" s="21">
        <v>22</v>
      </c>
      <c r="CP44" s="21">
        <v>1037</v>
      </c>
      <c r="CQ44" s="21">
        <v>938</v>
      </c>
      <c r="CR44" s="52"/>
      <c r="CS44" s="19">
        <v>39</v>
      </c>
      <c r="CT44" s="20" t="str">
        <f t="shared" si="25"/>
        <v>多良間村</v>
      </c>
      <c r="CU44" s="21">
        <v>0</v>
      </c>
      <c r="CV44" s="21">
        <v>0</v>
      </c>
      <c r="CW44" s="21">
        <v>0</v>
      </c>
      <c r="CX44" s="21">
        <v>0</v>
      </c>
      <c r="CY44" s="21">
        <v>0</v>
      </c>
      <c r="CZ44" s="21">
        <v>0</v>
      </c>
      <c r="DA44" s="21">
        <v>0</v>
      </c>
      <c r="DB44" s="21">
        <v>0</v>
      </c>
      <c r="DC44" s="21">
        <v>0</v>
      </c>
      <c r="DD44" s="17"/>
      <c r="DE44" s="19">
        <v>39</v>
      </c>
      <c r="DF44" s="20" t="str">
        <f t="shared" si="26"/>
        <v>多良間村</v>
      </c>
      <c r="DG44" s="21">
        <v>0</v>
      </c>
      <c r="DH44" s="21">
        <v>0</v>
      </c>
      <c r="DI44" s="21">
        <v>0</v>
      </c>
      <c r="DJ44" s="21">
        <v>0</v>
      </c>
      <c r="DK44" s="21">
        <v>0</v>
      </c>
      <c r="DL44" s="21">
        <v>0</v>
      </c>
      <c r="DM44" s="21">
        <v>0</v>
      </c>
      <c r="DN44" s="21">
        <v>0</v>
      </c>
      <c r="DO44" s="21">
        <v>0</v>
      </c>
      <c r="DP44" s="17"/>
      <c r="DQ44" s="19">
        <v>39</v>
      </c>
      <c r="DR44" s="20" t="str">
        <f t="shared" si="27"/>
        <v>多良間村</v>
      </c>
      <c r="DS44" s="21">
        <v>0</v>
      </c>
      <c r="DT44" s="21">
        <v>0</v>
      </c>
      <c r="DU44" s="21">
        <v>0</v>
      </c>
      <c r="DV44" s="21">
        <v>0</v>
      </c>
      <c r="DW44" s="21">
        <v>0</v>
      </c>
      <c r="DX44" s="21">
        <v>0</v>
      </c>
      <c r="DY44" s="21">
        <v>0</v>
      </c>
      <c r="DZ44" s="21">
        <v>0</v>
      </c>
      <c r="EA44" s="21">
        <v>0</v>
      </c>
      <c r="EB44" s="17"/>
      <c r="EC44" s="19">
        <v>39</v>
      </c>
      <c r="ED44" s="20" t="str">
        <f t="shared" si="28"/>
        <v>多良間村</v>
      </c>
      <c r="EE44" s="21">
        <v>0</v>
      </c>
      <c r="EF44" s="21">
        <v>0</v>
      </c>
      <c r="EG44" s="21">
        <v>0</v>
      </c>
      <c r="EH44" s="21">
        <v>0</v>
      </c>
      <c r="EI44" s="21">
        <v>0</v>
      </c>
      <c r="EJ44" s="21">
        <v>0</v>
      </c>
      <c r="EK44" s="21">
        <v>0</v>
      </c>
      <c r="EL44" s="21">
        <v>0</v>
      </c>
      <c r="EM44" s="21">
        <v>0</v>
      </c>
      <c r="EO44" s="19">
        <v>39</v>
      </c>
      <c r="EP44" s="20" t="str">
        <f t="shared" si="29"/>
        <v>多良間村</v>
      </c>
      <c r="EQ44" s="21">
        <v>0</v>
      </c>
      <c r="ER44" s="21">
        <v>0</v>
      </c>
      <c r="ES44" s="21">
        <v>0</v>
      </c>
      <c r="ET44" s="21">
        <v>0</v>
      </c>
      <c r="EU44" s="21">
        <v>0</v>
      </c>
      <c r="EV44" s="21">
        <v>0</v>
      </c>
      <c r="EW44" s="21">
        <v>0</v>
      </c>
      <c r="EX44" s="21">
        <v>0</v>
      </c>
      <c r="EY44" s="21">
        <v>0</v>
      </c>
      <c r="FA44" s="19">
        <v>39</v>
      </c>
      <c r="FB44" s="20" t="str">
        <f t="shared" si="30"/>
        <v>多良間村</v>
      </c>
      <c r="FC44" s="21">
        <v>0</v>
      </c>
      <c r="FD44" s="21">
        <v>0</v>
      </c>
      <c r="FE44" s="21">
        <v>0</v>
      </c>
      <c r="FF44" s="21">
        <v>0</v>
      </c>
      <c r="FG44" s="21">
        <v>0</v>
      </c>
      <c r="FH44" s="21">
        <v>0</v>
      </c>
      <c r="FI44" s="21">
        <v>0</v>
      </c>
      <c r="FJ44" s="21">
        <v>0</v>
      </c>
      <c r="FK44" s="21">
        <v>0</v>
      </c>
      <c r="FM44" s="19">
        <v>39</v>
      </c>
      <c r="FN44" s="20" t="str">
        <f t="shared" si="31"/>
        <v>多良間村</v>
      </c>
      <c r="FO44" s="21">
        <v>1214292</v>
      </c>
      <c r="FP44" s="21">
        <v>549735</v>
      </c>
      <c r="FQ44" s="21">
        <v>498200</v>
      </c>
      <c r="FR44" s="21">
        <v>4449</v>
      </c>
      <c r="FS44" s="21">
        <v>4037</v>
      </c>
      <c r="FT44" s="21">
        <v>2004</v>
      </c>
      <c r="FU44" s="21">
        <v>30</v>
      </c>
      <c r="FV44" s="21">
        <v>223</v>
      </c>
      <c r="FW44" s="21">
        <v>188</v>
      </c>
      <c r="FY44" s="19">
        <v>39</v>
      </c>
      <c r="FZ44" s="20" t="str">
        <f t="shared" si="32"/>
        <v>多良間村</v>
      </c>
      <c r="GA44" s="21">
        <v>0</v>
      </c>
      <c r="GB44" s="21">
        <v>0</v>
      </c>
      <c r="GC44" s="21">
        <v>0</v>
      </c>
      <c r="GD44" s="21">
        <v>0</v>
      </c>
      <c r="GE44" s="21">
        <v>0</v>
      </c>
      <c r="GF44" s="21">
        <v>0</v>
      </c>
      <c r="GG44" s="21">
        <v>0</v>
      </c>
      <c r="GH44" s="21">
        <v>0</v>
      </c>
      <c r="GI44" s="21">
        <v>0</v>
      </c>
      <c r="GK44" s="19">
        <v>39</v>
      </c>
      <c r="GL44" s="20" t="str">
        <f t="shared" si="33"/>
        <v>多良間村</v>
      </c>
      <c r="GM44" s="21">
        <v>0</v>
      </c>
      <c r="GN44" s="21">
        <v>0</v>
      </c>
      <c r="GO44" s="21">
        <v>0</v>
      </c>
      <c r="GP44" s="21">
        <v>0</v>
      </c>
      <c r="GQ44" s="21">
        <v>0</v>
      </c>
      <c r="GR44" s="21">
        <v>0</v>
      </c>
      <c r="GS44" s="21">
        <v>0</v>
      </c>
      <c r="GT44" s="21">
        <v>0</v>
      </c>
      <c r="GU44" s="21">
        <v>0</v>
      </c>
      <c r="GW44" s="19">
        <v>39</v>
      </c>
      <c r="GX44" s="20" t="str">
        <f t="shared" si="34"/>
        <v>多良間村</v>
      </c>
      <c r="GY44" s="21">
        <v>0</v>
      </c>
      <c r="GZ44" s="21">
        <v>0</v>
      </c>
      <c r="HA44" s="21">
        <v>0</v>
      </c>
      <c r="HB44" s="21">
        <v>0</v>
      </c>
      <c r="HC44" s="21">
        <v>0</v>
      </c>
      <c r="HD44" s="21">
        <v>0</v>
      </c>
      <c r="HE44" s="21">
        <v>0</v>
      </c>
      <c r="HF44" s="21">
        <v>0</v>
      </c>
      <c r="HG44" s="21">
        <v>0</v>
      </c>
      <c r="HI44" s="19">
        <v>39</v>
      </c>
      <c r="HJ44" s="20" t="str">
        <f t="shared" si="35"/>
        <v>多良間村</v>
      </c>
      <c r="HK44" s="21">
        <v>0</v>
      </c>
      <c r="HL44" s="21">
        <v>0</v>
      </c>
      <c r="HM44" s="21">
        <v>0</v>
      </c>
      <c r="HN44" s="21">
        <v>0</v>
      </c>
      <c r="HO44" s="21">
        <v>0</v>
      </c>
      <c r="HP44" s="21">
        <v>0</v>
      </c>
      <c r="HQ44" s="21">
        <v>0</v>
      </c>
      <c r="HR44" s="21">
        <v>0</v>
      </c>
      <c r="HS44" s="21">
        <v>0</v>
      </c>
      <c r="HU44" s="18"/>
    </row>
    <row r="45" spans="1:229" s="8" customFormat="1" ht="15" customHeight="1">
      <c r="A45" s="19">
        <v>40</v>
      </c>
      <c r="B45" s="20" t="s">
        <v>110</v>
      </c>
      <c r="C45" s="21">
        <v>86366</v>
      </c>
      <c r="D45" s="21">
        <v>1240503</v>
      </c>
      <c r="E45" s="21">
        <v>1016162</v>
      </c>
      <c r="F45" s="21">
        <v>35097</v>
      </c>
      <c r="G45" s="21">
        <v>28760</v>
      </c>
      <c r="H45" s="21">
        <v>28760</v>
      </c>
      <c r="I45" s="21">
        <v>109</v>
      </c>
      <c r="J45" s="21">
        <v>1132</v>
      </c>
      <c r="K45" s="21">
        <v>910</v>
      </c>
      <c r="L45" s="17"/>
      <c r="M45" s="19">
        <v>40</v>
      </c>
      <c r="N45" s="20" t="str">
        <f t="shared" si="18"/>
        <v>竹 富 町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32"/>
      <c r="Y45" s="19">
        <v>40</v>
      </c>
      <c r="Z45" s="20" t="str">
        <f t="shared" si="19"/>
        <v>竹 富 町</v>
      </c>
      <c r="AA45" s="21">
        <v>455715</v>
      </c>
      <c r="AB45" s="21">
        <v>16449273</v>
      </c>
      <c r="AC45" s="21">
        <v>15209455</v>
      </c>
      <c r="AD45" s="21">
        <v>543781</v>
      </c>
      <c r="AE45" s="21">
        <v>503112</v>
      </c>
      <c r="AF45" s="21">
        <v>503106</v>
      </c>
      <c r="AG45" s="21">
        <v>414</v>
      </c>
      <c r="AH45" s="21">
        <v>7099</v>
      </c>
      <c r="AI45" s="21">
        <v>6127</v>
      </c>
      <c r="AJ45" s="52"/>
      <c r="AK45" s="19">
        <v>40</v>
      </c>
      <c r="AL45" s="20" t="str">
        <f t="shared" si="20"/>
        <v>竹 富 町</v>
      </c>
      <c r="AM45" s="21">
        <v>0</v>
      </c>
      <c r="AN45" s="21">
        <v>1583</v>
      </c>
      <c r="AO45" s="21">
        <v>1583</v>
      </c>
      <c r="AP45" s="21">
        <v>38</v>
      </c>
      <c r="AQ45" s="21">
        <v>38</v>
      </c>
      <c r="AR45" s="21">
        <v>38</v>
      </c>
      <c r="AS45" s="21">
        <v>0</v>
      </c>
      <c r="AT45" s="21">
        <v>1</v>
      </c>
      <c r="AU45" s="21">
        <v>1</v>
      </c>
      <c r="AV45" s="32"/>
      <c r="AW45" s="19">
        <v>40</v>
      </c>
      <c r="AX45" s="20" t="str">
        <f t="shared" si="21"/>
        <v>竹 富 町</v>
      </c>
      <c r="AY45" s="21">
        <v>0</v>
      </c>
      <c r="AZ45" s="21">
        <v>268699</v>
      </c>
      <c r="BA45" s="21">
        <v>204418</v>
      </c>
      <c r="BB45" s="21">
        <v>996754</v>
      </c>
      <c r="BC45" s="21">
        <v>781247</v>
      </c>
      <c r="BD45" s="21">
        <v>51041</v>
      </c>
      <c r="BE45" s="21">
        <v>0</v>
      </c>
      <c r="BF45" s="21">
        <v>1388</v>
      </c>
      <c r="BG45" s="21">
        <v>1046</v>
      </c>
      <c r="BH45" s="32"/>
      <c r="BI45" s="19">
        <v>40</v>
      </c>
      <c r="BJ45" s="20" t="str">
        <f t="shared" si="22"/>
        <v>竹 富 町</v>
      </c>
      <c r="BK45" s="21">
        <v>0</v>
      </c>
      <c r="BL45" s="21">
        <v>639854</v>
      </c>
      <c r="BM45" s="21">
        <v>559946</v>
      </c>
      <c r="BN45" s="21">
        <v>2342644</v>
      </c>
      <c r="BO45" s="21">
        <v>2106868</v>
      </c>
      <c r="BP45" s="21">
        <v>271124</v>
      </c>
      <c r="BQ45" s="21">
        <v>0</v>
      </c>
      <c r="BR45" s="21">
        <v>1555</v>
      </c>
      <c r="BS45" s="21">
        <v>1179</v>
      </c>
      <c r="BT45" s="32"/>
      <c r="BU45" s="19">
        <v>40</v>
      </c>
      <c r="BV45" s="20" t="str">
        <f t="shared" si="23"/>
        <v>竹 富 町</v>
      </c>
      <c r="BW45" s="21">
        <v>0</v>
      </c>
      <c r="BX45" s="21">
        <v>506473</v>
      </c>
      <c r="BY45" s="21">
        <v>489615</v>
      </c>
      <c r="BZ45" s="21">
        <v>1807362</v>
      </c>
      <c r="CA45" s="21">
        <v>1780197</v>
      </c>
      <c r="CB45" s="21">
        <v>607540</v>
      </c>
      <c r="CC45" s="21">
        <v>0</v>
      </c>
      <c r="CD45" s="21">
        <v>1021</v>
      </c>
      <c r="CE45" s="21">
        <v>925</v>
      </c>
      <c r="CF45" s="32"/>
      <c r="CG45" s="19">
        <v>40</v>
      </c>
      <c r="CH45" s="20" t="str">
        <f t="shared" si="24"/>
        <v>竹 富 町</v>
      </c>
      <c r="CI45" s="21">
        <v>165771</v>
      </c>
      <c r="CJ45" s="21">
        <v>1415026</v>
      </c>
      <c r="CK45" s="21">
        <v>1253979</v>
      </c>
      <c r="CL45" s="21">
        <v>5146760</v>
      </c>
      <c r="CM45" s="21">
        <v>4668312</v>
      </c>
      <c r="CN45" s="21">
        <v>929705</v>
      </c>
      <c r="CO45" s="21">
        <v>262</v>
      </c>
      <c r="CP45" s="21">
        <v>3964</v>
      </c>
      <c r="CQ45" s="21">
        <v>3150</v>
      </c>
      <c r="CR45" s="52"/>
      <c r="CS45" s="19">
        <v>40</v>
      </c>
      <c r="CT45" s="20" t="str">
        <f t="shared" si="25"/>
        <v>竹 富 町</v>
      </c>
      <c r="CU45" s="21">
        <v>0</v>
      </c>
      <c r="CV45" s="21">
        <v>0</v>
      </c>
      <c r="CW45" s="21">
        <v>0</v>
      </c>
      <c r="CX45" s="21">
        <v>0</v>
      </c>
      <c r="CY45" s="21">
        <v>0</v>
      </c>
      <c r="CZ45" s="21">
        <v>0</v>
      </c>
      <c r="DA45" s="21">
        <v>0</v>
      </c>
      <c r="DB45" s="21">
        <v>0</v>
      </c>
      <c r="DC45" s="21">
        <v>0</v>
      </c>
      <c r="DD45" s="17"/>
      <c r="DE45" s="19">
        <v>40</v>
      </c>
      <c r="DF45" s="20" t="str">
        <f t="shared" si="26"/>
        <v>竹 富 町</v>
      </c>
      <c r="DG45" s="21">
        <v>0</v>
      </c>
      <c r="DH45" s="21">
        <v>0</v>
      </c>
      <c r="DI45" s="21">
        <v>0</v>
      </c>
      <c r="DJ45" s="21">
        <v>0</v>
      </c>
      <c r="DK45" s="21">
        <v>0</v>
      </c>
      <c r="DL45" s="21">
        <v>0</v>
      </c>
      <c r="DM45" s="21">
        <v>0</v>
      </c>
      <c r="DN45" s="21">
        <v>0</v>
      </c>
      <c r="DO45" s="21">
        <v>0</v>
      </c>
      <c r="DP45" s="17"/>
      <c r="DQ45" s="19">
        <v>40</v>
      </c>
      <c r="DR45" s="20" t="str">
        <f t="shared" si="27"/>
        <v>竹 富 町</v>
      </c>
      <c r="DS45" s="21">
        <v>32012</v>
      </c>
      <c r="DT45" s="21">
        <v>50106</v>
      </c>
      <c r="DU45" s="21">
        <v>43359</v>
      </c>
      <c r="DV45" s="21">
        <v>574</v>
      </c>
      <c r="DW45" s="21">
        <v>485</v>
      </c>
      <c r="DX45" s="21">
        <v>485</v>
      </c>
      <c r="DY45" s="21">
        <v>15</v>
      </c>
      <c r="DZ45" s="21">
        <v>56</v>
      </c>
      <c r="EA45" s="21">
        <v>23</v>
      </c>
      <c r="EB45" s="17"/>
      <c r="EC45" s="19">
        <v>40</v>
      </c>
      <c r="ED45" s="20" t="str">
        <f t="shared" si="28"/>
        <v>竹 富 町</v>
      </c>
      <c r="EE45" s="21">
        <v>246239021</v>
      </c>
      <c r="EF45" s="21">
        <v>0</v>
      </c>
      <c r="EG45" s="21">
        <v>0</v>
      </c>
      <c r="EH45" s="21">
        <v>0</v>
      </c>
      <c r="EI45" s="21">
        <v>0</v>
      </c>
      <c r="EJ45" s="21">
        <v>0</v>
      </c>
      <c r="EK45" s="21">
        <v>106</v>
      </c>
      <c r="EL45" s="21">
        <v>0</v>
      </c>
      <c r="EM45" s="21">
        <v>0</v>
      </c>
      <c r="EO45" s="19">
        <v>40</v>
      </c>
      <c r="EP45" s="20" t="str">
        <f t="shared" si="29"/>
        <v>竹 富 町</v>
      </c>
      <c r="EQ45" s="21">
        <v>0</v>
      </c>
      <c r="ER45" s="21">
        <v>0</v>
      </c>
      <c r="ES45" s="21">
        <v>0</v>
      </c>
      <c r="ET45" s="21">
        <v>0</v>
      </c>
      <c r="EU45" s="21">
        <v>0</v>
      </c>
      <c r="EV45" s="21">
        <v>0</v>
      </c>
      <c r="EW45" s="21">
        <v>0</v>
      </c>
      <c r="EX45" s="21">
        <v>0</v>
      </c>
      <c r="EY45" s="21">
        <v>0</v>
      </c>
      <c r="FA45" s="19">
        <v>40</v>
      </c>
      <c r="FB45" s="20" t="str">
        <f t="shared" si="30"/>
        <v>竹 富 町</v>
      </c>
      <c r="FC45" s="21">
        <v>5464777</v>
      </c>
      <c r="FD45" s="21">
        <v>11567775</v>
      </c>
      <c r="FE45" s="21">
        <v>10111508</v>
      </c>
      <c r="FF45" s="21">
        <v>154422</v>
      </c>
      <c r="FG45" s="21">
        <v>135004</v>
      </c>
      <c r="FH45" s="21">
        <v>135004</v>
      </c>
      <c r="FI45" s="21">
        <v>559</v>
      </c>
      <c r="FJ45" s="21">
        <v>3786</v>
      </c>
      <c r="FK45" s="21">
        <v>2926</v>
      </c>
      <c r="FM45" s="19">
        <v>40</v>
      </c>
      <c r="FN45" s="20" t="str">
        <f t="shared" si="31"/>
        <v>竹 富 町</v>
      </c>
      <c r="FO45" s="21">
        <v>15014411</v>
      </c>
      <c r="FP45" s="21">
        <v>20555562</v>
      </c>
      <c r="FQ45" s="21">
        <v>16484505</v>
      </c>
      <c r="FR45" s="21">
        <v>229347</v>
      </c>
      <c r="FS45" s="21">
        <v>183963</v>
      </c>
      <c r="FT45" s="21">
        <v>183963</v>
      </c>
      <c r="FU45" s="21">
        <v>1154</v>
      </c>
      <c r="FV45" s="21">
        <v>9938</v>
      </c>
      <c r="FW45" s="21">
        <v>6195</v>
      </c>
      <c r="FY45" s="19">
        <v>40</v>
      </c>
      <c r="FZ45" s="20" t="str">
        <f t="shared" si="32"/>
        <v>竹 富 町</v>
      </c>
      <c r="GA45" s="21">
        <v>0</v>
      </c>
      <c r="GB45" s="21">
        <v>0</v>
      </c>
      <c r="GC45" s="21">
        <v>0</v>
      </c>
      <c r="GD45" s="21">
        <v>0</v>
      </c>
      <c r="GE45" s="21">
        <v>0</v>
      </c>
      <c r="GF45" s="21">
        <v>0</v>
      </c>
      <c r="GG45" s="21">
        <v>0</v>
      </c>
      <c r="GH45" s="21">
        <v>0</v>
      </c>
      <c r="GI45" s="21">
        <v>0</v>
      </c>
      <c r="GK45" s="19">
        <v>40</v>
      </c>
      <c r="GL45" s="20" t="str">
        <f t="shared" si="33"/>
        <v>竹 富 町</v>
      </c>
      <c r="GM45" s="21">
        <v>0</v>
      </c>
      <c r="GN45" s="21">
        <v>119388</v>
      </c>
      <c r="GO45" s="21">
        <v>119388</v>
      </c>
      <c r="GP45" s="21">
        <v>4139</v>
      </c>
      <c r="GQ45" s="21">
        <v>4139</v>
      </c>
      <c r="GR45" s="21">
        <v>2404</v>
      </c>
      <c r="GS45" s="21">
        <v>0</v>
      </c>
      <c r="GT45" s="21">
        <v>2</v>
      </c>
      <c r="GU45" s="21">
        <v>2</v>
      </c>
      <c r="GW45" s="19">
        <v>40</v>
      </c>
      <c r="GX45" s="20" t="str">
        <f t="shared" si="34"/>
        <v>竹 富 町</v>
      </c>
      <c r="GY45" s="21">
        <v>0</v>
      </c>
      <c r="GZ45" s="21">
        <v>0</v>
      </c>
      <c r="HA45" s="21">
        <v>0</v>
      </c>
      <c r="HB45" s="21">
        <v>0</v>
      </c>
      <c r="HC45" s="21">
        <v>0</v>
      </c>
      <c r="HD45" s="21">
        <v>0</v>
      </c>
      <c r="HE45" s="21">
        <v>0</v>
      </c>
      <c r="HF45" s="21">
        <v>0</v>
      </c>
      <c r="HG45" s="21">
        <v>0</v>
      </c>
      <c r="HI45" s="19">
        <v>40</v>
      </c>
      <c r="HJ45" s="20" t="str">
        <f t="shared" si="35"/>
        <v>竹 富 町</v>
      </c>
      <c r="HK45" s="21">
        <v>0</v>
      </c>
      <c r="HL45" s="21">
        <v>0</v>
      </c>
      <c r="HM45" s="21">
        <v>0</v>
      </c>
      <c r="HN45" s="21">
        <v>0</v>
      </c>
      <c r="HO45" s="21">
        <v>0</v>
      </c>
      <c r="HP45" s="21">
        <v>0</v>
      </c>
      <c r="HQ45" s="21">
        <v>0</v>
      </c>
      <c r="HR45" s="21">
        <v>0</v>
      </c>
      <c r="HS45" s="21">
        <v>0</v>
      </c>
      <c r="HU45" s="18"/>
    </row>
    <row r="46" spans="1:229" s="8" customFormat="1" ht="15" customHeight="1">
      <c r="A46" s="23">
        <v>41</v>
      </c>
      <c r="B46" s="24" t="s">
        <v>111</v>
      </c>
      <c r="C46" s="25">
        <v>11453</v>
      </c>
      <c r="D46" s="25">
        <v>1583843</v>
      </c>
      <c r="E46" s="25">
        <v>1232491</v>
      </c>
      <c r="F46" s="25">
        <v>47573</v>
      </c>
      <c r="G46" s="25">
        <v>37441</v>
      </c>
      <c r="H46" s="25">
        <v>36617</v>
      </c>
      <c r="I46" s="25">
        <v>5</v>
      </c>
      <c r="J46" s="25">
        <v>798</v>
      </c>
      <c r="K46" s="25">
        <v>573</v>
      </c>
      <c r="L46" s="17"/>
      <c r="M46" s="23">
        <v>41</v>
      </c>
      <c r="N46" s="24" t="str">
        <f t="shared" si="18"/>
        <v>与那国町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32"/>
      <c r="Y46" s="23">
        <v>41</v>
      </c>
      <c r="Z46" s="24" t="str">
        <f t="shared" si="19"/>
        <v>与那国町</v>
      </c>
      <c r="AA46" s="25">
        <v>369806</v>
      </c>
      <c r="AB46" s="25">
        <v>6500912</v>
      </c>
      <c r="AC46" s="25">
        <v>5117466</v>
      </c>
      <c r="AD46" s="25">
        <v>187069</v>
      </c>
      <c r="AE46" s="25">
        <v>147147</v>
      </c>
      <c r="AF46" s="25">
        <v>144083</v>
      </c>
      <c r="AG46" s="25">
        <v>193</v>
      </c>
      <c r="AH46" s="25">
        <v>2611</v>
      </c>
      <c r="AI46" s="25">
        <v>1884</v>
      </c>
      <c r="AJ46" s="52"/>
      <c r="AK46" s="23">
        <v>41</v>
      </c>
      <c r="AL46" s="24" t="str">
        <f t="shared" si="20"/>
        <v>与那国町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32"/>
      <c r="AW46" s="23">
        <v>41</v>
      </c>
      <c r="AX46" s="24" t="str">
        <f t="shared" si="21"/>
        <v>与那国町</v>
      </c>
      <c r="AY46" s="25">
        <v>0</v>
      </c>
      <c r="AZ46" s="25">
        <v>83274</v>
      </c>
      <c r="BA46" s="25">
        <v>56116</v>
      </c>
      <c r="BB46" s="25">
        <v>524741</v>
      </c>
      <c r="BC46" s="25">
        <v>360420</v>
      </c>
      <c r="BD46" s="25">
        <v>23600</v>
      </c>
      <c r="BE46" s="25">
        <v>0</v>
      </c>
      <c r="BF46" s="25">
        <v>444</v>
      </c>
      <c r="BG46" s="25">
        <v>294</v>
      </c>
      <c r="BH46" s="32"/>
      <c r="BI46" s="23">
        <v>41</v>
      </c>
      <c r="BJ46" s="24" t="str">
        <f t="shared" si="22"/>
        <v>与那国町</v>
      </c>
      <c r="BK46" s="25">
        <v>0</v>
      </c>
      <c r="BL46" s="25">
        <v>104926</v>
      </c>
      <c r="BM46" s="25">
        <v>86526</v>
      </c>
      <c r="BN46" s="25">
        <v>663334</v>
      </c>
      <c r="BO46" s="25">
        <v>565728</v>
      </c>
      <c r="BP46" s="25">
        <v>74262</v>
      </c>
      <c r="BQ46" s="25">
        <v>0</v>
      </c>
      <c r="BR46" s="25">
        <v>440</v>
      </c>
      <c r="BS46" s="25">
        <v>298</v>
      </c>
      <c r="BT46" s="32"/>
      <c r="BU46" s="23">
        <v>41</v>
      </c>
      <c r="BV46" s="24" t="str">
        <f t="shared" si="23"/>
        <v>与那国町</v>
      </c>
      <c r="BW46" s="25">
        <v>0</v>
      </c>
      <c r="BX46" s="25">
        <v>116760</v>
      </c>
      <c r="BY46" s="25">
        <v>113965</v>
      </c>
      <c r="BZ46" s="25">
        <v>681944</v>
      </c>
      <c r="CA46" s="25">
        <v>672684</v>
      </c>
      <c r="CB46" s="25">
        <v>210270</v>
      </c>
      <c r="CC46" s="25">
        <v>0</v>
      </c>
      <c r="CD46" s="25">
        <v>301</v>
      </c>
      <c r="CE46" s="25">
        <v>278</v>
      </c>
      <c r="CF46" s="32"/>
      <c r="CG46" s="23">
        <v>41</v>
      </c>
      <c r="CH46" s="24" t="str">
        <f t="shared" si="24"/>
        <v>与那国町</v>
      </c>
      <c r="CI46" s="25">
        <v>198936</v>
      </c>
      <c r="CJ46" s="25">
        <v>304960</v>
      </c>
      <c r="CK46" s="25">
        <v>256607</v>
      </c>
      <c r="CL46" s="25">
        <v>1870019</v>
      </c>
      <c r="CM46" s="25">
        <v>1598832</v>
      </c>
      <c r="CN46" s="25">
        <v>308132</v>
      </c>
      <c r="CO46" s="25">
        <v>472</v>
      </c>
      <c r="CP46" s="25">
        <v>1185</v>
      </c>
      <c r="CQ46" s="25">
        <v>870</v>
      </c>
      <c r="CR46" s="52"/>
      <c r="CS46" s="23">
        <v>41</v>
      </c>
      <c r="CT46" s="24" t="str">
        <f t="shared" si="25"/>
        <v>与那国町</v>
      </c>
      <c r="CU46" s="25">
        <v>0</v>
      </c>
      <c r="CV46" s="25">
        <v>0</v>
      </c>
      <c r="CW46" s="25">
        <v>0</v>
      </c>
      <c r="CX46" s="25">
        <v>0</v>
      </c>
      <c r="CY46" s="25">
        <v>0</v>
      </c>
      <c r="CZ46" s="25">
        <v>0</v>
      </c>
      <c r="DA46" s="25">
        <v>0</v>
      </c>
      <c r="DB46" s="25">
        <v>0</v>
      </c>
      <c r="DC46" s="25">
        <v>0</v>
      </c>
      <c r="DD46" s="17"/>
      <c r="DE46" s="23">
        <v>41</v>
      </c>
      <c r="DF46" s="24" t="str">
        <f t="shared" si="26"/>
        <v>与那国町</v>
      </c>
      <c r="DG46" s="25">
        <v>0</v>
      </c>
      <c r="DH46" s="25">
        <v>0</v>
      </c>
      <c r="DI46" s="25">
        <v>0</v>
      </c>
      <c r="DJ46" s="25">
        <v>0</v>
      </c>
      <c r="DK46" s="25">
        <v>0</v>
      </c>
      <c r="DL46" s="25">
        <v>0</v>
      </c>
      <c r="DM46" s="25">
        <v>0</v>
      </c>
      <c r="DN46" s="25">
        <v>0</v>
      </c>
      <c r="DO46" s="25">
        <v>0</v>
      </c>
      <c r="DP46" s="17"/>
      <c r="DQ46" s="23">
        <v>41</v>
      </c>
      <c r="DR46" s="24" t="str">
        <f t="shared" si="27"/>
        <v>与那国町</v>
      </c>
      <c r="DS46" s="25">
        <v>85605</v>
      </c>
      <c r="DT46" s="25">
        <v>37041</v>
      </c>
      <c r="DU46" s="25">
        <v>10931</v>
      </c>
      <c r="DV46" s="25">
        <v>256</v>
      </c>
      <c r="DW46" s="25">
        <v>93</v>
      </c>
      <c r="DX46" s="25">
        <v>93</v>
      </c>
      <c r="DY46" s="25">
        <v>19</v>
      </c>
      <c r="DZ46" s="25">
        <v>14</v>
      </c>
      <c r="EA46" s="25">
        <v>6</v>
      </c>
      <c r="EB46" s="17"/>
      <c r="EC46" s="23">
        <v>41</v>
      </c>
      <c r="ED46" s="24" t="str">
        <f t="shared" si="28"/>
        <v>与那国町</v>
      </c>
      <c r="EE46" s="25">
        <v>8249713</v>
      </c>
      <c r="EF46" s="25">
        <v>0</v>
      </c>
      <c r="EG46" s="25">
        <v>0</v>
      </c>
      <c r="EH46" s="25">
        <v>0</v>
      </c>
      <c r="EI46" s="25">
        <v>0</v>
      </c>
      <c r="EJ46" s="25">
        <v>0</v>
      </c>
      <c r="EK46" s="25">
        <v>51</v>
      </c>
      <c r="EL46" s="25">
        <v>0</v>
      </c>
      <c r="EM46" s="25">
        <v>0</v>
      </c>
      <c r="EO46" s="23">
        <v>41</v>
      </c>
      <c r="EP46" s="24" t="str">
        <f t="shared" si="29"/>
        <v>与那国町</v>
      </c>
      <c r="EQ46" s="25">
        <v>0</v>
      </c>
      <c r="ER46" s="25">
        <v>0</v>
      </c>
      <c r="ES46" s="25">
        <v>0</v>
      </c>
      <c r="ET46" s="25">
        <v>0</v>
      </c>
      <c r="EU46" s="25">
        <v>0</v>
      </c>
      <c r="EV46" s="25">
        <v>0</v>
      </c>
      <c r="EW46" s="25">
        <v>0</v>
      </c>
      <c r="EX46" s="25">
        <v>0</v>
      </c>
      <c r="EY46" s="25">
        <v>0</v>
      </c>
      <c r="FA46" s="23">
        <v>41</v>
      </c>
      <c r="FB46" s="24" t="str">
        <f t="shared" si="30"/>
        <v>与那国町</v>
      </c>
      <c r="FC46" s="25">
        <v>461225</v>
      </c>
      <c r="FD46" s="25">
        <v>1100796</v>
      </c>
      <c r="FE46" s="25">
        <v>923437</v>
      </c>
      <c r="FF46" s="25">
        <v>14811</v>
      </c>
      <c r="FG46" s="25">
        <v>12341</v>
      </c>
      <c r="FH46" s="25">
        <v>12341</v>
      </c>
      <c r="FI46" s="25">
        <v>31</v>
      </c>
      <c r="FJ46" s="25">
        <v>232</v>
      </c>
      <c r="FK46" s="25">
        <v>175</v>
      </c>
      <c r="FM46" s="23">
        <v>41</v>
      </c>
      <c r="FN46" s="24" t="str">
        <f t="shared" si="31"/>
        <v>与那国町</v>
      </c>
      <c r="FO46" s="25">
        <v>5090418</v>
      </c>
      <c r="FP46" s="25">
        <v>1940039</v>
      </c>
      <c r="FQ46" s="25">
        <v>1468132</v>
      </c>
      <c r="FR46" s="25">
        <v>18464</v>
      </c>
      <c r="FS46" s="25">
        <v>14517</v>
      </c>
      <c r="FT46" s="25">
        <v>13657</v>
      </c>
      <c r="FU46" s="25">
        <v>244</v>
      </c>
      <c r="FV46" s="25">
        <v>806</v>
      </c>
      <c r="FW46" s="25">
        <v>542</v>
      </c>
      <c r="FY46" s="23">
        <v>41</v>
      </c>
      <c r="FZ46" s="24" t="str">
        <f t="shared" si="32"/>
        <v>与那国町</v>
      </c>
      <c r="GA46" s="25">
        <v>0</v>
      </c>
      <c r="GB46" s="25">
        <v>0</v>
      </c>
      <c r="GC46" s="25">
        <v>0</v>
      </c>
      <c r="GD46" s="25">
        <v>0</v>
      </c>
      <c r="GE46" s="25">
        <v>0</v>
      </c>
      <c r="GF46" s="25">
        <v>0</v>
      </c>
      <c r="GG46" s="25">
        <v>0</v>
      </c>
      <c r="GH46" s="25">
        <v>0</v>
      </c>
      <c r="GI46" s="25">
        <v>0</v>
      </c>
      <c r="GK46" s="23">
        <v>41</v>
      </c>
      <c r="GL46" s="24" t="str">
        <f t="shared" si="33"/>
        <v>与那国町</v>
      </c>
      <c r="GM46" s="25">
        <v>0</v>
      </c>
      <c r="GN46" s="25">
        <v>0</v>
      </c>
      <c r="GO46" s="25">
        <v>0</v>
      </c>
      <c r="GP46" s="25">
        <v>0</v>
      </c>
      <c r="GQ46" s="25">
        <v>0</v>
      </c>
      <c r="GR46" s="25">
        <v>0</v>
      </c>
      <c r="GS46" s="25">
        <v>0</v>
      </c>
      <c r="GT46" s="25">
        <v>0</v>
      </c>
      <c r="GU46" s="25">
        <v>0</v>
      </c>
      <c r="GW46" s="19">
        <v>41</v>
      </c>
      <c r="GX46" s="20" t="str">
        <f t="shared" si="34"/>
        <v>与那国町</v>
      </c>
      <c r="GY46" s="21">
        <v>0</v>
      </c>
      <c r="GZ46" s="21">
        <v>0</v>
      </c>
      <c r="HA46" s="21">
        <v>0</v>
      </c>
      <c r="HB46" s="21">
        <v>0</v>
      </c>
      <c r="HC46" s="21">
        <v>0</v>
      </c>
      <c r="HD46" s="21">
        <v>0</v>
      </c>
      <c r="HE46" s="21">
        <v>0</v>
      </c>
      <c r="HF46" s="21">
        <v>0</v>
      </c>
      <c r="HG46" s="21">
        <v>0</v>
      </c>
      <c r="HI46" s="23">
        <v>41</v>
      </c>
      <c r="HJ46" s="24" t="str">
        <f t="shared" si="35"/>
        <v>与那国町</v>
      </c>
      <c r="HK46" s="25">
        <v>0</v>
      </c>
      <c r="HL46" s="25">
        <v>0</v>
      </c>
      <c r="HM46" s="25">
        <v>0</v>
      </c>
      <c r="HN46" s="25">
        <v>0</v>
      </c>
      <c r="HO46" s="25">
        <v>0</v>
      </c>
      <c r="HP46" s="25">
        <v>0</v>
      </c>
      <c r="HQ46" s="25">
        <v>0</v>
      </c>
      <c r="HR46" s="25">
        <v>0</v>
      </c>
      <c r="HS46" s="25">
        <v>0</v>
      </c>
      <c r="HU46" s="18"/>
    </row>
    <row r="47" spans="1:229" s="8" customFormat="1" ht="15" customHeight="1">
      <c r="A47" s="37"/>
      <c r="B47" s="38" t="s">
        <v>56</v>
      </c>
      <c r="C47" s="39">
        <f>SUM(C17:C46)</f>
        <v>400466</v>
      </c>
      <c r="D47" s="39">
        <f aca="true" t="shared" si="36" ref="D47:K47">SUM(D17:D46)</f>
        <v>7473510</v>
      </c>
      <c r="E47" s="39">
        <f t="shared" si="36"/>
        <v>5077356</v>
      </c>
      <c r="F47" s="39">
        <f t="shared" si="36"/>
        <v>263873</v>
      </c>
      <c r="G47" s="39">
        <f t="shared" si="36"/>
        <v>180536</v>
      </c>
      <c r="H47" s="39">
        <f t="shared" si="36"/>
        <v>179438</v>
      </c>
      <c r="I47" s="39">
        <f t="shared" si="36"/>
        <v>1444</v>
      </c>
      <c r="J47" s="39">
        <f t="shared" si="36"/>
        <v>12338</v>
      </c>
      <c r="K47" s="39">
        <f t="shared" si="36"/>
        <v>7108</v>
      </c>
      <c r="L47" s="18"/>
      <c r="M47" s="37"/>
      <c r="N47" s="38" t="s">
        <v>56</v>
      </c>
      <c r="O47" s="39">
        <f aca="true" t="shared" si="37" ref="O47:W47">SUM(O17:O46)</f>
        <v>0</v>
      </c>
      <c r="P47" s="39">
        <f t="shared" si="37"/>
        <v>0</v>
      </c>
      <c r="Q47" s="39">
        <f t="shared" si="37"/>
        <v>0</v>
      </c>
      <c r="R47" s="39">
        <f t="shared" si="37"/>
        <v>0</v>
      </c>
      <c r="S47" s="39">
        <f t="shared" si="37"/>
        <v>0</v>
      </c>
      <c r="T47" s="39">
        <f t="shared" si="37"/>
        <v>0</v>
      </c>
      <c r="U47" s="39">
        <f t="shared" si="37"/>
        <v>0</v>
      </c>
      <c r="V47" s="39">
        <f t="shared" si="37"/>
        <v>0</v>
      </c>
      <c r="W47" s="39">
        <f t="shared" si="37"/>
        <v>0</v>
      </c>
      <c r="X47" s="35"/>
      <c r="Y47" s="37"/>
      <c r="Z47" s="38" t="s">
        <v>56</v>
      </c>
      <c r="AA47" s="39">
        <f aca="true" t="shared" si="38" ref="AA47:AI47">SUM(AA17:AA46)</f>
        <v>8543454</v>
      </c>
      <c r="AB47" s="39">
        <f t="shared" si="38"/>
        <v>196164290</v>
      </c>
      <c r="AC47" s="39">
        <f t="shared" si="38"/>
        <v>157894731</v>
      </c>
      <c r="AD47" s="39">
        <f t="shared" si="38"/>
        <v>7334055</v>
      </c>
      <c r="AE47" s="39">
        <f t="shared" si="38"/>
        <v>5869183</v>
      </c>
      <c r="AF47" s="39">
        <f t="shared" si="38"/>
        <v>5814225</v>
      </c>
      <c r="AG47" s="39">
        <f t="shared" si="38"/>
        <v>14940</v>
      </c>
      <c r="AH47" s="39">
        <f t="shared" si="38"/>
        <v>193316</v>
      </c>
      <c r="AI47" s="39">
        <f t="shared" si="38"/>
        <v>129740</v>
      </c>
      <c r="AJ47" s="53"/>
      <c r="AK47" s="37"/>
      <c r="AL47" s="38" t="s">
        <v>56</v>
      </c>
      <c r="AM47" s="39">
        <f aca="true" t="shared" si="39" ref="AM47:AU47">SUM(AM17:AM46)</f>
        <v>289304</v>
      </c>
      <c r="AN47" s="39">
        <f t="shared" si="39"/>
        <v>2331032</v>
      </c>
      <c r="AO47" s="39">
        <f t="shared" si="39"/>
        <v>2019466</v>
      </c>
      <c r="AP47" s="39">
        <f t="shared" si="39"/>
        <v>11067082</v>
      </c>
      <c r="AQ47" s="39">
        <f t="shared" si="39"/>
        <v>9883890</v>
      </c>
      <c r="AR47" s="39">
        <f t="shared" si="39"/>
        <v>2234249</v>
      </c>
      <c r="AS47" s="39">
        <f t="shared" si="39"/>
        <v>461</v>
      </c>
      <c r="AT47" s="39">
        <f t="shared" si="39"/>
        <v>5309</v>
      </c>
      <c r="AU47" s="39">
        <f t="shared" si="39"/>
        <v>3977</v>
      </c>
      <c r="AV47" s="35"/>
      <c r="AW47" s="37"/>
      <c r="AX47" s="38" t="s">
        <v>56</v>
      </c>
      <c r="AY47" s="39">
        <f aca="true" t="shared" si="40" ref="AY47:BG47">SUM(AY17:AY46)</f>
        <v>0</v>
      </c>
      <c r="AZ47" s="39">
        <f t="shared" si="40"/>
        <v>16783530</v>
      </c>
      <c r="BA47" s="39">
        <f t="shared" si="40"/>
        <v>15281102</v>
      </c>
      <c r="BB47" s="39">
        <f t="shared" si="40"/>
        <v>433363554</v>
      </c>
      <c r="BC47" s="39">
        <f t="shared" si="40"/>
        <v>423621159</v>
      </c>
      <c r="BD47" s="39">
        <f t="shared" si="40"/>
        <v>39693736</v>
      </c>
      <c r="BE47" s="39">
        <f t="shared" si="40"/>
        <v>0</v>
      </c>
      <c r="BF47" s="39">
        <f t="shared" si="40"/>
        <v>88493</v>
      </c>
      <c r="BG47" s="39">
        <f t="shared" si="40"/>
        <v>78928</v>
      </c>
      <c r="BH47" s="35"/>
      <c r="BI47" s="37"/>
      <c r="BJ47" s="38" t="s">
        <v>56</v>
      </c>
      <c r="BK47" s="39">
        <f aca="true" t="shared" si="41" ref="BK47:BS47">SUM(BK17:BK46)</f>
        <v>0</v>
      </c>
      <c r="BL47" s="39">
        <f t="shared" si="41"/>
        <v>12902784</v>
      </c>
      <c r="BM47" s="39">
        <f t="shared" si="41"/>
        <v>12168891</v>
      </c>
      <c r="BN47" s="39">
        <f t="shared" si="41"/>
        <v>227592737</v>
      </c>
      <c r="BO47" s="39">
        <f t="shared" si="41"/>
        <v>225040728</v>
      </c>
      <c r="BP47" s="39">
        <f t="shared" si="41"/>
        <v>40752164</v>
      </c>
      <c r="BQ47" s="39">
        <f t="shared" si="41"/>
        <v>0</v>
      </c>
      <c r="BR47" s="39">
        <f t="shared" si="41"/>
        <v>62012</v>
      </c>
      <c r="BS47" s="39">
        <f t="shared" si="41"/>
        <v>56250</v>
      </c>
      <c r="BT47" s="35"/>
      <c r="BU47" s="37"/>
      <c r="BV47" s="38" t="s">
        <v>56</v>
      </c>
      <c r="BW47" s="39">
        <f aca="true" t="shared" si="42" ref="BW47:CE47">SUM(BW17:BW46)</f>
        <v>0</v>
      </c>
      <c r="BX47" s="39">
        <f t="shared" si="42"/>
        <v>9503492</v>
      </c>
      <c r="BY47" s="39">
        <f t="shared" si="42"/>
        <v>9392923</v>
      </c>
      <c r="BZ47" s="39">
        <f t="shared" si="42"/>
        <v>201696429</v>
      </c>
      <c r="CA47" s="39">
        <f t="shared" si="42"/>
        <v>201474869</v>
      </c>
      <c r="CB47" s="39">
        <f t="shared" si="42"/>
        <v>103447791</v>
      </c>
      <c r="CC47" s="39">
        <f t="shared" si="42"/>
        <v>0</v>
      </c>
      <c r="CD47" s="39">
        <f t="shared" si="42"/>
        <v>19790</v>
      </c>
      <c r="CE47" s="39">
        <f t="shared" si="42"/>
        <v>18923</v>
      </c>
      <c r="CF47" s="35"/>
      <c r="CG47" s="37"/>
      <c r="CH47" s="38" t="s">
        <v>56</v>
      </c>
      <c r="CI47" s="39">
        <f aca="true" t="shared" si="43" ref="CI47:CQ47">SUM(CI17:CI46)</f>
        <v>3936271</v>
      </c>
      <c r="CJ47" s="39">
        <f t="shared" si="43"/>
        <v>39189806</v>
      </c>
      <c r="CK47" s="39">
        <f t="shared" si="43"/>
        <v>36842916</v>
      </c>
      <c r="CL47" s="39">
        <f t="shared" si="43"/>
        <v>862652720</v>
      </c>
      <c r="CM47" s="39">
        <f t="shared" si="43"/>
        <v>850136756</v>
      </c>
      <c r="CN47" s="39">
        <f t="shared" si="43"/>
        <v>183893691</v>
      </c>
      <c r="CO47" s="39">
        <f t="shared" si="43"/>
        <v>6838</v>
      </c>
      <c r="CP47" s="39">
        <f t="shared" si="43"/>
        <v>170295</v>
      </c>
      <c r="CQ47" s="39">
        <f t="shared" si="43"/>
        <v>154101</v>
      </c>
      <c r="CR47" s="53"/>
      <c r="CS47" s="37"/>
      <c r="CT47" s="38" t="s">
        <v>56</v>
      </c>
      <c r="CU47" s="39">
        <f aca="true" t="shared" si="44" ref="CU47:DC47">SUM(CU17:CU46)</f>
        <v>988</v>
      </c>
      <c r="CV47" s="39">
        <f t="shared" si="44"/>
        <v>0</v>
      </c>
      <c r="CW47" s="39">
        <f t="shared" si="44"/>
        <v>0</v>
      </c>
      <c r="CX47" s="39">
        <f t="shared" si="44"/>
        <v>0</v>
      </c>
      <c r="CY47" s="39">
        <f t="shared" si="44"/>
        <v>0</v>
      </c>
      <c r="CZ47" s="39">
        <f t="shared" si="44"/>
        <v>0</v>
      </c>
      <c r="DA47" s="39">
        <f t="shared" si="44"/>
        <v>1</v>
      </c>
      <c r="DB47" s="39">
        <f t="shared" si="44"/>
        <v>0</v>
      </c>
      <c r="DC47" s="39">
        <f t="shared" si="44"/>
        <v>0</v>
      </c>
      <c r="DD47" s="18"/>
      <c r="DE47" s="37"/>
      <c r="DF47" s="38" t="s">
        <v>56</v>
      </c>
      <c r="DG47" s="39">
        <f aca="true" t="shared" si="45" ref="DG47:DO47">SUM(DG17:DG46)</f>
        <v>0</v>
      </c>
      <c r="DH47" s="39">
        <f t="shared" si="45"/>
        <v>0</v>
      </c>
      <c r="DI47" s="39">
        <f t="shared" si="45"/>
        <v>0</v>
      </c>
      <c r="DJ47" s="39">
        <f t="shared" si="45"/>
        <v>0</v>
      </c>
      <c r="DK47" s="39">
        <f t="shared" si="45"/>
        <v>0</v>
      </c>
      <c r="DL47" s="39">
        <f t="shared" si="45"/>
        <v>0</v>
      </c>
      <c r="DM47" s="39">
        <f t="shared" si="45"/>
        <v>0</v>
      </c>
      <c r="DN47" s="39">
        <f t="shared" si="45"/>
        <v>0</v>
      </c>
      <c r="DO47" s="39">
        <f t="shared" si="45"/>
        <v>0</v>
      </c>
      <c r="DP47" s="18"/>
      <c r="DQ47" s="37"/>
      <c r="DR47" s="38" t="s">
        <v>56</v>
      </c>
      <c r="DS47" s="39">
        <f aca="true" t="shared" si="46" ref="DS47:EA47">SUM(DS17:DS46)</f>
        <v>2122525</v>
      </c>
      <c r="DT47" s="39">
        <f t="shared" si="46"/>
        <v>242898</v>
      </c>
      <c r="DU47" s="39">
        <f t="shared" si="46"/>
        <v>169208</v>
      </c>
      <c r="DV47" s="39">
        <f t="shared" si="46"/>
        <v>7905</v>
      </c>
      <c r="DW47" s="39">
        <f t="shared" si="46"/>
        <v>6291</v>
      </c>
      <c r="DX47" s="39">
        <f t="shared" si="46"/>
        <v>6065</v>
      </c>
      <c r="DY47" s="39">
        <f t="shared" si="46"/>
        <v>768</v>
      </c>
      <c r="DZ47" s="39">
        <f t="shared" si="46"/>
        <v>305</v>
      </c>
      <c r="EA47" s="39">
        <f t="shared" si="46"/>
        <v>171</v>
      </c>
      <c r="EB47" s="18"/>
      <c r="EC47" s="37"/>
      <c r="ED47" s="38" t="s">
        <v>56</v>
      </c>
      <c r="EE47" s="39">
        <f>SUM(EE17:EE46)</f>
        <v>454418099</v>
      </c>
      <c r="EF47" s="39">
        <f>SUM(EF17:EF46)</f>
        <v>52554437</v>
      </c>
      <c r="EG47" s="39">
        <f>SUM(EG17:EG46)</f>
        <v>41296279</v>
      </c>
      <c r="EH47" s="39">
        <f>SUM(EH17:EH46)</f>
        <v>544929</v>
      </c>
      <c r="EI47" s="39">
        <f>SUM(EI17:EI46)</f>
        <v>433673</v>
      </c>
      <c r="EJ47" s="39">
        <f>SUM(EJ17:EJ46)</f>
        <v>426151</v>
      </c>
      <c r="EK47" s="39">
        <f>SUM(EK17:EK46)</f>
        <v>3926</v>
      </c>
      <c r="EL47" s="39">
        <f>SUM(EL17:EL46)</f>
        <v>12679</v>
      </c>
      <c r="EM47" s="39">
        <f>SUM(EM17:EM46)</f>
        <v>7442</v>
      </c>
      <c r="EO47" s="37"/>
      <c r="EP47" s="38" t="s">
        <v>56</v>
      </c>
      <c r="EQ47" s="39">
        <f>SUM(EQ17:EQ46)</f>
        <v>0</v>
      </c>
      <c r="ER47" s="39">
        <f>SUM(ER17:ER46)</f>
        <v>0</v>
      </c>
      <c r="ES47" s="39">
        <f>SUM(ES17:ES46)</f>
        <v>0</v>
      </c>
      <c r="ET47" s="39">
        <f>SUM(ET17:ET46)</f>
        <v>0</v>
      </c>
      <c r="EU47" s="39">
        <f>SUM(EU17:EU46)</f>
        <v>0</v>
      </c>
      <c r="EV47" s="39">
        <f>SUM(EV17:EV46)</f>
        <v>0</v>
      </c>
      <c r="EW47" s="39">
        <f>SUM(EW17:EW46)</f>
        <v>0</v>
      </c>
      <c r="EX47" s="39">
        <f>SUM(EX17:EX46)</f>
        <v>0</v>
      </c>
      <c r="EY47" s="39">
        <f>SUM(EY17:EY46)</f>
        <v>0</v>
      </c>
      <c r="FA47" s="37"/>
      <c r="FB47" s="38" t="s">
        <v>56</v>
      </c>
      <c r="FC47" s="39">
        <f>SUM(FC17:FC46)</f>
        <v>5950477</v>
      </c>
      <c r="FD47" s="39">
        <f>SUM(FD17:FD46)</f>
        <v>15327534</v>
      </c>
      <c r="FE47" s="39">
        <f>SUM(FE17:FE46)</f>
        <v>13624729</v>
      </c>
      <c r="FF47" s="39">
        <f>SUM(FF17:FF46)</f>
        <v>192588</v>
      </c>
      <c r="FG47" s="39">
        <f>SUM(FG17:FG46)</f>
        <v>169717</v>
      </c>
      <c r="FH47" s="39">
        <f>SUM(FH17:FH46)</f>
        <v>169717</v>
      </c>
      <c r="FI47" s="39">
        <f>SUM(FI17:FI46)</f>
        <v>638</v>
      </c>
      <c r="FJ47" s="39">
        <f>SUM(FJ17:FJ46)</f>
        <v>4327</v>
      </c>
      <c r="FK47" s="39">
        <f>SUM(FK17:FK46)</f>
        <v>3321</v>
      </c>
      <c r="FM47" s="37"/>
      <c r="FN47" s="38" t="s">
        <v>56</v>
      </c>
      <c r="FO47" s="39">
        <f>SUM(FO17:FO46)</f>
        <v>72898546</v>
      </c>
      <c r="FP47" s="39">
        <f>SUM(FP17:FP46)</f>
        <v>120782757</v>
      </c>
      <c r="FQ47" s="39">
        <f>SUM(FQ17:FQ46)</f>
        <v>82783105</v>
      </c>
      <c r="FR47" s="39">
        <f>SUM(FR17:FR46)</f>
        <v>1640011</v>
      </c>
      <c r="FS47" s="39">
        <f>SUM(FS17:FS46)</f>
        <v>1192171</v>
      </c>
      <c r="FT47" s="39">
        <f>SUM(FT17:FT46)</f>
        <v>978028</v>
      </c>
      <c r="FU47" s="39">
        <f>SUM(FU17:FU46)</f>
        <v>15544</v>
      </c>
      <c r="FV47" s="39">
        <f>SUM(FV17:FV46)</f>
        <v>109404</v>
      </c>
      <c r="FW47" s="39">
        <f>SUM(FW17:FW46)</f>
        <v>59669</v>
      </c>
      <c r="FY47" s="37"/>
      <c r="FZ47" s="38" t="s">
        <v>56</v>
      </c>
      <c r="GA47" s="39">
        <f>SUM(GA17:GA46)</f>
        <v>1633406</v>
      </c>
      <c r="GB47" s="39">
        <f>SUM(GB17:GB46)</f>
        <v>8461782</v>
      </c>
      <c r="GC47" s="39">
        <f>SUM(GC17:GC46)</f>
        <v>8430674</v>
      </c>
      <c r="GD47" s="39">
        <f>SUM(GD17:GD46)</f>
        <v>12917866</v>
      </c>
      <c r="GE47" s="39">
        <f>SUM(GE17:GE46)</f>
        <v>12883652</v>
      </c>
      <c r="GF47" s="39">
        <f>SUM(GF17:GF46)</f>
        <v>5674816</v>
      </c>
      <c r="GG47" s="39">
        <f>SUM(GG17:GG46)</f>
        <v>177</v>
      </c>
      <c r="GH47" s="39">
        <f>SUM(GH17:GH46)</f>
        <v>3826</v>
      </c>
      <c r="GI47" s="39">
        <f>SUM(GI17:GI46)</f>
        <v>3687</v>
      </c>
      <c r="GK47" s="37"/>
      <c r="GL47" s="38" t="s">
        <v>56</v>
      </c>
      <c r="GM47" s="39">
        <f>SUM(GM17:GM46)</f>
        <v>476</v>
      </c>
      <c r="GN47" s="39">
        <f>SUM(GN17:GN46)</f>
        <v>119388</v>
      </c>
      <c r="GO47" s="39">
        <f>SUM(GO17:GO46)</f>
        <v>119388</v>
      </c>
      <c r="GP47" s="39">
        <f>SUM(GP17:GP46)</f>
        <v>4139</v>
      </c>
      <c r="GQ47" s="39">
        <f>SUM(GQ17:GQ46)</f>
        <v>4139</v>
      </c>
      <c r="GR47" s="39">
        <f>SUM(GR17:GR46)</f>
        <v>2404</v>
      </c>
      <c r="GS47" s="39">
        <f>SUM(GS17:GS46)</f>
        <v>1</v>
      </c>
      <c r="GT47" s="39">
        <f>SUM(GT17:GT46)</f>
        <v>2</v>
      </c>
      <c r="GU47" s="39">
        <f>SUM(GU17:GU46)</f>
        <v>2</v>
      </c>
      <c r="GW47" s="37"/>
      <c r="GX47" s="38" t="s">
        <v>56</v>
      </c>
      <c r="GY47" s="29">
        <f>SUM(GY17:GY46)</f>
        <v>0</v>
      </c>
      <c r="GZ47" s="29">
        <f>SUM(GZ17:GZ46)</f>
        <v>0</v>
      </c>
      <c r="HA47" s="29">
        <f>SUM(HA17:HA46)</f>
        <v>0</v>
      </c>
      <c r="HB47" s="29">
        <f>SUM(HB17:HB46)</f>
        <v>0</v>
      </c>
      <c r="HC47" s="29">
        <f>SUM(HC17:HC46)</f>
        <v>0</v>
      </c>
      <c r="HD47" s="29">
        <f>SUM(HD17:HD46)</f>
        <v>0</v>
      </c>
      <c r="HE47" s="29">
        <f>SUM(HE17:HE46)</f>
        <v>0</v>
      </c>
      <c r="HF47" s="29">
        <f>SUM(HF17:HF46)</f>
        <v>0</v>
      </c>
      <c r="HG47" s="29">
        <f>SUM(HG17:HG46)</f>
        <v>0</v>
      </c>
      <c r="HI47" s="37"/>
      <c r="HJ47" s="38" t="s">
        <v>56</v>
      </c>
      <c r="HK47" s="39">
        <f>SUM(HK17:HK46)</f>
        <v>0</v>
      </c>
      <c r="HL47" s="39">
        <f>SUM(HL17:HL46)</f>
        <v>0</v>
      </c>
      <c r="HM47" s="39">
        <f>SUM(HM17:HM46)</f>
        <v>0</v>
      </c>
      <c r="HN47" s="39">
        <f>SUM(HN17:HN46)</f>
        <v>0</v>
      </c>
      <c r="HO47" s="39">
        <f>SUM(HO17:HO46)</f>
        <v>0</v>
      </c>
      <c r="HP47" s="39">
        <f>SUM(HP17:HP46)</f>
        <v>0</v>
      </c>
      <c r="HQ47" s="39">
        <f>SUM(HQ17:HQ46)</f>
        <v>0</v>
      </c>
      <c r="HR47" s="39">
        <f>SUM(HR17:HR46)</f>
        <v>0</v>
      </c>
      <c r="HS47" s="39">
        <f>SUM(HS17:HS46)</f>
        <v>0</v>
      </c>
      <c r="HU47" s="18"/>
    </row>
    <row r="48" spans="1:229" s="44" customFormat="1" ht="15" customHeight="1">
      <c r="A48" s="40"/>
      <c r="B48" s="41" t="s">
        <v>57</v>
      </c>
      <c r="C48" s="42">
        <f>SUM(C47,C16)</f>
        <v>762025</v>
      </c>
      <c r="D48" s="42">
        <f aca="true" t="shared" si="47" ref="D48:K48">SUM(D47,D16)</f>
        <v>16018292</v>
      </c>
      <c r="E48" s="42">
        <f t="shared" si="47"/>
        <v>12176123</v>
      </c>
      <c r="F48" s="42">
        <f t="shared" si="47"/>
        <v>619374</v>
      </c>
      <c r="G48" s="42">
        <f t="shared" si="47"/>
        <v>473729</v>
      </c>
      <c r="H48" s="42">
        <f t="shared" si="47"/>
        <v>472562</v>
      </c>
      <c r="I48" s="42">
        <f t="shared" si="47"/>
        <v>2538</v>
      </c>
      <c r="J48" s="42">
        <f t="shared" si="47"/>
        <v>20103</v>
      </c>
      <c r="K48" s="42">
        <f t="shared" si="47"/>
        <v>13134</v>
      </c>
      <c r="L48" s="18"/>
      <c r="M48" s="40"/>
      <c r="N48" s="41" t="s">
        <v>57</v>
      </c>
      <c r="O48" s="42">
        <f aca="true" t="shared" si="48" ref="O48:W48">SUM(O47,O16)</f>
        <v>115</v>
      </c>
      <c r="P48" s="42">
        <f t="shared" si="48"/>
        <v>287868</v>
      </c>
      <c r="Q48" s="42">
        <f t="shared" si="48"/>
        <v>287431</v>
      </c>
      <c r="R48" s="42">
        <f t="shared" si="48"/>
        <v>2484859</v>
      </c>
      <c r="S48" s="42">
        <f t="shared" si="48"/>
        <v>2481172</v>
      </c>
      <c r="T48" s="42">
        <f t="shared" si="48"/>
        <v>587944</v>
      </c>
      <c r="U48" s="42">
        <f t="shared" si="48"/>
        <v>5</v>
      </c>
      <c r="V48" s="42">
        <f t="shared" si="48"/>
        <v>615</v>
      </c>
      <c r="W48" s="42">
        <f t="shared" si="48"/>
        <v>611</v>
      </c>
      <c r="X48" s="35"/>
      <c r="Y48" s="40"/>
      <c r="Z48" s="41" t="s">
        <v>57</v>
      </c>
      <c r="AA48" s="42">
        <f aca="true" t="shared" si="49" ref="AA48:AI48">SUM(AA47,AA16)</f>
        <v>19355331</v>
      </c>
      <c r="AB48" s="42">
        <f t="shared" si="49"/>
        <v>468207569</v>
      </c>
      <c r="AC48" s="42">
        <f t="shared" si="49"/>
        <v>379028555</v>
      </c>
      <c r="AD48" s="42">
        <f t="shared" si="49"/>
        <v>16788159</v>
      </c>
      <c r="AE48" s="42">
        <f t="shared" si="49"/>
        <v>13609716</v>
      </c>
      <c r="AF48" s="42">
        <f t="shared" si="49"/>
        <v>13533563</v>
      </c>
      <c r="AG48" s="42">
        <f t="shared" si="49"/>
        <v>30447</v>
      </c>
      <c r="AH48" s="42">
        <f t="shared" si="49"/>
        <v>401517</v>
      </c>
      <c r="AI48" s="42">
        <f t="shared" si="49"/>
        <v>280088</v>
      </c>
      <c r="AJ48" s="53"/>
      <c r="AK48" s="40"/>
      <c r="AL48" s="41" t="s">
        <v>57</v>
      </c>
      <c r="AM48" s="42">
        <f aca="true" t="shared" si="50" ref="AM48:AU48">SUM(AM47,AM16)</f>
        <v>1063272</v>
      </c>
      <c r="AN48" s="42">
        <f t="shared" si="50"/>
        <v>5768030</v>
      </c>
      <c r="AO48" s="42">
        <f t="shared" si="50"/>
        <v>5366469</v>
      </c>
      <c r="AP48" s="42">
        <f t="shared" si="50"/>
        <v>59092241</v>
      </c>
      <c r="AQ48" s="42">
        <f t="shared" si="50"/>
        <v>57218419</v>
      </c>
      <c r="AR48" s="42">
        <f t="shared" si="50"/>
        <v>9082489</v>
      </c>
      <c r="AS48" s="42">
        <f t="shared" si="50"/>
        <v>2331</v>
      </c>
      <c r="AT48" s="42">
        <f t="shared" si="50"/>
        <v>12163</v>
      </c>
      <c r="AU48" s="42">
        <f t="shared" si="50"/>
        <v>10377</v>
      </c>
      <c r="AV48" s="35"/>
      <c r="AW48" s="40"/>
      <c r="AX48" s="41" t="s">
        <v>57</v>
      </c>
      <c r="AY48" s="42">
        <f aca="true" t="shared" si="51" ref="AY48:BG48">SUM(AY47,AY16)</f>
        <v>0</v>
      </c>
      <c r="AZ48" s="42">
        <f t="shared" si="51"/>
        <v>61911202</v>
      </c>
      <c r="BA48" s="42">
        <f t="shared" si="51"/>
        <v>58479485</v>
      </c>
      <c r="BB48" s="42">
        <f t="shared" si="51"/>
        <v>2407563320</v>
      </c>
      <c r="BC48" s="42">
        <f t="shared" si="51"/>
        <v>2378707658</v>
      </c>
      <c r="BD48" s="42">
        <f t="shared" si="51"/>
        <v>246671634</v>
      </c>
      <c r="BE48" s="42">
        <f t="shared" si="51"/>
        <v>0</v>
      </c>
      <c r="BF48" s="42">
        <f t="shared" si="51"/>
        <v>322696</v>
      </c>
      <c r="BG48" s="42">
        <f t="shared" si="51"/>
        <v>298549</v>
      </c>
      <c r="BH48" s="35"/>
      <c r="BI48" s="40"/>
      <c r="BJ48" s="41" t="s">
        <v>57</v>
      </c>
      <c r="BK48" s="42">
        <f aca="true" t="shared" si="52" ref="BK48:BS48">SUM(BK47,BK16)</f>
        <v>0</v>
      </c>
      <c r="BL48" s="42">
        <f t="shared" si="52"/>
        <v>32248674</v>
      </c>
      <c r="BM48" s="42">
        <f t="shared" si="52"/>
        <v>30891905</v>
      </c>
      <c r="BN48" s="42">
        <f t="shared" si="52"/>
        <v>740684896</v>
      </c>
      <c r="BO48" s="42">
        <f t="shared" si="52"/>
        <v>735002566</v>
      </c>
      <c r="BP48" s="42">
        <f t="shared" si="52"/>
        <v>139966885</v>
      </c>
      <c r="BQ48" s="42">
        <f t="shared" si="52"/>
        <v>0</v>
      </c>
      <c r="BR48" s="42">
        <f t="shared" si="52"/>
        <v>179386</v>
      </c>
      <c r="BS48" s="42">
        <f t="shared" si="52"/>
        <v>167291</v>
      </c>
      <c r="BT48" s="35"/>
      <c r="BU48" s="40"/>
      <c r="BV48" s="41" t="s">
        <v>57</v>
      </c>
      <c r="BW48" s="42">
        <f aca="true" t="shared" si="53" ref="BW48:CE48">SUM(BW47,BW16)</f>
        <v>0</v>
      </c>
      <c r="BX48" s="42">
        <f t="shared" si="53"/>
        <v>38511842</v>
      </c>
      <c r="BY48" s="42">
        <f t="shared" si="53"/>
        <v>38369811</v>
      </c>
      <c r="BZ48" s="42">
        <f t="shared" si="53"/>
        <v>1272851985</v>
      </c>
      <c r="CA48" s="42">
        <f t="shared" si="53"/>
        <v>1272484368</v>
      </c>
      <c r="CB48" s="42">
        <f t="shared" si="53"/>
        <v>690372492</v>
      </c>
      <c r="CC48" s="42">
        <f t="shared" si="53"/>
        <v>0</v>
      </c>
      <c r="CD48" s="42">
        <f t="shared" si="53"/>
        <v>82090</v>
      </c>
      <c r="CE48" s="42">
        <f t="shared" si="53"/>
        <v>80632</v>
      </c>
      <c r="CF48" s="35"/>
      <c r="CG48" s="40"/>
      <c r="CH48" s="41" t="s">
        <v>57</v>
      </c>
      <c r="CI48" s="42">
        <f aca="true" t="shared" si="54" ref="CI48:CQ48">SUM(CI47,CI16)</f>
        <v>15605205</v>
      </c>
      <c r="CJ48" s="42">
        <f t="shared" si="54"/>
        <v>132671718</v>
      </c>
      <c r="CK48" s="42">
        <f t="shared" si="54"/>
        <v>127741201</v>
      </c>
      <c r="CL48" s="42">
        <f t="shared" si="54"/>
        <v>4421100201</v>
      </c>
      <c r="CM48" s="42">
        <f t="shared" si="54"/>
        <v>4386194592</v>
      </c>
      <c r="CN48" s="42">
        <f t="shared" si="54"/>
        <v>1077011011</v>
      </c>
      <c r="CO48" s="42">
        <f t="shared" si="54"/>
        <v>26416</v>
      </c>
      <c r="CP48" s="42">
        <f t="shared" si="54"/>
        <v>584172</v>
      </c>
      <c r="CQ48" s="42">
        <f t="shared" si="54"/>
        <v>546472</v>
      </c>
      <c r="CR48" s="53"/>
      <c r="CS48" s="40"/>
      <c r="CT48" s="41" t="s">
        <v>57</v>
      </c>
      <c r="CU48" s="42">
        <f aca="true" t="shared" si="55" ref="CU48:DC48">SUM(CU47,CU16)</f>
        <v>13864</v>
      </c>
      <c r="CV48" s="42">
        <f t="shared" si="55"/>
        <v>0</v>
      </c>
      <c r="CW48" s="42">
        <f t="shared" si="55"/>
        <v>0</v>
      </c>
      <c r="CX48" s="42">
        <f t="shared" si="55"/>
        <v>0</v>
      </c>
      <c r="CY48" s="42">
        <f t="shared" si="55"/>
        <v>0</v>
      </c>
      <c r="CZ48" s="42">
        <f t="shared" si="55"/>
        <v>0</v>
      </c>
      <c r="DA48" s="42">
        <f t="shared" si="55"/>
        <v>5</v>
      </c>
      <c r="DB48" s="42">
        <f t="shared" si="55"/>
        <v>0</v>
      </c>
      <c r="DC48" s="42">
        <f t="shared" si="55"/>
        <v>0</v>
      </c>
      <c r="DD48" s="18"/>
      <c r="DE48" s="40"/>
      <c r="DF48" s="41" t="s">
        <v>57</v>
      </c>
      <c r="DG48" s="42">
        <f aca="true" t="shared" si="56" ref="DG48:DO48">SUM(DG47,DG16)</f>
        <v>0</v>
      </c>
      <c r="DH48" s="42">
        <f t="shared" si="56"/>
        <v>0</v>
      </c>
      <c r="DI48" s="42">
        <f t="shared" si="56"/>
        <v>0</v>
      </c>
      <c r="DJ48" s="42">
        <f t="shared" si="56"/>
        <v>0</v>
      </c>
      <c r="DK48" s="42">
        <f t="shared" si="56"/>
        <v>0</v>
      </c>
      <c r="DL48" s="42">
        <f t="shared" si="56"/>
        <v>0</v>
      </c>
      <c r="DM48" s="42">
        <f t="shared" si="56"/>
        <v>0</v>
      </c>
      <c r="DN48" s="42">
        <f t="shared" si="56"/>
        <v>0</v>
      </c>
      <c r="DO48" s="42">
        <f t="shared" si="56"/>
        <v>0</v>
      </c>
      <c r="DP48" s="18"/>
      <c r="DQ48" s="40"/>
      <c r="DR48" s="41" t="s">
        <v>57</v>
      </c>
      <c r="DS48" s="42">
        <f aca="true" t="shared" si="57" ref="DS48:EA48">SUM(DS47,DS16)</f>
        <v>3452722</v>
      </c>
      <c r="DT48" s="42">
        <f t="shared" si="57"/>
        <v>648879</v>
      </c>
      <c r="DU48" s="42">
        <f t="shared" si="57"/>
        <v>547373</v>
      </c>
      <c r="DV48" s="42">
        <f t="shared" si="57"/>
        <v>226755</v>
      </c>
      <c r="DW48" s="42">
        <f t="shared" si="57"/>
        <v>224479</v>
      </c>
      <c r="DX48" s="42">
        <f t="shared" si="57"/>
        <v>138596</v>
      </c>
      <c r="DY48" s="42">
        <f t="shared" si="57"/>
        <v>2067</v>
      </c>
      <c r="DZ48" s="42">
        <f t="shared" si="57"/>
        <v>731</v>
      </c>
      <c r="EA48" s="42">
        <f t="shared" si="57"/>
        <v>509</v>
      </c>
      <c r="EB48" s="18"/>
      <c r="EC48" s="40"/>
      <c r="ED48" s="41" t="s">
        <v>57</v>
      </c>
      <c r="EE48" s="42">
        <f aca="true" t="shared" si="58" ref="EE48:EM48">SUM(EE47,EE16)</f>
        <v>545183616</v>
      </c>
      <c r="EF48" s="42">
        <f t="shared" si="58"/>
        <v>82381574</v>
      </c>
      <c r="EG48" s="42">
        <f t="shared" si="58"/>
        <v>62396544</v>
      </c>
      <c r="EH48" s="42">
        <f t="shared" si="58"/>
        <v>704630</v>
      </c>
      <c r="EI48" s="42">
        <f t="shared" si="58"/>
        <v>552133</v>
      </c>
      <c r="EJ48" s="42">
        <f t="shared" si="58"/>
        <v>544607</v>
      </c>
      <c r="EK48" s="42">
        <f t="shared" si="58"/>
        <v>5230</v>
      </c>
      <c r="EL48" s="42">
        <f t="shared" si="58"/>
        <v>18941</v>
      </c>
      <c r="EM48" s="42">
        <f t="shared" si="58"/>
        <v>11067</v>
      </c>
      <c r="EN48" s="8"/>
      <c r="EO48" s="40"/>
      <c r="EP48" s="41" t="s">
        <v>57</v>
      </c>
      <c r="EQ48" s="42">
        <f aca="true" t="shared" si="59" ref="EQ48:EY48">SUM(EQ47,EQ16)</f>
        <v>97463</v>
      </c>
      <c r="ER48" s="42">
        <f t="shared" si="59"/>
        <v>63794</v>
      </c>
      <c r="ES48" s="42">
        <f t="shared" si="59"/>
        <v>63416</v>
      </c>
      <c r="ET48" s="42">
        <f t="shared" si="59"/>
        <v>627622</v>
      </c>
      <c r="EU48" s="42">
        <f t="shared" si="59"/>
        <v>625201</v>
      </c>
      <c r="EV48" s="42">
        <f t="shared" si="59"/>
        <v>214085</v>
      </c>
      <c r="EW48" s="42">
        <f t="shared" si="59"/>
        <v>121</v>
      </c>
      <c r="EX48" s="42">
        <f t="shared" si="59"/>
        <v>147</v>
      </c>
      <c r="EY48" s="42">
        <f t="shared" si="59"/>
        <v>140</v>
      </c>
      <c r="EZ48" s="8"/>
      <c r="FA48" s="40"/>
      <c r="FB48" s="41" t="s">
        <v>57</v>
      </c>
      <c r="FC48" s="42">
        <f aca="true" t="shared" si="60" ref="FC48:FK48">SUM(FC47,FC16)</f>
        <v>31853209</v>
      </c>
      <c r="FD48" s="42">
        <f t="shared" si="60"/>
        <v>18267019</v>
      </c>
      <c r="FE48" s="42">
        <f t="shared" si="60"/>
        <v>16391732</v>
      </c>
      <c r="FF48" s="42">
        <f t="shared" si="60"/>
        <v>254514</v>
      </c>
      <c r="FG48" s="42">
        <f t="shared" si="60"/>
        <v>229292</v>
      </c>
      <c r="FH48" s="42">
        <f t="shared" si="60"/>
        <v>229292</v>
      </c>
      <c r="FI48" s="42">
        <f t="shared" si="60"/>
        <v>1241</v>
      </c>
      <c r="FJ48" s="42">
        <f t="shared" si="60"/>
        <v>4992</v>
      </c>
      <c r="FK48" s="42">
        <f t="shared" si="60"/>
        <v>3887</v>
      </c>
      <c r="FL48" s="8"/>
      <c r="FM48" s="40"/>
      <c r="FN48" s="41" t="s">
        <v>57</v>
      </c>
      <c r="FO48" s="42">
        <f aca="true" t="shared" si="61" ref="FO48:FW48">SUM(FO47,FO16)</f>
        <v>162077683</v>
      </c>
      <c r="FP48" s="42">
        <f t="shared" si="61"/>
        <v>208078015</v>
      </c>
      <c r="FQ48" s="42">
        <f t="shared" si="61"/>
        <v>151224225</v>
      </c>
      <c r="FR48" s="42">
        <f t="shared" si="61"/>
        <v>11513952</v>
      </c>
      <c r="FS48" s="42">
        <f t="shared" si="61"/>
        <v>10579125</v>
      </c>
      <c r="FT48" s="42">
        <f t="shared" si="61"/>
        <v>4799502</v>
      </c>
      <c r="FU48" s="42">
        <f t="shared" si="61"/>
        <v>31618</v>
      </c>
      <c r="FV48" s="42">
        <f t="shared" si="61"/>
        <v>184432</v>
      </c>
      <c r="FW48" s="42">
        <f t="shared" si="61"/>
        <v>110145</v>
      </c>
      <c r="FX48" s="8"/>
      <c r="FY48" s="40"/>
      <c r="FZ48" s="41" t="s">
        <v>57</v>
      </c>
      <c r="GA48" s="42">
        <f aca="true" t="shared" si="62" ref="GA48:GI48">SUM(GA47,GA16)</f>
        <v>6182199</v>
      </c>
      <c r="GB48" s="42">
        <f t="shared" si="62"/>
        <v>15961464</v>
      </c>
      <c r="GC48" s="42">
        <f t="shared" si="62"/>
        <v>15919267</v>
      </c>
      <c r="GD48" s="42">
        <f t="shared" si="62"/>
        <v>31429881</v>
      </c>
      <c r="GE48" s="42">
        <f t="shared" si="62"/>
        <v>31383379</v>
      </c>
      <c r="GF48" s="42">
        <f t="shared" si="62"/>
        <v>15150324</v>
      </c>
      <c r="GG48" s="42">
        <f t="shared" si="62"/>
        <v>433</v>
      </c>
      <c r="GH48" s="42">
        <f t="shared" si="62"/>
        <v>6817</v>
      </c>
      <c r="GI48" s="42">
        <f t="shared" si="62"/>
        <v>6639</v>
      </c>
      <c r="GJ48" s="8"/>
      <c r="GK48" s="40"/>
      <c r="GL48" s="41" t="s">
        <v>57</v>
      </c>
      <c r="GM48" s="42">
        <f aca="true" t="shared" si="63" ref="GM48:GU48">SUM(GM47,GM16)</f>
        <v>2776</v>
      </c>
      <c r="GN48" s="42">
        <f t="shared" si="63"/>
        <v>119388</v>
      </c>
      <c r="GO48" s="42">
        <f t="shared" si="63"/>
        <v>119388</v>
      </c>
      <c r="GP48" s="42">
        <f t="shared" si="63"/>
        <v>4139</v>
      </c>
      <c r="GQ48" s="42">
        <f t="shared" si="63"/>
        <v>4139</v>
      </c>
      <c r="GR48" s="42">
        <f t="shared" si="63"/>
        <v>2404</v>
      </c>
      <c r="GS48" s="42">
        <f t="shared" si="63"/>
        <v>4</v>
      </c>
      <c r="GT48" s="42">
        <f t="shared" si="63"/>
        <v>2</v>
      </c>
      <c r="GU48" s="42">
        <f t="shared" si="63"/>
        <v>2</v>
      </c>
      <c r="GV48" s="8"/>
      <c r="GW48" s="40"/>
      <c r="GX48" s="41" t="s">
        <v>57</v>
      </c>
      <c r="GY48" s="42">
        <f aca="true" t="shared" si="64" ref="GY48:HG48">SUM(GY47,GY16)</f>
        <v>0</v>
      </c>
      <c r="GZ48" s="42">
        <f t="shared" si="64"/>
        <v>0</v>
      </c>
      <c r="HA48" s="42">
        <f t="shared" si="64"/>
        <v>0</v>
      </c>
      <c r="HB48" s="42">
        <f t="shared" si="64"/>
        <v>0</v>
      </c>
      <c r="HC48" s="42">
        <f t="shared" si="64"/>
        <v>0</v>
      </c>
      <c r="HD48" s="42">
        <f t="shared" si="64"/>
        <v>0</v>
      </c>
      <c r="HE48" s="42">
        <f t="shared" si="64"/>
        <v>0</v>
      </c>
      <c r="HF48" s="42">
        <f t="shared" si="64"/>
        <v>0</v>
      </c>
      <c r="HG48" s="42">
        <f t="shared" si="64"/>
        <v>0</v>
      </c>
      <c r="HH48" s="8"/>
      <c r="HI48" s="40"/>
      <c r="HJ48" s="41" t="s">
        <v>57</v>
      </c>
      <c r="HK48" s="42">
        <f aca="true" t="shared" si="65" ref="HK48:HS48">SUM(HK47,HK16)</f>
        <v>0</v>
      </c>
      <c r="HL48" s="42">
        <f t="shared" si="65"/>
        <v>0</v>
      </c>
      <c r="HM48" s="42">
        <f t="shared" si="65"/>
        <v>0</v>
      </c>
      <c r="HN48" s="42">
        <f t="shared" si="65"/>
        <v>0</v>
      </c>
      <c r="HO48" s="42">
        <f t="shared" si="65"/>
        <v>0</v>
      </c>
      <c r="HP48" s="42">
        <f t="shared" si="65"/>
        <v>0</v>
      </c>
      <c r="HQ48" s="42">
        <f t="shared" si="65"/>
        <v>0</v>
      </c>
      <c r="HR48" s="42">
        <f t="shared" si="65"/>
        <v>0</v>
      </c>
      <c r="HS48" s="42">
        <f t="shared" si="65"/>
        <v>0</v>
      </c>
      <c r="HT48" s="8"/>
      <c r="HU48" s="43"/>
    </row>
    <row r="50" ht="14.25">
      <c r="DX50" s="10"/>
    </row>
  </sheetData>
  <mergeCells count="95">
    <mergeCell ref="BV3:BV4"/>
    <mergeCell ref="BW3:BY3"/>
    <mergeCell ref="BZ3:CB3"/>
    <mergeCell ref="CC3:CE3"/>
    <mergeCell ref="BK3:BM3"/>
    <mergeCell ref="BN3:BP3"/>
    <mergeCell ref="BQ3:BS3"/>
    <mergeCell ref="BU3:BU4"/>
    <mergeCell ref="BB3:BD3"/>
    <mergeCell ref="BE3:BG3"/>
    <mergeCell ref="BI3:BI4"/>
    <mergeCell ref="BJ3:BJ4"/>
    <mergeCell ref="AK3:AK4"/>
    <mergeCell ref="AL3:AL4"/>
    <mergeCell ref="AM3:AO3"/>
    <mergeCell ref="AP3:AR3"/>
    <mergeCell ref="AS3:AU3"/>
    <mergeCell ref="AW3:AW4"/>
    <mergeCell ref="AX3:AX4"/>
    <mergeCell ref="AY3:BA3"/>
    <mergeCell ref="HK3:HM3"/>
    <mergeCell ref="HN3:HP3"/>
    <mergeCell ref="HQ3:HS3"/>
    <mergeCell ref="HB3:HD3"/>
    <mergeCell ref="HE3:HG3"/>
    <mergeCell ref="HI3:HI4"/>
    <mergeCell ref="HJ3:HJ4"/>
    <mergeCell ref="GS3:GU3"/>
    <mergeCell ref="GW3:GW4"/>
    <mergeCell ref="GX3:GX4"/>
    <mergeCell ref="GY3:HA3"/>
    <mergeCell ref="GK3:GK4"/>
    <mergeCell ref="GL3:GL4"/>
    <mergeCell ref="GM3:GO3"/>
    <mergeCell ref="GP3:GR3"/>
    <mergeCell ref="FZ3:FZ4"/>
    <mergeCell ref="GA3:GC3"/>
    <mergeCell ref="GD3:GF3"/>
    <mergeCell ref="GG3:GI3"/>
    <mergeCell ref="FO3:FQ3"/>
    <mergeCell ref="FR3:FT3"/>
    <mergeCell ref="FU3:FW3"/>
    <mergeCell ref="FY3:FY4"/>
    <mergeCell ref="FF3:FH3"/>
    <mergeCell ref="FI3:FK3"/>
    <mergeCell ref="FM3:FM4"/>
    <mergeCell ref="FN3:FN4"/>
    <mergeCell ref="EO3:EO4"/>
    <mergeCell ref="EP3:EP4"/>
    <mergeCell ref="EQ3:ES3"/>
    <mergeCell ref="ET3:EV3"/>
    <mergeCell ref="EW3:EY3"/>
    <mergeCell ref="FA3:FA4"/>
    <mergeCell ref="FB3:FB4"/>
    <mergeCell ref="FC3:FE3"/>
    <mergeCell ref="N3:N4"/>
    <mergeCell ref="O3:Q3"/>
    <mergeCell ref="R3:T3"/>
    <mergeCell ref="U3:W3"/>
    <mergeCell ref="DY3:EA3"/>
    <mergeCell ref="EK3:EM3"/>
    <mergeCell ref="AG3:AI3"/>
    <mergeCell ref="CO3:CQ3"/>
    <mergeCell ref="DA3:DC3"/>
    <mergeCell ref="DM3:DO3"/>
    <mergeCell ref="CU3:CW3"/>
    <mergeCell ref="CX3:CZ3"/>
    <mergeCell ref="DE3:DE4"/>
    <mergeCell ref="DF3:DF4"/>
    <mergeCell ref="EE3:EG3"/>
    <mergeCell ref="EH3:EJ3"/>
    <mergeCell ref="DG3:DI3"/>
    <mergeCell ref="DJ3:DL3"/>
    <mergeCell ref="DQ3:DQ4"/>
    <mergeCell ref="DR3:DR4"/>
    <mergeCell ref="EC3:EC4"/>
    <mergeCell ref="ED3:ED4"/>
    <mergeCell ref="DS3:DU3"/>
    <mergeCell ref="DV3:DX3"/>
    <mergeCell ref="B3:B4"/>
    <mergeCell ref="A3:A4"/>
    <mergeCell ref="AA3:AC3"/>
    <mergeCell ref="AD3:AF3"/>
    <mergeCell ref="C3:E3"/>
    <mergeCell ref="F3:H3"/>
    <mergeCell ref="Y3:Y4"/>
    <mergeCell ref="Z3:Z4"/>
    <mergeCell ref="I3:K3"/>
    <mergeCell ref="M3:M4"/>
    <mergeCell ref="CG3:CG4"/>
    <mergeCell ref="CH3:CH4"/>
    <mergeCell ref="CS3:CS4"/>
    <mergeCell ref="CT3:CT4"/>
    <mergeCell ref="CI3:CK3"/>
    <mergeCell ref="CL3:CN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  <colBreaks count="18" manualBreakCount="18">
    <brk id="12" max="65535" man="1"/>
    <brk id="24" max="65535" man="1"/>
    <brk id="36" max="47" man="1"/>
    <brk id="48" max="47" man="1"/>
    <brk id="60" max="47" man="1"/>
    <brk id="72" max="47" man="1"/>
    <brk id="84" max="65535" man="1"/>
    <brk id="96" max="65535" man="1"/>
    <brk id="108" max="65535" man="1"/>
    <brk id="120" max="65535" man="1"/>
    <brk id="132" max="65535" man="1"/>
    <brk id="144" max="65535" man="1"/>
    <brk id="156" max="65535" man="1"/>
    <brk id="168" max="65535" man="1"/>
    <brk id="180" max="65535" man="1"/>
    <brk id="192" max="65535" man="1"/>
    <brk id="204" max="65535" man="1"/>
    <brk id="2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B1:AJ48"/>
  <sheetViews>
    <sheetView showGridLines="0" zoomScale="75" zoomScaleNormal="75" zoomScaleSheetLayoutView="75" workbookViewId="0" topLeftCell="A1">
      <selection activeCell="D2" sqref="D2"/>
    </sheetView>
  </sheetViews>
  <sheetFormatPr defaultColWidth="8.796875" defaultRowHeight="15"/>
  <cols>
    <col min="1" max="1" width="3" style="7" customWidth="1"/>
    <col min="2" max="2" width="3.5" style="7" customWidth="1"/>
    <col min="3" max="3" width="14.59765625" style="7" customWidth="1"/>
    <col min="4" max="9" width="15.59765625" style="9" customWidth="1"/>
    <col min="10" max="12" width="15.59765625" style="7" customWidth="1"/>
    <col min="13" max="13" width="3" style="7" customWidth="1"/>
    <col min="14" max="14" width="3.5" style="7" customWidth="1"/>
    <col min="15" max="15" width="14.59765625" style="7" customWidth="1"/>
    <col min="16" max="21" width="15.59765625" style="9" customWidth="1"/>
    <col min="22" max="24" width="15.59765625" style="7" customWidth="1"/>
    <col min="25" max="25" width="2.5" style="7" customWidth="1"/>
    <col min="26" max="26" width="3.5" style="7" customWidth="1"/>
    <col min="27" max="27" width="14.59765625" style="7" customWidth="1"/>
    <col min="28" max="33" width="15.59765625" style="9" customWidth="1"/>
    <col min="34" max="16384" width="15.59765625" style="7" customWidth="1"/>
  </cols>
  <sheetData>
    <row r="1" spans="2:26" ht="18.75">
      <c r="B1" s="46" t="s">
        <v>137</v>
      </c>
      <c r="N1" s="46" t="s">
        <v>137</v>
      </c>
      <c r="Z1" s="46" t="s">
        <v>137</v>
      </c>
    </row>
    <row r="2" spans="2:33" s="30" customFormat="1" ht="17.25">
      <c r="B2" s="31" t="s">
        <v>131</v>
      </c>
      <c r="D2" s="31"/>
      <c r="E2" s="31"/>
      <c r="F2" s="31"/>
      <c r="G2" s="31"/>
      <c r="H2" s="31"/>
      <c r="I2" s="31"/>
      <c r="N2" s="31" t="s">
        <v>132</v>
      </c>
      <c r="P2" s="31"/>
      <c r="Q2" s="31"/>
      <c r="R2" s="31"/>
      <c r="S2" s="31"/>
      <c r="T2" s="31"/>
      <c r="U2" s="31"/>
      <c r="Z2" s="31" t="s">
        <v>133</v>
      </c>
      <c r="AB2" s="31"/>
      <c r="AC2" s="31"/>
      <c r="AD2" s="31"/>
      <c r="AE2" s="31"/>
      <c r="AF2" s="31"/>
      <c r="AG2" s="31"/>
    </row>
    <row r="3" spans="2:36" s="8" customFormat="1" ht="17.25" customHeight="1">
      <c r="B3" s="88" t="s">
        <v>49</v>
      </c>
      <c r="C3" s="86" t="s">
        <v>50</v>
      </c>
      <c r="D3" s="85" t="s">
        <v>52</v>
      </c>
      <c r="E3" s="85"/>
      <c r="F3" s="85"/>
      <c r="G3" s="85" t="s">
        <v>53</v>
      </c>
      <c r="H3" s="85"/>
      <c r="I3" s="85"/>
      <c r="J3" s="85" t="s">
        <v>58</v>
      </c>
      <c r="K3" s="85"/>
      <c r="L3" s="85"/>
      <c r="N3" s="88" t="s">
        <v>49</v>
      </c>
      <c r="O3" s="86" t="s">
        <v>50</v>
      </c>
      <c r="P3" s="85" t="s">
        <v>52</v>
      </c>
      <c r="Q3" s="85"/>
      <c r="R3" s="85"/>
      <c r="S3" s="85" t="s">
        <v>53</v>
      </c>
      <c r="T3" s="85"/>
      <c r="U3" s="85"/>
      <c r="V3" s="85" t="s">
        <v>58</v>
      </c>
      <c r="W3" s="85"/>
      <c r="X3" s="85"/>
      <c r="Z3" s="88" t="s">
        <v>49</v>
      </c>
      <c r="AA3" s="86" t="s">
        <v>50</v>
      </c>
      <c r="AB3" s="85" t="s">
        <v>52</v>
      </c>
      <c r="AC3" s="85"/>
      <c r="AD3" s="85"/>
      <c r="AE3" s="85" t="s">
        <v>53</v>
      </c>
      <c r="AF3" s="85"/>
      <c r="AG3" s="85"/>
      <c r="AH3" s="85" t="s">
        <v>58</v>
      </c>
      <c r="AI3" s="85"/>
      <c r="AJ3" s="85"/>
    </row>
    <row r="4" spans="2:36" s="8" customFormat="1" ht="54" customHeight="1">
      <c r="B4" s="88"/>
      <c r="C4" s="87"/>
      <c r="D4" s="47" t="s">
        <v>1</v>
      </c>
      <c r="E4" s="47" t="s">
        <v>2</v>
      </c>
      <c r="F4" s="47" t="s">
        <v>54</v>
      </c>
      <c r="G4" s="47" t="s">
        <v>65</v>
      </c>
      <c r="H4" s="47" t="s">
        <v>55</v>
      </c>
      <c r="I4" s="47" t="s">
        <v>66</v>
      </c>
      <c r="J4" s="48" t="s">
        <v>70</v>
      </c>
      <c r="K4" s="48" t="s">
        <v>59</v>
      </c>
      <c r="L4" s="48" t="s">
        <v>54</v>
      </c>
      <c r="N4" s="88"/>
      <c r="O4" s="87"/>
      <c r="P4" s="47" t="s">
        <v>1</v>
      </c>
      <c r="Q4" s="47" t="s">
        <v>2</v>
      </c>
      <c r="R4" s="47" t="s">
        <v>54</v>
      </c>
      <c r="S4" s="47" t="s">
        <v>65</v>
      </c>
      <c r="T4" s="47" t="s">
        <v>55</v>
      </c>
      <c r="U4" s="47" t="s">
        <v>66</v>
      </c>
      <c r="V4" s="48" t="s">
        <v>60</v>
      </c>
      <c r="W4" s="48" t="s">
        <v>59</v>
      </c>
      <c r="X4" s="48" t="s">
        <v>54</v>
      </c>
      <c r="Z4" s="88"/>
      <c r="AA4" s="87"/>
      <c r="AB4" s="47" t="s">
        <v>1</v>
      </c>
      <c r="AC4" s="47" t="s">
        <v>2</v>
      </c>
      <c r="AD4" s="47" t="s">
        <v>54</v>
      </c>
      <c r="AE4" s="47" t="s">
        <v>65</v>
      </c>
      <c r="AF4" s="47" t="s">
        <v>55</v>
      </c>
      <c r="AG4" s="47" t="s">
        <v>66</v>
      </c>
      <c r="AH4" s="48" t="s">
        <v>60</v>
      </c>
      <c r="AI4" s="48" t="s">
        <v>59</v>
      </c>
      <c r="AJ4" s="48" t="s">
        <v>54</v>
      </c>
    </row>
    <row r="5" spans="2:36" s="8" customFormat="1" ht="15" customHeight="1">
      <c r="B5" s="14">
        <v>1</v>
      </c>
      <c r="C5" s="15" t="s">
        <v>71</v>
      </c>
      <c r="D5" s="16">
        <v>3660715</v>
      </c>
      <c r="E5" s="16">
        <v>5364112</v>
      </c>
      <c r="F5" s="16">
        <v>5357544</v>
      </c>
      <c r="G5" s="16">
        <v>238168463</v>
      </c>
      <c r="H5" s="16">
        <v>238116905</v>
      </c>
      <c r="I5" s="16">
        <v>72456406</v>
      </c>
      <c r="J5" s="16">
        <v>2490</v>
      </c>
      <c r="K5" s="16">
        <v>10260</v>
      </c>
      <c r="L5" s="16">
        <v>10052</v>
      </c>
      <c r="N5" s="14">
        <v>1</v>
      </c>
      <c r="O5" s="15" t="str">
        <f aca="true" t="shared" si="0" ref="O5:O37">C5</f>
        <v>那 覇 市</v>
      </c>
      <c r="P5" s="16">
        <v>9021344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43257</v>
      </c>
      <c r="W5" s="16">
        <v>0</v>
      </c>
      <c r="X5" s="16">
        <v>0</v>
      </c>
      <c r="Z5" s="14">
        <v>1</v>
      </c>
      <c r="AA5" s="15" t="str">
        <f aca="true" t="shared" si="1" ref="AA5:AA37">O5</f>
        <v>那 覇 市</v>
      </c>
      <c r="AB5" s="16">
        <v>17164951</v>
      </c>
      <c r="AC5" s="16">
        <v>22065049</v>
      </c>
      <c r="AD5" s="16">
        <v>22044348</v>
      </c>
      <c r="AE5" s="16">
        <v>1601943134</v>
      </c>
      <c r="AF5" s="16">
        <v>1601086601</v>
      </c>
      <c r="AG5" s="16">
        <v>449245842</v>
      </c>
      <c r="AH5" s="16">
        <v>57146</v>
      </c>
      <c r="AI5" s="16">
        <v>91285</v>
      </c>
      <c r="AJ5" s="16">
        <v>90014</v>
      </c>
    </row>
    <row r="6" spans="2:36" s="8" customFormat="1" ht="15" customHeight="1">
      <c r="B6" s="19">
        <v>2</v>
      </c>
      <c r="C6" s="20" t="s">
        <v>72</v>
      </c>
      <c r="D6" s="21">
        <v>1059396</v>
      </c>
      <c r="E6" s="21">
        <v>6353586</v>
      </c>
      <c r="F6" s="21">
        <v>6352748</v>
      </c>
      <c r="G6" s="21">
        <v>131581118</v>
      </c>
      <c r="H6" s="21">
        <v>131563383</v>
      </c>
      <c r="I6" s="21">
        <v>45434790</v>
      </c>
      <c r="J6" s="21">
        <v>834</v>
      </c>
      <c r="K6" s="21">
        <v>9866</v>
      </c>
      <c r="L6" s="21">
        <v>9816</v>
      </c>
      <c r="N6" s="19">
        <v>2</v>
      </c>
      <c r="O6" s="20" t="str">
        <f t="shared" si="0"/>
        <v>宜野湾市</v>
      </c>
      <c r="P6" s="21">
        <v>2208475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16076</v>
      </c>
      <c r="W6" s="21">
        <v>0</v>
      </c>
      <c r="X6" s="21">
        <v>0</v>
      </c>
      <c r="Z6" s="19">
        <v>2</v>
      </c>
      <c r="AA6" s="20" t="str">
        <f t="shared" si="1"/>
        <v>宜野湾市</v>
      </c>
      <c r="AB6" s="21">
        <v>4264495</v>
      </c>
      <c r="AC6" s="21">
        <v>14221531</v>
      </c>
      <c r="AD6" s="21">
        <v>14211623</v>
      </c>
      <c r="AE6" s="21">
        <v>465579599</v>
      </c>
      <c r="AF6" s="21">
        <v>465281241</v>
      </c>
      <c r="AG6" s="21">
        <v>123945509</v>
      </c>
      <c r="AH6" s="21">
        <v>18299</v>
      </c>
      <c r="AI6" s="21">
        <v>43441</v>
      </c>
      <c r="AJ6" s="21">
        <v>42976</v>
      </c>
    </row>
    <row r="7" spans="2:36" s="8" customFormat="1" ht="15" customHeight="1">
      <c r="B7" s="19">
        <v>3</v>
      </c>
      <c r="C7" s="20" t="s">
        <v>73</v>
      </c>
      <c r="D7" s="21">
        <v>18377340</v>
      </c>
      <c r="E7" s="21">
        <v>2276268</v>
      </c>
      <c r="F7" s="21">
        <v>2216553</v>
      </c>
      <c r="G7" s="21">
        <v>9295440</v>
      </c>
      <c r="H7" s="21">
        <v>9182016</v>
      </c>
      <c r="I7" s="21">
        <v>2566233</v>
      </c>
      <c r="J7" s="21">
        <v>36025</v>
      </c>
      <c r="K7" s="21">
        <v>2652</v>
      </c>
      <c r="L7" s="21">
        <v>2421</v>
      </c>
      <c r="N7" s="19">
        <v>3</v>
      </c>
      <c r="O7" s="20" t="str">
        <f t="shared" si="0"/>
        <v>石 垣 市</v>
      </c>
      <c r="P7" s="21">
        <v>5836286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99</v>
      </c>
      <c r="W7" s="21">
        <v>0</v>
      </c>
      <c r="X7" s="21">
        <v>0</v>
      </c>
      <c r="Z7" s="19">
        <v>3</v>
      </c>
      <c r="AA7" s="20" t="str">
        <f t="shared" si="1"/>
        <v>石 垣 市</v>
      </c>
      <c r="AB7" s="21">
        <v>121264371</v>
      </c>
      <c r="AC7" s="21">
        <v>107735629</v>
      </c>
      <c r="AD7" s="21">
        <v>99212314</v>
      </c>
      <c r="AE7" s="21">
        <v>133885645</v>
      </c>
      <c r="AF7" s="21">
        <v>131173105</v>
      </c>
      <c r="AG7" s="21">
        <v>32631160</v>
      </c>
      <c r="AH7" s="21">
        <v>45400</v>
      </c>
      <c r="AI7" s="21">
        <v>59953</v>
      </c>
      <c r="AJ7" s="21">
        <v>52213</v>
      </c>
    </row>
    <row r="8" spans="2:36" s="8" customFormat="1" ht="15" customHeight="1">
      <c r="B8" s="19">
        <v>4</v>
      </c>
      <c r="C8" s="20" t="s">
        <v>74</v>
      </c>
      <c r="D8" s="21">
        <v>707770</v>
      </c>
      <c r="E8" s="21">
        <v>3618561</v>
      </c>
      <c r="F8" s="21">
        <v>3616490</v>
      </c>
      <c r="G8" s="21">
        <v>109147515</v>
      </c>
      <c r="H8" s="21">
        <v>109123098</v>
      </c>
      <c r="I8" s="21">
        <v>39018485</v>
      </c>
      <c r="J8" s="21">
        <v>668</v>
      </c>
      <c r="K8" s="21">
        <v>8341</v>
      </c>
      <c r="L8" s="21">
        <v>8243</v>
      </c>
      <c r="N8" s="19">
        <v>4</v>
      </c>
      <c r="O8" s="20" t="str">
        <f t="shared" si="0"/>
        <v>浦 添 市</v>
      </c>
      <c r="P8" s="21">
        <v>4763485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19741</v>
      </c>
      <c r="W8" s="21">
        <v>0</v>
      </c>
      <c r="X8" s="21">
        <v>0</v>
      </c>
      <c r="Z8" s="19">
        <v>4</v>
      </c>
      <c r="AA8" s="20" t="str">
        <f t="shared" si="1"/>
        <v>浦 添 市</v>
      </c>
      <c r="AB8" s="21">
        <v>6684138</v>
      </c>
      <c r="AC8" s="21">
        <v>12406330</v>
      </c>
      <c r="AD8" s="21">
        <v>12267797</v>
      </c>
      <c r="AE8" s="21">
        <v>558805299</v>
      </c>
      <c r="AF8" s="21">
        <v>557829445</v>
      </c>
      <c r="AG8" s="21">
        <v>149415540</v>
      </c>
      <c r="AH8" s="21">
        <v>22420</v>
      </c>
      <c r="AI8" s="21">
        <v>42093</v>
      </c>
      <c r="AJ8" s="21">
        <v>41027</v>
      </c>
    </row>
    <row r="9" spans="2:36" s="8" customFormat="1" ht="15" customHeight="1">
      <c r="B9" s="19">
        <v>5</v>
      </c>
      <c r="C9" s="20" t="s">
        <v>75</v>
      </c>
      <c r="D9" s="21">
        <v>3339158</v>
      </c>
      <c r="E9" s="21">
        <v>9159586</v>
      </c>
      <c r="F9" s="21">
        <v>8325177</v>
      </c>
      <c r="G9" s="21">
        <v>21928179</v>
      </c>
      <c r="H9" s="21">
        <v>21857476</v>
      </c>
      <c r="I9" s="21">
        <v>10788179</v>
      </c>
      <c r="J9" s="21">
        <v>2663</v>
      </c>
      <c r="K9" s="21">
        <v>9046</v>
      </c>
      <c r="L9" s="21">
        <v>7314</v>
      </c>
      <c r="N9" s="19">
        <v>5</v>
      </c>
      <c r="O9" s="20" t="str">
        <f t="shared" si="0"/>
        <v>名 護 市</v>
      </c>
      <c r="P9" s="21">
        <v>23199986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41710</v>
      </c>
      <c r="W9" s="21">
        <v>0</v>
      </c>
      <c r="X9" s="21">
        <v>0</v>
      </c>
      <c r="Z9" s="19">
        <v>5</v>
      </c>
      <c r="AA9" s="20" t="str">
        <f t="shared" si="1"/>
        <v>名 護 市</v>
      </c>
      <c r="AB9" s="21">
        <v>121081604</v>
      </c>
      <c r="AC9" s="21">
        <v>89208396</v>
      </c>
      <c r="AD9" s="21">
        <v>68432840</v>
      </c>
      <c r="AE9" s="21">
        <v>164283704</v>
      </c>
      <c r="AF9" s="21">
        <v>158911483</v>
      </c>
      <c r="AG9" s="21">
        <v>39689718</v>
      </c>
      <c r="AH9" s="21">
        <v>50388</v>
      </c>
      <c r="AI9" s="21">
        <v>79698</v>
      </c>
      <c r="AJ9" s="21">
        <v>60086</v>
      </c>
    </row>
    <row r="10" spans="2:36" s="8" customFormat="1" ht="15" customHeight="1">
      <c r="B10" s="19">
        <v>6</v>
      </c>
      <c r="C10" s="20" t="s">
        <v>76</v>
      </c>
      <c r="D10" s="21">
        <v>1368905</v>
      </c>
      <c r="E10" s="21">
        <v>3195179</v>
      </c>
      <c r="F10" s="21">
        <v>3061954</v>
      </c>
      <c r="G10" s="21">
        <v>11833659</v>
      </c>
      <c r="H10" s="21">
        <v>11757616</v>
      </c>
      <c r="I10" s="21">
        <v>5223794</v>
      </c>
      <c r="J10" s="21">
        <v>1509</v>
      </c>
      <c r="K10" s="21">
        <v>4570</v>
      </c>
      <c r="L10" s="21">
        <v>4120</v>
      </c>
      <c r="N10" s="19">
        <v>6</v>
      </c>
      <c r="O10" s="20" t="str">
        <f t="shared" si="0"/>
        <v>糸 満 市</v>
      </c>
      <c r="P10" s="21">
        <v>8472657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22665</v>
      </c>
      <c r="W10" s="21">
        <v>0</v>
      </c>
      <c r="X10" s="21">
        <v>0</v>
      </c>
      <c r="Z10" s="19">
        <v>6</v>
      </c>
      <c r="AA10" s="20" t="str">
        <f t="shared" si="1"/>
        <v>糸 満 市</v>
      </c>
      <c r="AB10" s="21">
        <v>12593571</v>
      </c>
      <c r="AC10" s="21">
        <v>34036429</v>
      </c>
      <c r="AD10" s="21">
        <v>28624244</v>
      </c>
      <c r="AE10" s="21">
        <v>172229064</v>
      </c>
      <c r="AF10" s="21">
        <v>170257509</v>
      </c>
      <c r="AG10" s="21">
        <v>45825130</v>
      </c>
      <c r="AH10" s="21">
        <v>26918</v>
      </c>
      <c r="AI10" s="21">
        <v>53916</v>
      </c>
      <c r="AJ10" s="21">
        <v>46923</v>
      </c>
    </row>
    <row r="11" spans="2:36" s="8" customFormat="1" ht="15" customHeight="1">
      <c r="B11" s="19">
        <v>7</v>
      </c>
      <c r="C11" s="20" t="s">
        <v>77</v>
      </c>
      <c r="D11" s="21">
        <v>1539477</v>
      </c>
      <c r="E11" s="21">
        <v>13386797</v>
      </c>
      <c r="F11" s="21">
        <v>13382090</v>
      </c>
      <c r="G11" s="21">
        <v>195491561</v>
      </c>
      <c r="H11" s="21">
        <v>195302788</v>
      </c>
      <c r="I11" s="21">
        <v>56947294</v>
      </c>
      <c r="J11" s="21">
        <v>4091</v>
      </c>
      <c r="K11" s="21">
        <v>12801</v>
      </c>
      <c r="L11" s="21">
        <v>12735</v>
      </c>
      <c r="N11" s="19">
        <v>7</v>
      </c>
      <c r="O11" s="20" t="str">
        <f t="shared" si="0"/>
        <v>沖 縄 市</v>
      </c>
      <c r="P11" s="21">
        <v>15519171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33384</v>
      </c>
      <c r="W11" s="21">
        <v>0</v>
      </c>
      <c r="X11" s="21">
        <v>0</v>
      </c>
      <c r="Z11" s="19">
        <v>7</v>
      </c>
      <c r="AA11" s="20" t="str">
        <f t="shared" si="1"/>
        <v>沖 縄 市</v>
      </c>
      <c r="AB11" s="21">
        <v>17142929</v>
      </c>
      <c r="AC11" s="21">
        <v>31857071</v>
      </c>
      <c r="AD11" s="21">
        <v>30412631</v>
      </c>
      <c r="AE11" s="21">
        <v>618858285</v>
      </c>
      <c r="AF11" s="21">
        <v>617598247</v>
      </c>
      <c r="AG11" s="21">
        <v>164924243</v>
      </c>
      <c r="AH11" s="21">
        <v>37737</v>
      </c>
      <c r="AI11" s="21">
        <v>78366</v>
      </c>
      <c r="AJ11" s="21">
        <v>74955</v>
      </c>
    </row>
    <row r="12" spans="2:36" s="8" customFormat="1" ht="15" customHeight="1">
      <c r="B12" s="19">
        <v>8</v>
      </c>
      <c r="C12" s="20" t="s">
        <v>78</v>
      </c>
      <c r="D12" s="21">
        <v>1684726</v>
      </c>
      <c r="E12" s="21">
        <v>1538252</v>
      </c>
      <c r="F12" s="21">
        <v>1537322</v>
      </c>
      <c r="G12" s="21">
        <v>29831203</v>
      </c>
      <c r="H12" s="21">
        <v>29814845</v>
      </c>
      <c r="I12" s="21">
        <v>13871721</v>
      </c>
      <c r="J12" s="21">
        <v>1628</v>
      </c>
      <c r="K12" s="21">
        <v>3642</v>
      </c>
      <c r="L12" s="21">
        <v>3560</v>
      </c>
      <c r="N12" s="19">
        <v>8</v>
      </c>
      <c r="O12" s="20" t="str">
        <f t="shared" si="0"/>
        <v>豊見城市</v>
      </c>
      <c r="P12" s="21">
        <v>4671760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12797</v>
      </c>
      <c r="W12" s="21">
        <v>0</v>
      </c>
      <c r="X12" s="21">
        <v>0</v>
      </c>
      <c r="Z12" s="19">
        <v>8</v>
      </c>
      <c r="AA12" s="20" t="str">
        <f t="shared" si="1"/>
        <v>豊見城市</v>
      </c>
      <c r="AB12" s="21">
        <v>6961098</v>
      </c>
      <c r="AC12" s="21">
        <v>12288902</v>
      </c>
      <c r="AD12" s="21">
        <v>10331866</v>
      </c>
      <c r="AE12" s="21">
        <v>212822715</v>
      </c>
      <c r="AF12" s="21">
        <v>212227126</v>
      </c>
      <c r="AG12" s="21">
        <v>46642138</v>
      </c>
      <c r="AH12" s="21">
        <v>15568</v>
      </c>
      <c r="AI12" s="21">
        <v>31253</v>
      </c>
      <c r="AJ12" s="21">
        <v>28088</v>
      </c>
    </row>
    <row r="13" spans="2:36" s="8" customFormat="1" ht="15" customHeight="1">
      <c r="B13" s="19">
        <v>9</v>
      </c>
      <c r="C13" s="20" t="s">
        <v>79</v>
      </c>
      <c r="D13" s="21">
        <v>4554368</v>
      </c>
      <c r="E13" s="21">
        <v>7942172</v>
      </c>
      <c r="F13" s="21">
        <v>7854929</v>
      </c>
      <c r="G13" s="21">
        <v>65660446</v>
      </c>
      <c r="H13" s="21">
        <v>65509124</v>
      </c>
      <c r="I13" s="21">
        <v>25359548</v>
      </c>
      <c r="J13" s="21">
        <v>2681</v>
      </c>
      <c r="K13" s="21">
        <v>13766</v>
      </c>
      <c r="L13" s="21">
        <v>13243</v>
      </c>
      <c r="N13" s="19">
        <v>9</v>
      </c>
      <c r="O13" s="20" t="str">
        <f t="shared" si="0"/>
        <v>うるま市</v>
      </c>
      <c r="P13" s="21">
        <v>15141823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52231</v>
      </c>
      <c r="W13" s="21">
        <v>0</v>
      </c>
      <c r="X13" s="21">
        <v>0</v>
      </c>
      <c r="Z13" s="19">
        <v>9</v>
      </c>
      <c r="AA13" s="20" t="str">
        <f t="shared" si="1"/>
        <v>うるま市</v>
      </c>
      <c r="AB13" s="21">
        <v>27657353</v>
      </c>
      <c r="AC13" s="21">
        <v>58352647</v>
      </c>
      <c r="AD13" s="21">
        <v>47849783</v>
      </c>
      <c r="AE13" s="21">
        <v>336985698</v>
      </c>
      <c r="AF13" s="21">
        <v>333124172</v>
      </c>
      <c r="AG13" s="21">
        <v>95808076</v>
      </c>
      <c r="AH13" s="21">
        <v>63333</v>
      </c>
      <c r="AI13" s="21">
        <v>140648</v>
      </c>
      <c r="AJ13" s="21">
        <v>113628</v>
      </c>
    </row>
    <row r="14" spans="2:36" s="8" customFormat="1" ht="15" customHeight="1">
      <c r="B14" s="19">
        <v>10</v>
      </c>
      <c r="C14" s="20" t="s">
        <v>80</v>
      </c>
      <c r="D14" s="21">
        <v>7404614</v>
      </c>
      <c r="E14" s="21">
        <v>2078863</v>
      </c>
      <c r="F14" s="21">
        <v>2001903</v>
      </c>
      <c r="G14" s="21">
        <v>15809648</v>
      </c>
      <c r="H14" s="21">
        <v>15777791</v>
      </c>
      <c r="I14" s="21">
        <v>8192203</v>
      </c>
      <c r="J14" s="21">
        <v>4889</v>
      </c>
      <c r="K14" s="21">
        <v>3765</v>
      </c>
      <c r="L14" s="21">
        <v>3424</v>
      </c>
      <c r="N14" s="19">
        <v>10</v>
      </c>
      <c r="O14" s="20" t="str">
        <f t="shared" si="0"/>
        <v>宮古島市</v>
      </c>
      <c r="P14" s="21">
        <v>21971939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57252</v>
      </c>
      <c r="W14" s="21">
        <v>0</v>
      </c>
      <c r="X14" s="21">
        <v>0</v>
      </c>
      <c r="Z14" s="19">
        <v>10</v>
      </c>
      <c r="AA14" s="20" t="str">
        <f t="shared" si="1"/>
        <v>宮古島市</v>
      </c>
      <c r="AB14" s="21">
        <v>53911727</v>
      </c>
      <c r="AC14" s="21">
        <v>141497535</v>
      </c>
      <c r="AD14" s="21">
        <v>113941138</v>
      </c>
      <c r="AE14" s="21">
        <v>110730536</v>
      </c>
      <c r="AF14" s="21">
        <v>104928670</v>
      </c>
      <c r="AG14" s="21">
        <v>34832725</v>
      </c>
      <c r="AH14" s="21">
        <v>74495</v>
      </c>
      <c r="AI14" s="21">
        <v>115067</v>
      </c>
      <c r="AJ14" s="21">
        <v>85617</v>
      </c>
    </row>
    <row r="15" spans="2:36" s="8" customFormat="1" ht="15" customHeight="1">
      <c r="B15" s="23">
        <v>11</v>
      </c>
      <c r="C15" s="24" t="s">
        <v>81</v>
      </c>
      <c r="D15" s="25">
        <v>617256</v>
      </c>
      <c r="E15" s="25">
        <v>2076003</v>
      </c>
      <c r="F15" s="25">
        <v>1938438</v>
      </c>
      <c r="G15" s="25">
        <v>8868208</v>
      </c>
      <c r="H15" s="25">
        <v>8804566</v>
      </c>
      <c r="I15" s="25">
        <v>3494509</v>
      </c>
      <c r="J15" s="25">
        <v>1277</v>
      </c>
      <c r="K15" s="25">
        <v>3783</v>
      </c>
      <c r="L15" s="25">
        <v>3310</v>
      </c>
      <c r="N15" s="23">
        <v>11</v>
      </c>
      <c r="O15" s="24" t="str">
        <f t="shared" si="0"/>
        <v>南城市</v>
      </c>
      <c r="P15" s="25">
        <v>5388166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33558</v>
      </c>
      <c r="W15" s="25">
        <v>0</v>
      </c>
      <c r="X15" s="25">
        <v>0</v>
      </c>
      <c r="Z15" s="23">
        <v>11</v>
      </c>
      <c r="AA15" s="24" t="str">
        <f t="shared" si="1"/>
        <v>南城市</v>
      </c>
      <c r="AB15" s="25">
        <v>7238048</v>
      </c>
      <c r="AC15" s="25">
        <v>39146036</v>
      </c>
      <c r="AD15" s="25">
        <v>31320436</v>
      </c>
      <c r="AE15" s="25">
        <v>109712920</v>
      </c>
      <c r="AF15" s="25">
        <v>107207377</v>
      </c>
      <c r="AG15" s="25">
        <v>22780676</v>
      </c>
      <c r="AH15" s="25">
        <v>37539</v>
      </c>
      <c r="AI15" s="25">
        <v>69603</v>
      </c>
      <c r="AJ15" s="25">
        <v>56564</v>
      </c>
    </row>
    <row r="16" spans="2:36" s="8" customFormat="1" ht="15" customHeight="1">
      <c r="B16" s="37"/>
      <c r="C16" s="38" t="s">
        <v>134</v>
      </c>
      <c r="D16" s="36">
        <v>44313725</v>
      </c>
      <c r="E16" s="36">
        <v>56989379</v>
      </c>
      <c r="F16" s="36">
        <v>55645148</v>
      </c>
      <c r="G16" s="36">
        <v>837615440</v>
      </c>
      <c r="H16" s="36">
        <v>836809608</v>
      </c>
      <c r="I16" s="36">
        <v>283353162</v>
      </c>
      <c r="J16" s="36">
        <v>58755</v>
      </c>
      <c r="K16" s="36">
        <v>82492</v>
      </c>
      <c r="L16" s="36">
        <v>78238</v>
      </c>
      <c r="N16" s="37"/>
      <c r="O16" s="38" t="s">
        <v>134</v>
      </c>
      <c r="P16" s="36">
        <v>116195092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332770</v>
      </c>
      <c r="W16" s="36">
        <v>0</v>
      </c>
      <c r="X16" s="36">
        <v>0</v>
      </c>
      <c r="Z16" s="37"/>
      <c r="AA16" s="38" t="s">
        <v>134</v>
      </c>
      <c r="AB16" s="36">
        <v>395964285</v>
      </c>
      <c r="AC16" s="36">
        <v>562815555</v>
      </c>
      <c r="AD16" s="36">
        <v>478649020</v>
      </c>
      <c r="AE16" s="36">
        <v>4485836599</v>
      </c>
      <c r="AF16" s="36">
        <v>4459624976</v>
      </c>
      <c r="AG16" s="36">
        <v>1205740757</v>
      </c>
      <c r="AH16" s="36">
        <v>449243</v>
      </c>
      <c r="AI16" s="36">
        <v>805323</v>
      </c>
      <c r="AJ16" s="36">
        <v>692091</v>
      </c>
    </row>
    <row r="17" spans="2:36" s="8" customFormat="1" ht="15" customHeight="1">
      <c r="B17" s="26">
        <v>12</v>
      </c>
      <c r="C17" s="27" t="s">
        <v>82</v>
      </c>
      <c r="D17" s="28">
        <v>2067026</v>
      </c>
      <c r="E17" s="28">
        <v>817604</v>
      </c>
      <c r="F17" s="28">
        <v>568195</v>
      </c>
      <c r="G17" s="28">
        <v>41047</v>
      </c>
      <c r="H17" s="28">
        <v>31243</v>
      </c>
      <c r="I17" s="28">
        <v>24973</v>
      </c>
      <c r="J17" s="28">
        <v>1064</v>
      </c>
      <c r="K17" s="28">
        <v>1557</v>
      </c>
      <c r="L17" s="28">
        <v>964</v>
      </c>
      <c r="N17" s="26">
        <v>12</v>
      </c>
      <c r="O17" s="27" t="str">
        <f t="shared" si="0"/>
        <v>国 頭 村</v>
      </c>
      <c r="P17" s="28">
        <v>4937687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8708</v>
      </c>
      <c r="W17" s="28">
        <v>0</v>
      </c>
      <c r="X17" s="28">
        <v>0</v>
      </c>
      <c r="Z17" s="26">
        <v>12</v>
      </c>
      <c r="AA17" s="27" t="str">
        <f t="shared" si="1"/>
        <v>国 頭 村</v>
      </c>
      <c r="AB17" s="28">
        <v>143541068</v>
      </c>
      <c r="AC17" s="28">
        <v>51258932</v>
      </c>
      <c r="AD17" s="28">
        <v>38348553</v>
      </c>
      <c r="AE17" s="28">
        <v>6239267</v>
      </c>
      <c r="AF17" s="28">
        <v>5176470</v>
      </c>
      <c r="AG17" s="28">
        <v>1390686</v>
      </c>
      <c r="AH17" s="28">
        <v>12453</v>
      </c>
      <c r="AI17" s="28">
        <v>30714</v>
      </c>
      <c r="AJ17" s="28">
        <v>13308</v>
      </c>
    </row>
    <row r="18" spans="2:36" s="8" customFormat="1" ht="15" customHeight="1">
      <c r="B18" s="19">
        <v>13</v>
      </c>
      <c r="C18" s="20" t="s">
        <v>83</v>
      </c>
      <c r="D18" s="21">
        <v>205585</v>
      </c>
      <c r="E18" s="21">
        <v>61717</v>
      </c>
      <c r="F18" s="21">
        <v>50975</v>
      </c>
      <c r="G18" s="21">
        <v>62433</v>
      </c>
      <c r="H18" s="21">
        <v>56402</v>
      </c>
      <c r="I18" s="21">
        <v>14680</v>
      </c>
      <c r="J18" s="21">
        <v>47</v>
      </c>
      <c r="K18" s="21">
        <v>111</v>
      </c>
      <c r="L18" s="21">
        <v>66</v>
      </c>
      <c r="N18" s="19">
        <v>13</v>
      </c>
      <c r="O18" s="20" t="str">
        <f t="shared" si="0"/>
        <v>大宜味村</v>
      </c>
      <c r="P18" s="21">
        <v>26744663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6751</v>
      </c>
      <c r="W18" s="21">
        <v>0</v>
      </c>
      <c r="X18" s="21">
        <v>0</v>
      </c>
      <c r="Z18" s="19">
        <v>13</v>
      </c>
      <c r="AA18" s="20" t="str">
        <f t="shared" si="1"/>
        <v>大宜味村</v>
      </c>
      <c r="AB18" s="21">
        <v>31838480</v>
      </c>
      <c r="AC18" s="21">
        <v>31451520</v>
      </c>
      <c r="AD18" s="21">
        <v>22603500</v>
      </c>
      <c r="AE18" s="21">
        <v>3351167</v>
      </c>
      <c r="AF18" s="21">
        <v>2464456</v>
      </c>
      <c r="AG18" s="21">
        <v>840433</v>
      </c>
      <c r="AH18" s="21">
        <v>8676</v>
      </c>
      <c r="AI18" s="21">
        <v>24429</v>
      </c>
      <c r="AJ18" s="21">
        <v>12918</v>
      </c>
    </row>
    <row r="19" spans="2:36" s="8" customFormat="1" ht="15" customHeight="1">
      <c r="B19" s="19">
        <v>14</v>
      </c>
      <c r="C19" s="20" t="s">
        <v>84</v>
      </c>
      <c r="D19" s="21">
        <v>681138</v>
      </c>
      <c r="E19" s="21">
        <v>399118</v>
      </c>
      <c r="F19" s="21">
        <v>348159</v>
      </c>
      <c r="G19" s="21">
        <v>171317</v>
      </c>
      <c r="H19" s="21">
        <v>155316</v>
      </c>
      <c r="I19" s="21">
        <v>98367</v>
      </c>
      <c r="J19" s="21">
        <v>374</v>
      </c>
      <c r="K19" s="21">
        <v>554</v>
      </c>
      <c r="L19" s="21">
        <v>424</v>
      </c>
      <c r="N19" s="19">
        <v>14</v>
      </c>
      <c r="O19" s="20" t="str">
        <f t="shared" si="0"/>
        <v>東    村</v>
      </c>
      <c r="P19" s="21">
        <v>46429595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4651</v>
      </c>
      <c r="W19" s="21">
        <v>0</v>
      </c>
      <c r="X19" s="21">
        <v>0</v>
      </c>
      <c r="Z19" s="19">
        <v>14</v>
      </c>
      <c r="AA19" s="20" t="str">
        <f t="shared" si="1"/>
        <v>東    村</v>
      </c>
      <c r="AB19" s="21">
        <v>61919320</v>
      </c>
      <c r="AC19" s="21">
        <v>19870680</v>
      </c>
      <c r="AD19" s="21">
        <v>15860694</v>
      </c>
      <c r="AE19" s="21">
        <v>1382422</v>
      </c>
      <c r="AF19" s="21">
        <v>1095310</v>
      </c>
      <c r="AG19" s="21">
        <v>561705</v>
      </c>
      <c r="AH19" s="21">
        <v>6111</v>
      </c>
      <c r="AI19" s="21">
        <v>8245</v>
      </c>
      <c r="AJ19" s="21">
        <v>5141</v>
      </c>
    </row>
    <row r="20" spans="2:36" s="8" customFormat="1" ht="15" customHeight="1">
      <c r="B20" s="19">
        <v>15</v>
      </c>
      <c r="C20" s="20" t="s">
        <v>85</v>
      </c>
      <c r="D20" s="21">
        <v>813809</v>
      </c>
      <c r="E20" s="21">
        <v>711011</v>
      </c>
      <c r="F20" s="21">
        <v>518840</v>
      </c>
      <c r="G20" s="21">
        <v>119407</v>
      </c>
      <c r="H20" s="21">
        <v>104970</v>
      </c>
      <c r="I20" s="21">
        <v>104874</v>
      </c>
      <c r="J20" s="21">
        <v>514</v>
      </c>
      <c r="K20" s="21">
        <v>1255</v>
      </c>
      <c r="L20" s="21">
        <v>849</v>
      </c>
      <c r="N20" s="19">
        <v>15</v>
      </c>
      <c r="O20" s="20" t="str">
        <f t="shared" si="0"/>
        <v>今帰仁村</v>
      </c>
      <c r="P20" s="21">
        <v>3225588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12285</v>
      </c>
      <c r="W20" s="21">
        <v>0</v>
      </c>
      <c r="X20" s="21">
        <v>0</v>
      </c>
      <c r="Z20" s="19">
        <v>15</v>
      </c>
      <c r="AA20" s="20" t="str">
        <f t="shared" si="1"/>
        <v>今帰仁村</v>
      </c>
      <c r="AB20" s="21">
        <v>10490579</v>
      </c>
      <c r="AC20" s="21">
        <v>26819545</v>
      </c>
      <c r="AD20" s="21">
        <v>19226234</v>
      </c>
      <c r="AE20" s="21">
        <v>14629300</v>
      </c>
      <c r="AF20" s="21">
        <v>13321451</v>
      </c>
      <c r="AG20" s="21">
        <v>3740566</v>
      </c>
      <c r="AH20" s="21">
        <v>14158</v>
      </c>
      <c r="AI20" s="21">
        <v>33886</v>
      </c>
      <c r="AJ20" s="21">
        <v>22681</v>
      </c>
    </row>
    <row r="21" spans="2:36" s="8" customFormat="1" ht="15" customHeight="1">
      <c r="B21" s="19">
        <v>16</v>
      </c>
      <c r="C21" s="20" t="s">
        <v>86</v>
      </c>
      <c r="D21" s="21">
        <v>609011</v>
      </c>
      <c r="E21" s="21">
        <v>1389193</v>
      </c>
      <c r="F21" s="21">
        <v>958901</v>
      </c>
      <c r="G21" s="21">
        <v>951744</v>
      </c>
      <c r="H21" s="21">
        <v>934981</v>
      </c>
      <c r="I21" s="21">
        <v>393236</v>
      </c>
      <c r="J21" s="21">
        <v>789</v>
      </c>
      <c r="K21" s="21">
        <v>1583</v>
      </c>
      <c r="L21" s="21">
        <v>909</v>
      </c>
      <c r="N21" s="19">
        <v>16</v>
      </c>
      <c r="O21" s="20" t="str">
        <f t="shared" si="0"/>
        <v>本 部 町</v>
      </c>
      <c r="P21" s="21">
        <v>6753573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14610</v>
      </c>
      <c r="W21" s="21">
        <v>0</v>
      </c>
      <c r="X21" s="21">
        <v>0</v>
      </c>
      <c r="Z21" s="19">
        <v>16</v>
      </c>
      <c r="AA21" s="20" t="str">
        <f t="shared" si="1"/>
        <v>本 部 町</v>
      </c>
      <c r="AB21" s="21">
        <v>12898787</v>
      </c>
      <c r="AC21" s="21">
        <v>41401213</v>
      </c>
      <c r="AD21" s="21">
        <v>29378505</v>
      </c>
      <c r="AE21" s="21">
        <v>27666362</v>
      </c>
      <c r="AF21" s="21">
        <v>25198332</v>
      </c>
      <c r="AG21" s="21">
        <v>5946000</v>
      </c>
      <c r="AH21" s="21">
        <v>20663</v>
      </c>
      <c r="AI21" s="21">
        <v>50332</v>
      </c>
      <c r="AJ21" s="21">
        <v>33512</v>
      </c>
    </row>
    <row r="22" spans="2:36" s="8" customFormat="1" ht="15" customHeight="1">
      <c r="B22" s="19">
        <v>17</v>
      </c>
      <c r="C22" s="20" t="s">
        <v>87</v>
      </c>
      <c r="D22" s="21">
        <v>803928</v>
      </c>
      <c r="E22" s="21">
        <v>1516678</v>
      </c>
      <c r="F22" s="21">
        <v>1272775</v>
      </c>
      <c r="G22" s="21">
        <v>817539</v>
      </c>
      <c r="H22" s="21">
        <v>696482</v>
      </c>
      <c r="I22" s="21">
        <v>388315</v>
      </c>
      <c r="J22" s="21">
        <v>1070</v>
      </c>
      <c r="K22" s="21">
        <v>4051</v>
      </c>
      <c r="L22" s="21">
        <v>2922</v>
      </c>
      <c r="N22" s="19">
        <v>17</v>
      </c>
      <c r="O22" s="20" t="str">
        <f t="shared" si="0"/>
        <v>恩 納 村</v>
      </c>
      <c r="P22" s="21">
        <v>4279245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11776</v>
      </c>
      <c r="W22" s="21">
        <v>0</v>
      </c>
      <c r="X22" s="21">
        <v>0</v>
      </c>
      <c r="Z22" s="19">
        <v>17</v>
      </c>
      <c r="AA22" s="20" t="str">
        <f t="shared" si="1"/>
        <v>恩 納 村</v>
      </c>
      <c r="AB22" s="21">
        <v>27774127</v>
      </c>
      <c r="AC22" s="21">
        <v>21158605</v>
      </c>
      <c r="AD22" s="21">
        <v>16796329</v>
      </c>
      <c r="AE22" s="21">
        <v>22405851</v>
      </c>
      <c r="AF22" s="21">
        <v>21624554</v>
      </c>
      <c r="AG22" s="21">
        <v>6034042</v>
      </c>
      <c r="AH22" s="21">
        <v>14282</v>
      </c>
      <c r="AI22" s="21">
        <v>31396</v>
      </c>
      <c r="AJ22" s="21">
        <v>24214</v>
      </c>
    </row>
    <row r="23" spans="2:36" s="8" customFormat="1" ht="15" customHeight="1">
      <c r="B23" s="19">
        <v>18</v>
      </c>
      <c r="C23" s="20" t="s">
        <v>88</v>
      </c>
      <c r="D23" s="21">
        <v>14341689</v>
      </c>
      <c r="E23" s="21">
        <v>912877</v>
      </c>
      <c r="F23" s="21">
        <v>762462</v>
      </c>
      <c r="G23" s="21">
        <v>162613</v>
      </c>
      <c r="H23" s="21">
        <v>145778</v>
      </c>
      <c r="I23" s="21">
        <v>141785</v>
      </c>
      <c r="J23" s="21">
        <v>1000</v>
      </c>
      <c r="K23" s="21">
        <v>1132</v>
      </c>
      <c r="L23" s="21">
        <v>877</v>
      </c>
      <c r="N23" s="19">
        <v>18</v>
      </c>
      <c r="O23" s="20" t="str">
        <f t="shared" si="0"/>
        <v>宜野座村</v>
      </c>
      <c r="P23" s="21">
        <v>3364022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6822</v>
      </c>
      <c r="W23" s="21">
        <v>0</v>
      </c>
      <c r="X23" s="21">
        <v>0</v>
      </c>
      <c r="Z23" s="19">
        <v>18</v>
      </c>
      <c r="AA23" s="20" t="str">
        <f t="shared" si="1"/>
        <v>宜野座村</v>
      </c>
      <c r="AB23" s="21">
        <v>21460026</v>
      </c>
      <c r="AC23" s="21">
        <v>9859974</v>
      </c>
      <c r="AD23" s="21">
        <v>8140180</v>
      </c>
      <c r="AE23" s="21">
        <v>7185056</v>
      </c>
      <c r="AF23" s="21">
        <v>6688681</v>
      </c>
      <c r="AG23" s="21">
        <v>1895737</v>
      </c>
      <c r="AH23" s="21">
        <v>10137</v>
      </c>
      <c r="AI23" s="21">
        <v>11768</v>
      </c>
      <c r="AJ23" s="21">
        <v>9241</v>
      </c>
    </row>
    <row r="24" spans="2:36" s="8" customFormat="1" ht="15" customHeight="1">
      <c r="B24" s="19">
        <v>19</v>
      </c>
      <c r="C24" s="20" t="s">
        <v>89</v>
      </c>
      <c r="D24" s="21">
        <v>16781923</v>
      </c>
      <c r="E24" s="21">
        <v>7333453</v>
      </c>
      <c r="F24" s="21">
        <v>6771349</v>
      </c>
      <c r="G24" s="21">
        <v>5061324</v>
      </c>
      <c r="H24" s="21">
        <v>5020797</v>
      </c>
      <c r="I24" s="21">
        <v>2892237</v>
      </c>
      <c r="J24" s="21">
        <v>2223</v>
      </c>
      <c r="K24" s="21">
        <v>5690</v>
      </c>
      <c r="L24" s="21">
        <v>5165</v>
      </c>
      <c r="N24" s="19">
        <v>19</v>
      </c>
      <c r="O24" s="20" t="str">
        <f t="shared" si="0"/>
        <v>金 武 町</v>
      </c>
      <c r="P24" s="21">
        <v>2511173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7889</v>
      </c>
      <c r="W24" s="21">
        <v>0</v>
      </c>
      <c r="X24" s="21">
        <v>0</v>
      </c>
      <c r="Z24" s="19">
        <v>19</v>
      </c>
      <c r="AA24" s="20" t="str">
        <f t="shared" si="1"/>
        <v>金 武 町</v>
      </c>
      <c r="AB24" s="21">
        <v>21865991</v>
      </c>
      <c r="AC24" s="21">
        <v>14488951</v>
      </c>
      <c r="AD24" s="21">
        <v>12831828</v>
      </c>
      <c r="AE24" s="21">
        <v>25865102</v>
      </c>
      <c r="AF24" s="21">
        <v>25216026</v>
      </c>
      <c r="AG24" s="21">
        <v>7264805</v>
      </c>
      <c r="AH24" s="21">
        <v>11933</v>
      </c>
      <c r="AI24" s="21">
        <v>20451</v>
      </c>
      <c r="AJ24" s="21">
        <v>17821</v>
      </c>
    </row>
    <row r="25" spans="2:36" s="8" customFormat="1" ht="15" customHeight="1">
      <c r="B25" s="19">
        <v>20</v>
      </c>
      <c r="C25" s="20" t="s">
        <v>90</v>
      </c>
      <c r="D25" s="21">
        <v>2091710</v>
      </c>
      <c r="E25" s="21">
        <v>319008</v>
      </c>
      <c r="F25" s="21">
        <v>143522</v>
      </c>
      <c r="G25" s="21">
        <v>4173</v>
      </c>
      <c r="H25" s="21">
        <v>1884</v>
      </c>
      <c r="I25" s="21">
        <v>1875</v>
      </c>
      <c r="J25" s="21">
        <v>784</v>
      </c>
      <c r="K25" s="21">
        <v>350</v>
      </c>
      <c r="L25" s="21">
        <v>202</v>
      </c>
      <c r="N25" s="19">
        <v>20</v>
      </c>
      <c r="O25" s="20" t="str">
        <f t="shared" si="0"/>
        <v>伊 江 村</v>
      </c>
      <c r="P25" s="21">
        <v>3768322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9233</v>
      </c>
      <c r="W25" s="21">
        <v>0</v>
      </c>
      <c r="X25" s="21">
        <v>0</v>
      </c>
      <c r="Z25" s="19">
        <v>20</v>
      </c>
      <c r="AA25" s="20" t="str">
        <f t="shared" si="1"/>
        <v>伊 江 村</v>
      </c>
      <c r="AB25" s="21">
        <v>7095495</v>
      </c>
      <c r="AC25" s="21">
        <v>15674505</v>
      </c>
      <c r="AD25" s="21">
        <v>12946814</v>
      </c>
      <c r="AE25" s="21">
        <v>12240707</v>
      </c>
      <c r="AF25" s="21">
        <v>11846214</v>
      </c>
      <c r="AG25" s="21">
        <v>2022628</v>
      </c>
      <c r="AH25" s="21">
        <v>11042</v>
      </c>
      <c r="AI25" s="21">
        <v>17068</v>
      </c>
      <c r="AJ25" s="21">
        <v>14145</v>
      </c>
    </row>
    <row r="26" spans="2:36" s="8" customFormat="1" ht="15" customHeight="1">
      <c r="B26" s="19">
        <v>21</v>
      </c>
      <c r="C26" s="20" t="s">
        <v>91</v>
      </c>
      <c r="D26" s="21">
        <v>6744040</v>
      </c>
      <c r="E26" s="21">
        <v>10903703</v>
      </c>
      <c r="F26" s="21">
        <v>10697988</v>
      </c>
      <c r="G26" s="21">
        <v>52812778</v>
      </c>
      <c r="H26" s="21">
        <v>52712264</v>
      </c>
      <c r="I26" s="21">
        <v>15631654</v>
      </c>
      <c r="J26" s="21">
        <v>2179</v>
      </c>
      <c r="K26" s="21">
        <v>11830</v>
      </c>
      <c r="L26" s="21">
        <v>11187</v>
      </c>
      <c r="N26" s="19">
        <v>21</v>
      </c>
      <c r="O26" s="20" t="str">
        <f t="shared" si="0"/>
        <v>読 谷 村</v>
      </c>
      <c r="P26" s="21">
        <v>3896736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12098</v>
      </c>
      <c r="W26" s="21">
        <v>0</v>
      </c>
      <c r="X26" s="21">
        <v>0</v>
      </c>
      <c r="Z26" s="19">
        <v>21</v>
      </c>
      <c r="AA26" s="20" t="str">
        <f t="shared" si="1"/>
        <v>読 谷 村</v>
      </c>
      <c r="AB26" s="21">
        <v>11706292</v>
      </c>
      <c r="AC26" s="21">
        <v>23463708</v>
      </c>
      <c r="AD26" s="21">
        <v>21667722</v>
      </c>
      <c r="AE26" s="21">
        <v>150945976</v>
      </c>
      <c r="AF26" s="21">
        <v>150114785</v>
      </c>
      <c r="AG26" s="21">
        <v>33562735</v>
      </c>
      <c r="AH26" s="21">
        <v>15909</v>
      </c>
      <c r="AI26" s="21">
        <v>43290</v>
      </c>
      <c r="AJ26" s="21">
        <v>39272</v>
      </c>
    </row>
    <row r="27" spans="2:36" s="8" customFormat="1" ht="15" customHeight="1">
      <c r="B27" s="19">
        <v>22</v>
      </c>
      <c r="C27" s="20" t="s">
        <v>92</v>
      </c>
      <c r="D27" s="21">
        <v>2828597</v>
      </c>
      <c r="E27" s="21">
        <v>9488319</v>
      </c>
      <c r="F27" s="21">
        <v>9487070</v>
      </c>
      <c r="G27" s="21">
        <v>128940220</v>
      </c>
      <c r="H27" s="21">
        <v>128930315</v>
      </c>
      <c r="I27" s="21">
        <v>32248808</v>
      </c>
      <c r="J27" s="21">
        <v>662</v>
      </c>
      <c r="K27" s="21">
        <v>7364</v>
      </c>
      <c r="L27" s="21">
        <v>7349</v>
      </c>
      <c r="N27" s="19">
        <v>22</v>
      </c>
      <c r="O27" s="20" t="str">
        <f t="shared" si="0"/>
        <v>嘉手納町</v>
      </c>
      <c r="P27" s="21">
        <v>1183814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4553</v>
      </c>
      <c r="W27" s="21">
        <v>0</v>
      </c>
      <c r="X27" s="21">
        <v>0</v>
      </c>
      <c r="Z27" s="19">
        <v>22</v>
      </c>
      <c r="AA27" s="20" t="str">
        <f t="shared" si="1"/>
        <v>嘉手納町</v>
      </c>
      <c r="AB27" s="21">
        <v>4352194</v>
      </c>
      <c r="AC27" s="21">
        <v>10687806</v>
      </c>
      <c r="AD27" s="21">
        <v>10665265</v>
      </c>
      <c r="AE27" s="21">
        <v>173003461</v>
      </c>
      <c r="AF27" s="21">
        <v>172710665</v>
      </c>
      <c r="AG27" s="21">
        <v>38745815</v>
      </c>
      <c r="AH27" s="21">
        <v>5834</v>
      </c>
      <c r="AI27" s="21">
        <v>12947</v>
      </c>
      <c r="AJ27" s="21">
        <v>12738</v>
      </c>
    </row>
    <row r="28" spans="2:36" s="8" customFormat="1" ht="15" customHeight="1">
      <c r="B28" s="22">
        <v>23</v>
      </c>
      <c r="C28" s="20" t="s">
        <v>93</v>
      </c>
      <c r="D28" s="21">
        <v>160146</v>
      </c>
      <c r="E28" s="21">
        <v>7432928</v>
      </c>
      <c r="F28" s="21">
        <v>7430442</v>
      </c>
      <c r="G28" s="21">
        <v>130375148</v>
      </c>
      <c r="H28" s="21">
        <v>130334036</v>
      </c>
      <c r="I28" s="21">
        <v>33855839</v>
      </c>
      <c r="J28" s="21">
        <v>247</v>
      </c>
      <c r="K28" s="21">
        <v>8962</v>
      </c>
      <c r="L28" s="21">
        <v>8890</v>
      </c>
      <c r="N28" s="22">
        <v>23</v>
      </c>
      <c r="O28" s="20" t="str">
        <f t="shared" si="0"/>
        <v>北 谷 町</v>
      </c>
      <c r="P28" s="21">
        <v>2624686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7696</v>
      </c>
      <c r="W28" s="21">
        <v>0</v>
      </c>
      <c r="X28" s="21">
        <v>0</v>
      </c>
      <c r="Z28" s="22">
        <v>23</v>
      </c>
      <c r="AA28" s="20" t="str">
        <f t="shared" si="1"/>
        <v>北 谷 町</v>
      </c>
      <c r="AB28" s="21">
        <v>2842761</v>
      </c>
      <c r="AC28" s="21">
        <v>10482541</v>
      </c>
      <c r="AD28" s="21">
        <v>10383784</v>
      </c>
      <c r="AE28" s="21">
        <v>249080994</v>
      </c>
      <c r="AF28" s="21">
        <v>248885650</v>
      </c>
      <c r="AG28" s="21">
        <v>60270629</v>
      </c>
      <c r="AH28" s="21">
        <v>7981</v>
      </c>
      <c r="AI28" s="21">
        <v>21234</v>
      </c>
      <c r="AJ28" s="21">
        <v>20798</v>
      </c>
    </row>
    <row r="29" spans="2:36" s="8" customFormat="1" ht="15" customHeight="1">
      <c r="B29" s="19">
        <v>24</v>
      </c>
      <c r="C29" s="20" t="s">
        <v>94</v>
      </c>
      <c r="D29" s="21">
        <v>239946</v>
      </c>
      <c r="E29" s="21">
        <v>2315418</v>
      </c>
      <c r="F29" s="21">
        <v>2314094</v>
      </c>
      <c r="G29" s="21">
        <v>38152373</v>
      </c>
      <c r="H29" s="21">
        <v>38138283</v>
      </c>
      <c r="I29" s="21">
        <v>10274949</v>
      </c>
      <c r="J29" s="21">
        <v>386</v>
      </c>
      <c r="K29" s="21">
        <v>3969</v>
      </c>
      <c r="L29" s="21">
        <v>3928</v>
      </c>
      <c r="N29" s="19">
        <v>24</v>
      </c>
      <c r="O29" s="20" t="str">
        <f t="shared" si="0"/>
        <v>北中城村</v>
      </c>
      <c r="P29" s="21">
        <v>1700924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9205</v>
      </c>
      <c r="W29" s="21">
        <v>0</v>
      </c>
      <c r="X29" s="21">
        <v>0</v>
      </c>
      <c r="Z29" s="19">
        <v>24</v>
      </c>
      <c r="AA29" s="20" t="str">
        <f t="shared" si="1"/>
        <v>北中城村</v>
      </c>
      <c r="AB29" s="21">
        <v>2519627</v>
      </c>
      <c r="AC29" s="21">
        <v>8244584</v>
      </c>
      <c r="AD29" s="21">
        <v>7343065</v>
      </c>
      <c r="AE29" s="21">
        <v>91156979</v>
      </c>
      <c r="AF29" s="21">
        <v>90971258</v>
      </c>
      <c r="AG29" s="21">
        <v>21264688</v>
      </c>
      <c r="AH29" s="21">
        <v>10562</v>
      </c>
      <c r="AI29" s="21">
        <v>19733</v>
      </c>
      <c r="AJ29" s="21">
        <v>17768</v>
      </c>
    </row>
    <row r="30" spans="2:36" s="8" customFormat="1" ht="15" customHeight="1">
      <c r="B30" s="19">
        <v>25</v>
      </c>
      <c r="C30" s="20" t="s">
        <v>95</v>
      </c>
      <c r="D30" s="21">
        <v>123453</v>
      </c>
      <c r="E30" s="21">
        <v>951951</v>
      </c>
      <c r="F30" s="21">
        <v>939018</v>
      </c>
      <c r="G30" s="21">
        <v>7678059</v>
      </c>
      <c r="H30" s="21">
        <v>7667037</v>
      </c>
      <c r="I30" s="21">
        <v>3264843</v>
      </c>
      <c r="J30" s="21">
        <v>203</v>
      </c>
      <c r="K30" s="21">
        <v>1932</v>
      </c>
      <c r="L30" s="21">
        <v>1777</v>
      </c>
      <c r="N30" s="19">
        <v>25</v>
      </c>
      <c r="O30" s="20" t="str">
        <f t="shared" si="0"/>
        <v>中 城 村</v>
      </c>
      <c r="P30" s="21">
        <v>2154736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11838</v>
      </c>
      <c r="W30" s="21">
        <v>0</v>
      </c>
      <c r="X30" s="21">
        <v>0</v>
      </c>
      <c r="Z30" s="19">
        <v>25</v>
      </c>
      <c r="AA30" s="20" t="str">
        <f t="shared" si="1"/>
        <v>中 城 村</v>
      </c>
      <c r="AB30" s="21">
        <v>2929204</v>
      </c>
      <c r="AC30" s="21">
        <v>11671741</v>
      </c>
      <c r="AD30" s="21">
        <v>9283161</v>
      </c>
      <c r="AE30" s="21">
        <v>63707006</v>
      </c>
      <c r="AF30" s="21">
        <v>62467962</v>
      </c>
      <c r="AG30" s="21">
        <v>14466641</v>
      </c>
      <c r="AH30" s="21">
        <v>13009</v>
      </c>
      <c r="AI30" s="21">
        <v>23567</v>
      </c>
      <c r="AJ30" s="21">
        <v>19401</v>
      </c>
    </row>
    <row r="31" spans="2:36" s="8" customFormat="1" ht="15" customHeight="1">
      <c r="B31" s="19">
        <v>26</v>
      </c>
      <c r="C31" s="20" t="s">
        <v>96</v>
      </c>
      <c r="D31" s="21">
        <v>1047457</v>
      </c>
      <c r="E31" s="21">
        <v>1326774</v>
      </c>
      <c r="F31" s="21">
        <v>1137240</v>
      </c>
      <c r="G31" s="21">
        <v>11811799</v>
      </c>
      <c r="H31" s="21">
        <v>11785466</v>
      </c>
      <c r="I31" s="21">
        <v>5942120</v>
      </c>
      <c r="J31" s="21">
        <v>540</v>
      </c>
      <c r="K31" s="21">
        <v>2763</v>
      </c>
      <c r="L31" s="21">
        <v>2297</v>
      </c>
      <c r="N31" s="19">
        <v>26</v>
      </c>
      <c r="O31" s="20" t="str">
        <f t="shared" si="0"/>
        <v>西 原 町</v>
      </c>
      <c r="P31" s="21">
        <v>2853665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14291</v>
      </c>
      <c r="W31" s="21">
        <v>0</v>
      </c>
      <c r="X31" s="21">
        <v>0</v>
      </c>
      <c r="Z31" s="19">
        <v>26</v>
      </c>
      <c r="AA31" s="20" t="str">
        <f t="shared" si="1"/>
        <v>西 原 町</v>
      </c>
      <c r="AB31" s="21">
        <v>4899968</v>
      </c>
      <c r="AC31" s="21">
        <v>10940032</v>
      </c>
      <c r="AD31" s="21">
        <v>9218835</v>
      </c>
      <c r="AE31" s="21">
        <v>142846971</v>
      </c>
      <c r="AF31" s="21">
        <v>142409206</v>
      </c>
      <c r="AG31" s="21">
        <v>42175895</v>
      </c>
      <c r="AH31" s="21">
        <v>15682</v>
      </c>
      <c r="AI31" s="21">
        <v>23787</v>
      </c>
      <c r="AJ31" s="21">
        <v>20731</v>
      </c>
    </row>
    <row r="32" spans="2:36" s="8" customFormat="1" ht="15" customHeight="1">
      <c r="B32" s="19">
        <v>27</v>
      </c>
      <c r="C32" s="20" t="s">
        <v>97</v>
      </c>
      <c r="D32" s="21">
        <v>806216</v>
      </c>
      <c r="E32" s="21">
        <v>373246</v>
      </c>
      <c r="F32" s="21">
        <v>368119</v>
      </c>
      <c r="G32" s="21">
        <v>2570693</v>
      </c>
      <c r="H32" s="21">
        <v>2557245</v>
      </c>
      <c r="I32" s="21">
        <v>1382134</v>
      </c>
      <c r="J32" s="21">
        <v>603</v>
      </c>
      <c r="K32" s="21">
        <v>1124</v>
      </c>
      <c r="L32" s="21">
        <v>1044</v>
      </c>
      <c r="N32" s="19">
        <v>27</v>
      </c>
      <c r="O32" s="20" t="str">
        <f t="shared" si="0"/>
        <v>与那原町</v>
      </c>
      <c r="P32" s="21">
        <v>858748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5057</v>
      </c>
      <c r="W32" s="21">
        <v>0</v>
      </c>
      <c r="X32" s="21">
        <v>0</v>
      </c>
      <c r="Z32" s="19">
        <v>27</v>
      </c>
      <c r="AA32" s="20" t="str">
        <f t="shared" si="1"/>
        <v>与那原町</v>
      </c>
      <c r="AB32" s="21">
        <v>1932083</v>
      </c>
      <c r="AC32" s="21">
        <v>3087917</v>
      </c>
      <c r="AD32" s="21">
        <v>2497645</v>
      </c>
      <c r="AE32" s="21">
        <v>47310309</v>
      </c>
      <c r="AF32" s="21">
        <v>47187618</v>
      </c>
      <c r="AG32" s="21">
        <v>11019554</v>
      </c>
      <c r="AH32" s="21">
        <v>6368</v>
      </c>
      <c r="AI32" s="21">
        <v>9973</v>
      </c>
      <c r="AJ32" s="21">
        <v>8914</v>
      </c>
    </row>
    <row r="33" spans="2:36" s="8" customFormat="1" ht="15" customHeight="1">
      <c r="B33" s="19">
        <v>28</v>
      </c>
      <c r="C33" s="20" t="s">
        <v>98</v>
      </c>
      <c r="D33" s="21">
        <v>202081</v>
      </c>
      <c r="E33" s="21">
        <v>780526</v>
      </c>
      <c r="F33" s="21">
        <v>776877</v>
      </c>
      <c r="G33" s="21">
        <v>18895089</v>
      </c>
      <c r="H33" s="21">
        <v>18877872</v>
      </c>
      <c r="I33" s="21">
        <v>8545498</v>
      </c>
      <c r="J33" s="21">
        <v>467</v>
      </c>
      <c r="K33" s="21">
        <v>2123</v>
      </c>
      <c r="L33" s="21">
        <v>2054</v>
      </c>
      <c r="N33" s="19">
        <v>28</v>
      </c>
      <c r="O33" s="20" t="str">
        <f t="shared" si="0"/>
        <v>南風原町</v>
      </c>
      <c r="P33" s="21">
        <v>2691795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11478</v>
      </c>
      <c r="W33" s="21">
        <v>0</v>
      </c>
      <c r="X33" s="21">
        <v>0</v>
      </c>
      <c r="Z33" s="19">
        <v>28</v>
      </c>
      <c r="AA33" s="20" t="str">
        <f t="shared" si="1"/>
        <v>南風原町</v>
      </c>
      <c r="AB33" s="21">
        <v>3478851</v>
      </c>
      <c r="AC33" s="21">
        <v>7241149</v>
      </c>
      <c r="AD33" s="21">
        <v>6513180</v>
      </c>
      <c r="AE33" s="21">
        <v>149300215</v>
      </c>
      <c r="AF33" s="21">
        <v>149101125</v>
      </c>
      <c r="AG33" s="21">
        <v>41672304</v>
      </c>
      <c r="AH33" s="21">
        <v>12749</v>
      </c>
      <c r="AI33" s="21">
        <v>20409</v>
      </c>
      <c r="AJ33" s="21">
        <v>19136</v>
      </c>
    </row>
    <row r="34" spans="2:36" s="8" customFormat="1" ht="15" customHeight="1">
      <c r="B34" s="19">
        <v>29</v>
      </c>
      <c r="C34" s="20" t="s">
        <v>99</v>
      </c>
      <c r="D34" s="21">
        <v>11999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7</v>
      </c>
      <c r="K34" s="21">
        <v>0</v>
      </c>
      <c r="L34" s="21">
        <v>0</v>
      </c>
      <c r="N34" s="19">
        <v>29</v>
      </c>
      <c r="O34" s="20" t="str">
        <f t="shared" si="0"/>
        <v>渡嘉敷村</v>
      </c>
      <c r="P34" s="21">
        <v>7614144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281</v>
      </c>
      <c r="W34" s="21">
        <v>0</v>
      </c>
      <c r="X34" s="21">
        <v>0</v>
      </c>
      <c r="Z34" s="19">
        <v>29</v>
      </c>
      <c r="AA34" s="20" t="str">
        <f t="shared" si="1"/>
        <v>渡嘉敷村</v>
      </c>
      <c r="AB34" s="21">
        <v>16066887</v>
      </c>
      <c r="AC34" s="21">
        <v>3113113</v>
      </c>
      <c r="AD34" s="21">
        <v>2167117</v>
      </c>
      <c r="AE34" s="21">
        <v>1033493</v>
      </c>
      <c r="AF34" s="21">
        <v>796060</v>
      </c>
      <c r="AG34" s="21">
        <v>157166</v>
      </c>
      <c r="AH34" s="21">
        <v>845</v>
      </c>
      <c r="AI34" s="21">
        <v>4963</v>
      </c>
      <c r="AJ34" s="21">
        <v>2888</v>
      </c>
    </row>
    <row r="35" spans="2:36" s="8" customFormat="1" ht="15" customHeight="1">
      <c r="B35" s="19">
        <v>30</v>
      </c>
      <c r="C35" s="24" t="s">
        <v>100</v>
      </c>
      <c r="D35" s="21">
        <v>24737</v>
      </c>
      <c r="E35" s="21">
        <v>7881</v>
      </c>
      <c r="F35" s="21">
        <v>4674</v>
      </c>
      <c r="G35" s="21">
        <v>197</v>
      </c>
      <c r="H35" s="21">
        <v>116</v>
      </c>
      <c r="I35" s="21">
        <v>91</v>
      </c>
      <c r="J35" s="25">
        <v>60</v>
      </c>
      <c r="K35" s="25">
        <v>30</v>
      </c>
      <c r="L35" s="25">
        <v>19</v>
      </c>
      <c r="N35" s="19">
        <v>30</v>
      </c>
      <c r="O35" s="20" t="str">
        <f t="shared" si="0"/>
        <v>座間味村</v>
      </c>
      <c r="P35" s="21">
        <v>5793246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5">
        <v>702</v>
      </c>
      <c r="W35" s="25">
        <v>0</v>
      </c>
      <c r="X35" s="25">
        <v>0</v>
      </c>
      <c r="Z35" s="19">
        <v>30</v>
      </c>
      <c r="AA35" s="20" t="str">
        <f t="shared" si="1"/>
        <v>座間味村</v>
      </c>
      <c r="AB35" s="21">
        <v>14253146</v>
      </c>
      <c r="AC35" s="21">
        <v>2479662</v>
      </c>
      <c r="AD35" s="21">
        <v>1620067</v>
      </c>
      <c r="AE35" s="21">
        <v>1090971</v>
      </c>
      <c r="AF35" s="21">
        <v>756745</v>
      </c>
      <c r="AG35" s="21">
        <v>117225</v>
      </c>
      <c r="AH35" s="25">
        <v>1765</v>
      </c>
      <c r="AI35" s="25">
        <v>6629</v>
      </c>
      <c r="AJ35" s="25">
        <v>3758</v>
      </c>
    </row>
    <row r="36" spans="2:36" s="8" customFormat="1" ht="15" customHeight="1">
      <c r="B36" s="19">
        <v>31</v>
      </c>
      <c r="C36" s="24" t="s">
        <v>101</v>
      </c>
      <c r="D36" s="21">
        <v>116005</v>
      </c>
      <c r="E36" s="21">
        <v>3842</v>
      </c>
      <c r="F36" s="21">
        <v>718</v>
      </c>
      <c r="G36" s="21">
        <v>348</v>
      </c>
      <c r="H36" s="21">
        <v>12</v>
      </c>
      <c r="I36" s="21">
        <v>12</v>
      </c>
      <c r="J36" s="25">
        <v>433</v>
      </c>
      <c r="K36" s="25">
        <v>16</v>
      </c>
      <c r="L36" s="25">
        <v>4</v>
      </c>
      <c r="N36" s="19">
        <v>31</v>
      </c>
      <c r="O36" s="20" t="str">
        <f t="shared" si="0"/>
        <v>粟 国 村</v>
      </c>
      <c r="P36" s="21">
        <v>1149753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5">
        <v>1315</v>
      </c>
      <c r="W36" s="25">
        <v>0</v>
      </c>
      <c r="X36" s="25">
        <v>0</v>
      </c>
      <c r="Z36" s="19">
        <v>31</v>
      </c>
      <c r="AA36" s="20" t="str">
        <f t="shared" si="1"/>
        <v>粟 国 村</v>
      </c>
      <c r="AB36" s="21">
        <v>1730432</v>
      </c>
      <c r="AC36" s="21">
        <v>5909568</v>
      </c>
      <c r="AD36" s="21">
        <v>2284422</v>
      </c>
      <c r="AE36" s="21">
        <v>620096</v>
      </c>
      <c r="AF36" s="21">
        <v>253110</v>
      </c>
      <c r="AG36" s="21">
        <v>87806</v>
      </c>
      <c r="AH36" s="25">
        <v>2700</v>
      </c>
      <c r="AI36" s="25">
        <v>18961</v>
      </c>
      <c r="AJ36" s="25">
        <v>6187</v>
      </c>
    </row>
    <row r="37" spans="2:36" s="8" customFormat="1" ht="15" customHeight="1">
      <c r="B37" s="19">
        <v>32</v>
      </c>
      <c r="C37" s="20" t="s">
        <v>102</v>
      </c>
      <c r="D37" s="21">
        <v>58499</v>
      </c>
      <c r="E37" s="21">
        <v>63</v>
      </c>
      <c r="F37" s="21">
        <v>63</v>
      </c>
      <c r="G37" s="21">
        <v>34</v>
      </c>
      <c r="H37" s="21">
        <v>34</v>
      </c>
      <c r="I37" s="21">
        <v>34</v>
      </c>
      <c r="J37" s="21">
        <v>74</v>
      </c>
      <c r="K37" s="21">
        <v>1</v>
      </c>
      <c r="L37" s="21">
        <v>1</v>
      </c>
      <c r="N37" s="19">
        <v>32</v>
      </c>
      <c r="O37" s="20" t="str">
        <f t="shared" si="0"/>
        <v>渡名喜村</v>
      </c>
      <c r="P37" s="21">
        <v>564747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214</v>
      </c>
      <c r="W37" s="21">
        <v>0</v>
      </c>
      <c r="X37" s="21">
        <v>0</v>
      </c>
      <c r="Z37" s="19">
        <v>32</v>
      </c>
      <c r="AA37" s="20" t="str">
        <f t="shared" si="1"/>
        <v>渡名喜村</v>
      </c>
      <c r="AB37" s="21">
        <v>1530474</v>
      </c>
      <c r="AC37" s="21">
        <v>2209526</v>
      </c>
      <c r="AD37" s="21">
        <v>526122</v>
      </c>
      <c r="AE37" s="21">
        <v>171336</v>
      </c>
      <c r="AF37" s="21">
        <v>50560</v>
      </c>
      <c r="AG37" s="21">
        <v>19716</v>
      </c>
      <c r="AH37" s="21">
        <v>499</v>
      </c>
      <c r="AI37" s="21">
        <v>6053</v>
      </c>
      <c r="AJ37" s="21">
        <v>1165</v>
      </c>
    </row>
    <row r="38" spans="2:36" s="8" customFormat="1" ht="15" customHeight="1">
      <c r="B38" s="26">
        <v>33</v>
      </c>
      <c r="C38" s="27" t="s">
        <v>103</v>
      </c>
      <c r="D38" s="28">
        <v>357499</v>
      </c>
      <c r="E38" s="28">
        <v>132566</v>
      </c>
      <c r="F38" s="28">
        <v>132112</v>
      </c>
      <c r="G38" s="28">
        <v>288250</v>
      </c>
      <c r="H38" s="28">
        <v>287661</v>
      </c>
      <c r="I38" s="28">
        <v>99177</v>
      </c>
      <c r="J38" s="28">
        <v>296</v>
      </c>
      <c r="K38" s="28">
        <v>49</v>
      </c>
      <c r="L38" s="28">
        <v>47</v>
      </c>
      <c r="N38" s="19">
        <v>33</v>
      </c>
      <c r="O38" s="27" t="str">
        <f aca="true" t="shared" si="2" ref="O38:O46">C38</f>
        <v>南大東村</v>
      </c>
      <c r="P38" s="21">
        <v>8443765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8">
        <v>0</v>
      </c>
      <c r="W38" s="28">
        <v>0</v>
      </c>
      <c r="X38" s="28">
        <v>0</v>
      </c>
      <c r="Z38" s="19">
        <v>33</v>
      </c>
      <c r="AA38" s="27" t="str">
        <f aca="true" t="shared" si="3" ref="AA38:AA46">O38</f>
        <v>南大東村</v>
      </c>
      <c r="AB38" s="21">
        <v>11622089</v>
      </c>
      <c r="AC38" s="21">
        <v>18692084</v>
      </c>
      <c r="AD38" s="21">
        <v>18315238</v>
      </c>
      <c r="AE38" s="21">
        <v>1678013</v>
      </c>
      <c r="AF38" s="21">
        <v>1545832</v>
      </c>
      <c r="AG38" s="21">
        <v>825686</v>
      </c>
      <c r="AH38" s="28">
        <v>1076</v>
      </c>
      <c r="AI38" s="28">
        <v>3759</v>
      </c>
      <c r="AJ38" s="28">
        <v>3015</v>
      </c>
    </row>
    <row r="39" spans="2:36" s="8" customFormat="1" ht="15" customHeight="1">
      <c r="B39" s="19">
        <v>34</v>
      </c>
      <c r="C39" s="20" t="s">
        <v>104</v>
      </c>
      <c r="D39" s="21">
        <v>229597</v>
      </c>
      <c r="E39" s="21">
        <v>90933</v>
      </c>
      <c r="F39" s="21">
        <v>90933</v>
      </c>
      <c r="G39" s="21">
        <v>807</v>
      </c>
      <c r="H39" s="21">
        <v>807</v>
      </c>
      <c r="I39" s="21">
        <v>790</v>
      </c>
      <c r="J39" s="21">
        <v>172</v>
      </c>
      <c r="K39" s="21">
        <v>13</v>
      </c>
      <c r="L39" s="21">
        <v>13</v>
      </c>
      <c r="N39" s="19">
        <v>34</v>
      </c>
      <c r="O39" s="20" t="str">
        <f t="shared" si="2"/>
        <v>北大東村</v>
      </c>
      <c r="P39" s="21">
        <v>4454273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1278</v>
      </c>
      <c r="W39" s="21">
        <v>0</v>
      </c>
      <c r="X39" s="21">
        <v>0</v>
      </c>
      <c r="Z39" s="19">
        <v>34</v>
      </c>
      <c r="AA39" s="20" t="str">
        <f t="shared" si="3"/>
        <v>北大東村</v>
      </c>
      <c r="AB39" s="21">
        <v>5689539</v>
      </c>
      <c r="AC39" s="21">
        <v>7404465</v>
      </c>
      <c r="AD39" s="21">
        <v>7271063</v>
      </c>
      <c r="AE39" s="21">
        <v>239843</v>
      </c>
      <c r="AF39" s="21">
        <v>218366</v>
      </c>
      <c r="AG39" s="21">
        <v>144538</v>
      </c>
      <c r="AH39" s="21">
        <v>1801</v>
      </c>
      <c r="AI39" s="21">
        <v>1027</v>
      </c>
      <c r="AJ39" s="21">
        <v>905</v>
      </c>
    </row>
    <row r="40" spans="2:36" s="8" customFormat="1" ht="15" customHeight="1">
      <c r="B40" s="19">
        <v>35</v>
      </c>
      <c r="C40" s="20" t="s">
        <v>105</v>
      </c>
      <c r="D40" s="21">
        <v>673086</v>
      </c>
      <c r="E40" s="21">
        <v>532279</v>
      </c>
      <c r="F40" s="21">
        <v>196274</v>
      </c>
      <c r="G40" s="21">
        <v>23768</v>
      </c>
      <c r="H40" s="21">
        <v>9394</v>
      </c>
      <c r="I40" s="21">
        <v>4995</v>
      </c>
      <c r="J40" s="21">
        <v>560</v>
      </c>
      <c r="K40" s="21">
        <v>1346</v>
      </c>
      <c r="L40" s="21">
        <v>507</v>
      </c>
      <c r="N40" s="19">
        <v>35</v>
      </c>
      <c r="O40" s="20" t="str">
        <f t="shared" si="2"/>
        <v>伊平屋村</v>
      </c>
      <c r="P40" s="21">
        <v>2527531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3177</v>
      </c>
      <c r="W40" s="21">
        <v>0</v>
      </c>
      <c r="X40" s="21">
        <v>0</v>
      </c>
      <c r="Z40" s="19">
        <v>35</v>
      </c>
      <c r="AA40" s="20" t="str">
        <f t="shared" si="3"/>
        <v>伊平屋村</v>
      </c>
      <c r="AB40" s="21">
        <v>15849916</v>
      </c>
      <c r="AC40" s="21">
        <v>5870084</v>
      </c>
      <c r="AD40" s="21">
        <v>3087720</v>
      </c>
      <c r="AE40" s="21">
        <v>621147</v>
      </c>
      <c r="AF40" s="21">
        <v>363391</v>
      </c>
      <c r="AG40" s="21">
        <v>155441</v>
      </c>
      <c r="AH40" s="21">
        <v>5190</v>
      </c>
      <c r="AI40" s="21">
        <v>9199</v>
      </c>
      <c r="AJ40" s="21">
        <v>4010</v>
      </c>
    </row>
    <row r="41" spans="2:36" s="8" customFormat="1" ht="15" customHeight="1">
      <c r="B41" s="19">
        <v>36</v>
      </c>
      <c r="C41" s="20" t="s">
        <v>106</v>
      </c>
      <c r="D41" s="21">
        <v>702042</v>
      </c>
      <c r="E41" s="21">
        <v>104877</v>
      </c>
      <c r="F41" s="21">
        <v>55186</v>
      </c>
      <c r="G41" s="21">
        <v>3106</v>
      </c>
      <c r="H41" s="21">
        <v>1679</v>
      </c>
      <c r="I41" s="21">
        <v>1679</v>
      </c>
      <c r="J41" s="21">
        <v>974</v>
      </c>
      <c r="K41" s="21">
        <v>270</v>
      </c>
      <c r="L41" s="21">
        <v>127</v>
      </c>
      <c r="N41" s="19">
        <v>36</v>
      </c>
      <c r="O41" s="20" t="str">
        <f t="shared" si="2"/>
        <v>伊是名村</v>
      </c>
      <c r="P41" s="21">
        <v>2172561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7703</v>
      </c>
      <c r="W41" s="21">
        <v>0</v>
      </c>
      <c r="X41" s="21">
        <v>0</v>
      </c>
      <c r="Z41" s="19">
        <v>36</v>
      </c>
      <c r="AA41" s="20" t="str">
        <f t="shared" si="3"/>
        <v>伊是名村</v>
      </c>
      <c r="AB41" s="21">
        <v>7039793</v>
      </c>
      <c r="AC41" s="21">
        <v>7442758</v>
      </c>
      <c r="AD41" s="21">
        <v>4602500</v>
      </c>
      <c r="AE41" s="21">
        <v>1038568</v>
      </c>
      <c r="AF41" s="21">
        <v>665606</v>
      </c>
      <c r="AG41" s="21">
        <v>260445</v>
      </c>
      <c r="AH41" s="21">
        <v>10839</v>
      </c>
      <c r="AI41" s="21">
        <v>11521</v>
      </c>
      <c r="AJ41" s="21">
        <v>6170</v>
      </c>
    </row>
    <row r="42" spans="2:36" s="8" customFormat="1" ht="15" customHeight="1">
      <c r="B42" s="19">
        <v>37</v>
      </c>
      <c r="C42" s="20" t="s">
        <v>107</v>
      </c>
      <c r="D42" s="21">
        <v>1453485</v>
      </c>
      <c r="E42" s="21">
        <v>225049</v>
      </c>
      <c r="F42" s="21">
        <v>161610</v>
      </c>
      <c r="G42" s="21">
        <v>316239</v>
      </c>
      <c r="H42" s="21">
        <v>308666</v>
      </c>
      <c r="I42" s="21">
        <v>157950</v>
      </c>
      <c r="J42" s="21">
        <v>1415</v>
      </c>
      <c r="K42" s="21">
        <v>445</v>
      </c>
      <c r="L42" s="21">
        <v>333</v>
      </c>
      <c r="N42" s="19">
        <v>37</v>
      </c>
      <c r="O42" s="20" t="str">
        <f t="shared" si="2"/>
        <v>久米島町</v>
      </c>
      <c r="P42" s="21">
        <v>11832833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14341</v>
      </c>
      <c r="W42" s="21">
        <v>0</v>
      </c>
      <c r="X42" s="21">
        <v>0</v>
      </c>
      <c r="Z42" s="19">
        <v>37</v>
      </c>
      <c r="AA42" s="20" t="str">
        <f t="shared" si="3"/>
        <v>久米島町</v>
      </c>
      <c r="AB42" s="21">
        <v>37448039</v>
      </c>
      <c r="AC42" s="21">
        <v>26051961</v>
      </c>
      <c r="AD42" s="21">
        <v>20447054</v>
      </c>
      <c r="AE42" s="21">
        <v>15816663</v>
      </c>
      <c r="AF42" s="21">
        <v>15383732</v>
      </c>
      <c r="AG42" s="21">
        <v>4186737</v>
      </c>
      <c r="AH42" s="21">
        <v>22051</v>
      </c>
      <c r="AI42" s="21">
        <v>37804</v>
      </c>
      <c r="AJ42" s="21">
        <v>28092</v>
      </c>
    </row>
    <row r="43" spans="2:36" s="8" customFormat="1" ht="15" customHeight="1">
      <c r="B43" s="19">
        <v>38</v>
      </c>
      <c r="C43" s="20" t="s">
        <v>108</v>
      </c>
      <c r="D43" s="21">
        <v>372089</v>
      </c>
      <c r="E43" s="21">
        <v>1325680</v>
      </c>
      <c r="F43" s="21">
        <v>1208937</v>
      </c>
      <c r="G43" s="21">
        <v>1723084</v>
      </c>
      <c r="H43" s="21">
        <v>1701045</v>
      </c>
      <c r="I43" s="21">
        <v>1303439</v>
      </c>
      <c r="J43" s="21">
        <v>847</v>
      </c>
      <c r="K43" s="21">
        <v>1992</v>
      </c>
      <c r="L43" s="21">
        <v>1683</v>
      </c>
      <c r="N43" s="19">
        <v>38</v>
      </c>
      <c r="O43" s="20" t="str">
        <f t="shared" si="2"/>
        <v>八重瀬町</v>
      </c>
      <c r="P43" s="21">
        <v>3060347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16213</v>
      </c>
      <c r="W43" s="21">
        <v>0</v>
      </c>
      <c r="X43" s="21">
        <v>0</v>
      </c>
      <c r="Z43" s="19">
        <v>38</v>
      </c>
      <c r="AA43" s="20" t="str">
        <f t="shared" si="3"/>
        <v>八重瀬町</v>
      </c>
      <c r="AB43" s="21">
        <v>4330305</v>
      </c>
      <c r="AC43" s="21">
        <v>21064168</v>
      </c>
      <c r="AD43" s="21">
        <v>16884671</v>
      </c>
      <c r="AE43" s="21">
        <v>77056444</v>
      </c>
      <c r="AF43" s="21">
        <v>75796167</v>
      </c>
      <c r="AG43" s="21">
        <v>14499401</v>
      </c>
      <c r="AH43" s="21">
        <v>18816</v>
      </c>
      <c r="AI43" s="21">
        <v>32108</v>
      </c>
      <c r="AJ43" s="21">
        <v>26626</v>
      </c>
    </row>
    <row r="44" spans="2:36" s="8" customFormat="1" ht="15" customHeight="1">
      <c r="B44" s="19">
        <v>39</v>
      </c>
      <c r="C44" s="20" t="s">
        <v>109</v>
      </c>
      <c r="D44" s="21">
        <v>552016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88</v>
      </c>
      <c r="K44" s="21">
        <v>0</v>
      </c>
      <c r="L44" s="21">
        <v>0</v>
      </c>
      <c r="N44" s="19">
        <v>39</v>
      </c>
      <c r="O44" s="20" t="str">
        <f t="shared" si="2"/>
        <v>多良間村</v>
      </c>
      <c r="P44" s="21">
        <v>8838180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440</v>
      </c>
      <c r="W44" s="21">
        <v>0</v>
      </c>
      <c r="X44" s="21">
        <v>0</v>
      </c>
      <c r="Z44" s="19">
        <v>39</v>
      </c>
      <c r="AA44" s="20" t="str">
        <f t="shared" si="3"/>
        <v>多良間村</v>
      </c>
      <c r="AB44" s="21">
        <v>10692471</v>
      </c>
      <c r="AC44" s="21">
        <v>11196529</v>
      </c>
      <c r="AD44" s="21">
        <v>10494114</v>
      </c>
      <c r="AE44" s="21">
        <v>1672688</v>
      </c>
      <c r="AF44" s="21">
        <v>1576277</v>
      </c>
      <c r="AG44" s="21">
        <v>525726</v>
      </c>
      <c r="AH44" s="21">
        <v>656</v>
      </c>
      <c r="AI44" s="21">
        <v>5436</v>
      </c>
      <c r="AJ44" s="21">
        <v>4917</v>
      </c>
    </row>
    <row r="45" spans="2:36" s="8" customFormat="1" ht="15" customHeight="1">
      <c r="B45" s="19">
        <v>40</v>
      </c>
      <c r="C45" s="20" t="s">
        <v>110</v>
      </c>
      <c r="D45" s="21">
        <v>1324005</v>
      </c>
      <c r="E45" s="21">
        <v>1397033</v>
      </c>
      <c r="F45" s="21">
        <v>1368065</v>
      </c>
      <c r="G45" s="21">
        <v>1113562</v>
      </c>
      <c r="H45" s="21">
        <v>1112772</v>
      </c>
      <c r="I45" s="21">
        <v>1110101</v>
      </c>
      <c r="J45" s="21">
        <v>1181</v>
      </c>
      <c r="K45" s="21">
        <v>368</v>
      </c>
      <c r="L45" s="21">
        <v>313</v>
      </c>
      <c r="N45" s="19">
        <v>40</v>
      </c>
      <c r="O45" s="20" t="str">
        <f t="shared" si="2"/>
        <v>竹 富 町</v>
      </c>
      <c r="P45" s="21">
        <v>12441673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9090</v>
      </c>
      <c r="W45" s="21">
        <v>0</v>
      </c>
      <c r="X45" s="21">
        <v>0</v>
      </c>
      <c r="Z45" s="19">
        <v>40</v>
      </c>
      <c r="AA45" s="20" t="str">
        <f t="shared" si="3"/>
        <v>竹 富 町</v>
      </c>
      <c r="AB45" s="21">
        <v>281223751</v>
      </c>
      <c r="AC45" s="21">
        <v>52796249</v>
      </c>
      <c r="AD45" s="21">
        <v>45608004</v>
      </c>
      <c r="AE45" s="21">
        <v>7227720</v>
      </c>
      <c r="AF45" s="21">
        <v>6636585</v>
      </c>
      <c r="AG45" s="21">
        <v>2893566</v>
      </c>
      <c r="AH45" s="21">
        <v>12890</v>
      </c>
      <c r="AI45" s="21">
        <v>26346</v>
      </c>
      <c r="AJ45" s="21">
        <v>19647</v>
      </c>
    </row>
    <row r="46" spans="2:36" s="8" customFormat="1" ht="15" customHeight="1">
      <c r="B46" s="19">
        <v>41</v>
      </c>
      <c r="C46" s="20" t="s">
        <v>111</v>
      </c>
      <c r="D46" s="21">
        <v>431648</v>
      </c>
      <c r="E46" s="21">
        <v>214416</v>
      </c>
      <c r="F46" s="21">
        <v>168774</v>
      </c>
      <c r="G46" s="21">
        <v>12976</v>
      </c>
      <c r="H46" s="21">
        <v>10216</v>
      </c>
      <c r="I46" s="21">
        <v>6465</v>
      </c>
      <c r="J46" s="21">
        <v>209</v>
      </c>
      <c r="K46" s="21">
        <v>95</v>
      </c>
      <c r="L46" s="21">
        <v>68</v>
      </c>
      <c r="N46" s="19">
        <v>41</v>
      </c>
      <c r="O46" s="20" t="str">
        <f t="shared" si="2"/>
        <v>与那国町</v>
      </c>
      <c r="P46" s="21">
        <v>2369189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2611</v>
      </c>
      <c r="W46" s="21">
        <v>0</v>
      </c>
      <c r="X46" s="21">
        <v>0</v>
      </c>
      <c r="Z46" s="19">
        <v>41</v>
      </c>
      <c r="AA46" s="20" t="str">
        <f t="shared" si="3"/>
        <v>与那国町</v>
      </c>
      <c r="AB46" s="21">
        <v>17267993</v>
      </c>
      <c r="AC46" s="21">
        <v>11682007</v>
      </c>
      <c r="AD46" s="21">
        <v>9177838</v>
      </c>
      <c r="AE46" s="21">
        <v>2151168</v>
      </c>
      <c r="AF46" s="21">
        <v>1820587</v>
      </c>
      <c r="AG46" s="21">
        <v>521388</v>
      </c>
      <c r="AH46" s="21">
        <v>3835</v>
      </c>
      <c r="AI46" s="21">
        <v>5741</v>
      </c>
      <c r="AJ46" s="21">
        <v>4118</v>
      </c>
    </row>
    <row r="47" spans="2:36" s="8" customFormat="1" ht="15" customHeight="1">
      <c r="B47" s="37"/>
      <c r="C47" s="38" t="s">
        <v>56</v>
      </c>
      <c r="D47" s="39">
        <f>SUM(D17:D46)</f>
        <v>56854462</v>
      </c>
      <c r="E47" s="39">
        <f aca="true" t="shared" si="4" ref="E47:L47">SUM(E17:E46)</f>
        <v>51068143</v>
      </c>
      <c r="F47" s="39">
        <f t="shared" si="4"/>
        <v>47933372</v>
      </c>
      <c r="G47" s="39">
        <f t="shared" si="4"/>
        <v>402110127</v>
      </c>
      <c r="H47" s="39">
        <f t="shared" si="4"/>
        <v>401582773</v>
      </c>
      <c r="I47" s="39">
        <f t="shared" si="4"/>
        <v>117890920</v>
      </c>
      <c r="J47" s="39">
        <f t="shared" si="4"/>
        <v>19468</v>
      </c>
      <c r="K47" s="39">
        <f t="shared" si="4"/>
        <v>60975</v>
      </c>
      <c r="L47" s="39">
        <f t="shared" si="4"/>
        <v>54019</v>
      </c>
      <c r="N47" s="37"/>
      <c r="O47" s="38" t="s">
        <v>56</v>
      </c>
      <c r="P47" s="39">
        <f aca="true" t="shared" si="5" ref="P47:X47">SUM(P17:P46)</f>
        <v>191241214</v>
      </c>
      <c r="Q47" s="39">
        <f t="shared" si="5"/>
        <v>0</v>
      </c>
      <c r="R47" s="39">
        <f t="shared" si="5"/>
        <v>0</v>
      </c>
      <c r="S47" s="39">
        <f t="shared" si="5"/>
        <v>0</v>
      </c>
      <c r="T47" s="39">
        <f t="shared" si="5"/>
        <v>0</v>
      </c>
      <c r="U47" s="39">
        <f t="shared" si="5"/>
        <v>0</v>
      </c>
      <c r="V47" s="39">
        <f t="shared" si="5"/>
        <v>216306</v>
      </c>
      <c r="W47" s="39">
        <f t="shared" si="5"/>
        <v>0</v>
      </c>
      <c r="X47" s="39">
        <f t="shared" si="5"/>
        <v>0</v>
      </c>
      <c r="Z47" s="37"/>
      <c r="AA47" s="38" t="s">
        <v>56</v>
      </c>
      <c r="AB47" s="39">
        <f aca="true" t="shared" si="6" ref="AB47:AJ47">SUM(AB17:AB46)</f>
        <v>798289688</v>
      </c>
      <c r="AC47" s="39">
        <f t="shared" si="6"/>
        <v>493715577</v>
      </c>
      <c r="AD47" s="39">
        <f t="shared" si="6"/>
        <v>396191224</v>
      </c>
      <c r="AE47" s="39">
        <f t="shared" si="6"/>
        <v>1298735295</v>
      </c>
      <c r="AF47" s="39">
        <f t="shared" si="6"/>
        <v>1282342781</v>
      </c>
      <c r="AG47" s="39">
        <f t="shared" si="6"/>
        <v>317269704</v>
      </c>
      <c r="AH47" s="39">
        <f t="shared" si="6"/>
        <v>280512</v>
      </c>
      <c r="AI47" s="39">
        <f t="shared" si="6"/>
        <v>572776</v>
      </c>
      <c r="AJ47" s="39">
        <f t="shared" si="6"/>
        <v>423237</v>
      </c>
    </row>
    <row r="48" spans="2:36" s="44" customFormat="1" ht="15" customHeight="1">
      <c r="B48" s="40"/>
      <c r="C48" s="41" t="s">
        <v>57</v>
      </c>
      <c r="D48" s="42">
        <f>SUM(D47,D16)</f>
        <v>101168187</v>
      </c>
      <c r="E48" s="42">
        <f aca="true" t="shared" si="7" ref="E48:L48">SUM(E47,E16)</f>
        <v>108057522</v>
      </c>
      <c r="F48" s="42">
        <f t="shared" si="7"/>
        <v>103578520</v>
      </c>
      <c r="G48" s="42">
        <f t="shared" si="7"/>
        <v>1239725567</v>
      </c>
      <c r="H48" s="42">
        <f t="shared" si="7"/>
        <v>1238392381</v>
      </c>
      <c r="I48" s="42">
        <f t="shared" si="7"/>
        <v>401244082</v>
      </c>
      <c r="J48" s="42">
        <f t="shared" si="7"/>
        <v>78223</v>
      </c>
      <c r="K48" s="42">
        <f t="shared" si="7"/>
        <v>143467</v>
      </c>
      <c r="L48" s="42">
        <f t="shared" si="7"/>
        <v>132257</v>
      </c>
      <c r="M48" s="8"/>
      <c r="N48" s="40"/>
      <c r="O48" s="41" t="s">
        <v>57</v>
      </c>
      <c r="P48" s="42">
        <f aca="true" t="shared" si="8" ref="P48:X48">SUM(P47,P16)</f>
        <v>307436306</v>
      </c>
      <c r="Q48" s="42">
        <f t="shared" si="8"/>
        <v>0</v>
      </c>
      <c r="R48" s="42">
        <f t="shared" si="8"/>
        <v>0</v>
      </c>
      <c r="S48" s="42">
        <f t="shared" si="8"/>
        <v>0</v>
      </c>
      <c r="T48" s="42">
        <f t="shared" si="8"/>
        <v>0</v>
      </c>
      <c r="U48" s="42">
        <f t="shared" si="8"/>
        <v>0</v>
      </c>
      <c r="V48" s="42">
        <f t="shared" si="8"/>
        <v>549076</v>
      </c>
      <c r="W48" s="42">
        <f t="shared" si="8"/>
        <v>0</v>
      </c>
      <c r="X48" s="42">
        <f t="shared" si="8"/>
        <v>0</v>
      </c>
      <c r="Y48" s="8"/>
      <c r="Z48" s="40"/>
      <c r="AA48" s="41" t="s">
        <v>57</v>
      </c>
      <c r="AB48" s="42">
        <f aca="true" t="shared" si="9" ref="AB48:AJ48">SUM(AB47,AB16)</f>
        <v>1194253973</v>
      </c>
      <c r="AC48" s="42">
        <f t="shared" si="9"/>
        <v>1056531132</v>
      </c>
      <c r="AD48" s="42">
        <f t="shared" si="9"/>
        <v>874840244</v>
      </c>
      <c r="AE48" s="42">
        <f t="shared" si="9"/>
        <v>5784571894</v>
      </c>
      <c r="AF48" s="42">
        <f t="shared" si="9"/>
        <v>5741967757</v>
      </c>
      <c r="AG48" s="42">
        <f t="shared" si="9"/>
        <v>1523010461</v>
      </c>
      <c r="AH48" s="42">
        <f t="shared" si="9"/>
        <v>729755</v>
      </c>
      <c r="AI48" s="42">
        <f t="shared" si="9"/>
        <v>1378099</v>
      </c>
      <c r="AJ48" s="42">
        <f t="shared" si="9"/>
        <v>1115328</v>
      </c>
    </row>
  </sheetData>
  <mergeCells count="15">
    <mergeCell ref="B3:B4"/>
    <mergeCell ref="C3:C4"/>
    <mergeCell ref="D3:F3"/>
    <mergeCell ref="G3:I3"/>
    <mergeCell ref="J3:L3"/>
    <mergeCell ref="N3:N4"/>
    <mergeCell ref="O3:O4"/>
    <mergeCell ref="P3:R3"/>
    <mergeCell ref="AB3:AD3"/>
    <mergeCell ref="AE3:AG3"/>
    <mergeCell ref="AH3:AJ3"/>
    <mergeCell ref="S3:U3"/>
    <mergeCell ref="V3:X3"/>
    <mergeCell ref="Z3:Z4"/>
    <mergeCell ref="AA3:AA4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  <colBreaks count="2" manualBreakCount="2">
    <brk id="13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沖縄県</cp:lastModifiedBy>
  <cp:lastPrinted>2009-02-24T01:59:01Z</cp:lastPrinted>
  <dcterms:created xsi:type="dcterms:W3CDTF">2003-03-10T08:29:16Z</dcterms:created>
  <dcterms:modified xsi:type="dcterms:W3CDTF">2009-02-25T02:36:14Z</dcterms:modified>
  <cp:category/>
  <cp:version/>
  <cp:contentType/>
  <cp:contentStatus/>
</cp:coreProperties>
</file>