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</sheets>
  <definedNames>
    <definedName name="_xlnm.Print_Area" localSheetId="0">'総括表（市町村計）'!$A$1:$H$25</definedName>
    <definedName name="_xlnm.Print_Area" localSheetId="1">'内訳（納税義務者）'!$A$1:$K$48</definedName>
    <definedName name="_xlnm.Print_Area" localSheetId="3">'内訳（非木造）'!$A$1:$K$50</definedName>
    <definedName name="_xlnm.Print_Area" localSheetId="2">'内訳（木造）'!$A$1:$K$50</definedName>
  </definedNames>
  <calcPr fullCalcOnLoad="1"/>
</workbook>
</file>

<file path=xl/sharedStrings.xml><?xml version="1.0" encoding="utf-8"?>
<sst xmlns="http://schemas.openxmlformats.org/spreadsheetml/2006/main" count="246" uniqueCount="119">
  <si>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</si>
  <si>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</si>
  <si>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</si>
  <si>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</si>
  <si>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</si>
  <si>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</si>
  <si>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</si>
  <si>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</si>
  <si>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</si>
  <si>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</si>
  <si>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</si>
  <si>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</si>
  <si>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</si>
  <si>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</si>
  <si>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</si>
  <si>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</si>
  <si>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</si>
  <si>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</si>
  <si>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</si>
  <si>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</si>
  <si>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</si>
  <si>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</si>
  <si>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</si>
  <si>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</si>
  <si>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</si>
  <si>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</si>
  <si>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</si>
  <si>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</si>
  <si>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</si>
  <si>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</si>
  <si>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</si>
  <si>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</si>
  <si>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</si>
  <si>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</si>
  <si>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</si>
  <si>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</si>
  <si>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</si>
  <si>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</si>
  <si>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</si>
  <si>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</si>
  <si>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</si>
  <si>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</si>
  <si>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</si>
  <si>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</si>
  <si>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</si>
  <si>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</si>
  <si>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</si>
  <si>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</si>
  <si>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</si>
  <si>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</si>
  <si>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</si>
  <si>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</si>
  <si>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</si>
  <si>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</si>
  <si>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</si>
  <si>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</si>
  <si>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</si>
  <si>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</si>
  <si>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</si>
  <si>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</si>
  <si>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</si>
  <si>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</si>
  <si>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</si>
  <si>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</si>
  <si>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</si>
  <si>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</si>
  <si>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</si>
  <si>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</si>
  <si>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</si>
  <si>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</si>
  <si>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</si>
  <si>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</si>
  <si>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</si>
  <si>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</si>
  <si>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</si>
  <si>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</si>
  <si>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</si>
  <si>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</si>
  <si>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</si>
  <si>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</si>
  <si>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</si>
  <si>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</si>
  <si>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</si>
  <si>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決定価格</t>
  </si>
  <si>
    <t>（ハ）（千円）</t>
  </si>
  <si>
    <t>課税標準額</t>
  </si>
  <si>
    <t>（ニ）（千円）</t>
  </si>
  <si>
    <t>単位当たり価格</t>
  </si>
  <si>
    <t>（ハ）／（ロ）　（円）</t>
  </si>
  <si>
    <t>法定免税点
未満のもの</t>
  </si>
  <si>
    <t>法定免税点
以上のもの</t>
  </si>
  <si>
    <t>総　　　数
（イ）（人）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</si>
  <si>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</si>
  <si>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</si>
  <si>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</si>
  <si>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</si>
  <si>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</si>
  <si>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</si>
  <si>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</si>
  <si>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</si>
  <si>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</si>
  <si>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</si>
  <si>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</si>
  <si>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</si>
  <si>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</si>
  <si>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</si>
  <si>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</si>
  <si>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</si>
  <si>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</si>
  <si>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</si>
  <si>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</si>
  <si>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</si>
  <si>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</si>
  <si>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</si>
  <si>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</si>
  <si>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</si>
  <si>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</si>
  <si>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</si>
  <si>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平成21年度家屋に関する概要調書報告書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</si>
</sst>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</numFmts>
  <fonts count="1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3" borderId="3" xfId="16" applyFont="1" applyFill="1" applyBorder="1" applyAlignment="1">
      <alignment horizontal="center" vertical="distributed" wrapText="1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distributed" vertical="center"/>
    </xf>
    <xf numFmtId="38" fontId="5" fillId="3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3" xfId="20" applyNumberFormat="1" applyBorder="1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3" borderId="12" xfId="20" applyFill="1" applyBorder="1" applyAlignment="1">
      <alignment horizontal="center" vertical="center" shrinkToFit="1"/>
      <protection/>
    </xf>
    <xf numFmtId="0" fontId="5" fillId="2" borderId="3" xfId="20" applyFill="1" applyBorder="1" applyAlignment="1">
      <alignment horizontal="distributed" vertical="center" wrapText="1"/>
      <protection/>
    </xf>
    <xf numFmtId="0" fontId="5" fillId="3" borderId="11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3" borderId="3" xfId="20" applyNumberFormat="1" applyFont="1" applyFill="1" applyBorder="1" applyAlignment="1">
      <alignment horizontal="center" vertical="center"/>
      <protection/>
    </xf>
    <xf numFmtId="177" fontId="5" fillId="4" borderId="3" xfId="20" applyNumberFormat="1" applyFill="1" applyBorder="1">
      <alignment vertical="center"/>
      <protection/>
    </xf>
    <xf numFmtId="0" fontId="5" fillId="2" borderId="3" xfId="20" applyFont="1" applyFill="1" applyBorder="1" applyAlignment="1">
      <alignment horizontal="distributed" vertical="center" wrapText="1"/>
      <protection/>
    </xf>
    <xf numFmtId="0" fontId="3" fillId="3" borderId="12" xfId="0" applyFont="1" applyFill="1" applyBorder="1" applyAlignment="1">
      <alignment horizontal="right"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/>
    </xf>
    <xf numFmtId="0" fontId="3" fillId="3" borderId="14" xfId="0" applyFont="1" applyFill="1" applyBorder="1" applyAlignment="1">
      <alignment horizontal="distributed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11" xfId="0" applyNumberFormat="1" applyFont="1" applyFill="1" applyBorder="1" applyAlignment="1">
      <alignment/>
    </xf>
    <xf numFmtId="180" fontId="5" fillId="0" borderId="3" xfId="20" applyNumberFormat="1" applyBorder="1">
      <alignment vertical="center"/>
      <protection/>
    </xf>
    <xf numFmtId="38" fontId="11" fillId="0" borderId="0" xfId="16" applyFont="1" applyAlignment="1">
      <alignment horizontal="center" vertical="center"/>
    </xf>
    <xf numFmtId="177" fontId="5" fillId="2" borderId="3" xfId="20" applyNumberFormat="1" applyFont="1" applyFill="1" applyBorder="1" applyAlignment="1">
      <alignment horizontal="distributed" vertical="center"/>
      <protection/>
    </xf>
    <xf numFmtId="38" fontId="3" fillId="3" borderId="15" xfId="16" applyFont="1" applyFill="1" applyBorder="1" applyAlignment="1">
      <alignment horizontal="center" vertical="distributed"/>
    </xf>
    <xf numFmtId="38" fontId="3" fillId="3" borderId="16" xfId="16" applyFont="1" applyFill="1" applyBorder="1" applyAlignment="1">
      <alignment horizontal="center" vertical="distributed"/>
    </xf>
    <xf numFmtId="38" fontId="5" fillId="2" borderId="5" xfId="16" applyFont="1" applyFill="1" applyBorder="1" applyAlignment="1">
      <alignment horizontal="distributed" vertical="distributed"/>
    </xf>
    <xf numFmtId="38" fontId="5" fillId="2" borderId="6" xfId="16" applyFont="1" applyFill="1" applyBorder="1" applyAlignment="1">
      <alignment horizontal="distributed" vertical="distributed"/>
    </xf>
    <xf numFmtId="0" fontId="5" fillId="2" borderId="5" xfId="20" applyFill="1" applyBorder="1" applyAlignment="1">
      <alignment horizontal="distributed" vertical="center"/>
      <protection/>
    </xf>
    <xf numFmtId="0" fontId="5" fillId="2" borderId="6" xfId="20" applyFill="1" applyBorder="1" applyAlignment="1">
      <alignment horizontal="distributed" vertical="center"/>
      <protection/>
    </xf>
    <xf numFmtId="0" fontId="5" fillId="3" borderId="17" xfId="20" applyFill="1" applyBorder="1" applyAlignment="1">
      <alignment horizontal="center" vertical="center"/>
      <protection/>
    </xf>
    <xf numFmtId="0" fontId="5" fillId="3" borderId="18" xfId="20" applyFill="1" applyBorder="1" applyAlignment="1">
      <alignment horizontal="center" vertical="center"/>
      <protection/>
    </xf>
    <xf numFmtId="0" fontId="5" fillId="3" borderId="9" xfId="20" applyFill="1" applyBorder="1" applyAlignment="1">
      <alignment horizontal="center" vertical="center"/>
      <protection/>
    </xf>
    <xf numFmtId="0" fontId="5" fillId="3" borderId="10" xfId="20" applyFill="1" applyBorder="1" applyAlignment="1">
      <alignment horizontal="center" vertical="center"/>
      <protection/>
    </xf>
    <xf numFmtId="0" fontId="5" fillId="2" borderId="3" xfId="20" applyFill="1" applyBorder="1" applyAlignment="1">
      <alignment vertical="center" textRotation="255"/>
      <protection/>
    </xf>
    <xf numFmtId="177" fontId="5" fillId="3" borderId="5" xfId="20" applyNumberFormat="1" applyFill="1" applyBorder="1" applyAlignment="1">
      <alignment horizontal="center" vertical="center"/>
      <protection/>
    </xf>
    <xf numFmtId="177" fontId="5" fillId="3" borderId="6" xfId="20" applyNumberFormat="1" applyFill="1" applyBorder="1" applyAlignment="1">
      <alignment horizontal="center" vertical="center"/>
      <protection/>
    </xf>
    <xf numFmtId="0" fontId="5" fillId="3" borderId="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textRotation="255"/>
    </xf>
    <xf numFmtId="0" fontId="3" fillId="3" borderId="14" xfId="0" applyFont="1" applyFill="1" applyBorder="1" applyAlignment="1">
      <alignment vertical="center" textRotation="255"/>
    </xf>
    <xf numFmtId="0" fontId="3" fillId="3" borderId="11" xfId="0" applyFont="1" applyFill="1" applyBorder="1" applyAlignment="1">
      <alignment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tabSelected="1" view="pageBreakPreview" zoomScaleNormal="75" zoomScaleSheetLayoutView="100" workbookViewId="0" topLeftCell="A1">
      <selection activeCell="A1" sqref="A1:H1"/>
    </sheetView>
  </sheetViews>
  <sheetFormatPr defaultColWidth="8.796875" defaultRowHeight="15"/>
  <cols>
    <col min="1" max="1" width="3.5" style="7" customWidth="1"/>
    <col min="2" max="2" width="17.59765625" style="7" customWidth="1"/>
    <col min="3" max="14" width="15.59765625" style="7" customWidth="1"/>
    <col min="15" max="16384" width="9" style="7" customWidth="1"/>
  </cols>
  <sheetData>
    <row r="1" spans="1:14" ht="23.25" customHeight="1">
      <c r="A1" s="73" t="s">
        <v>118</v>
      </c>
      <c r="B1" s="73"/>
      <c r="C1" s="73"/>
      <c r="D1" s="73"/>
      <c r="E1" s="73"/>
      <c r="F1" s="73"/>
      <c r="G1" s="73"/>
      <c r="H1" s="73"/>
      <c r="I1" s="51"/>
      <c r="J1" s="51"/>
      <c r="K1" s="51"/>
      <c r="L1" s="51"/>
      <c r="M1" s="51"/>
      <c r="N1" s="51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1"/>
      <c r="J2" s="51"/>
      <c r="K2" s="51"/>
      <c r="L2" s="51"/>
      <c r="M2" s="51"/>
      <c r="N2" s="51"/>
    </row>
    <row r="3" spans="1:3" ht="27" customHeight="1">
      <c r="A3" s="55" t="s">
        <v>58</v>
      </c>
      <c r="B3" s="8"/>
      <c r="C3" s="9"/>
    </row>
    <row r="4" spans="1:3" ht="15" customHeight="1">
      <c r="A4" s="8"/>
      <c r="B4" s="8"/>
      <c r="C4" s="9"/>
    </row>
    <row r="5" spans="1:5" ht="49.5" customHeight="1">
      <c r="A5" s="75"/>
      <c r="B5" s="76"/>
      <c r="C5" s="10" t="s">
        <v>91</v>
      </c>
      <c r="D5" s="10" t="s">
        <v>14</v>
      </c>
      <c r="E5" s="10" t="s">
        <v>15</v>
      </c>
    </row>
    <row r="6" spans="1:5" ht="30" customHeight="1">
      <c r="A6" s="77" t="s">
        <v>16</v>
      </c>
      <c r="B6" s="78"/>
      <c r="C6" s="11">
        <f>'内訳（納税義務者）'!C48</f>
        <v>310100</v>
      </c>
      <c r="D6" s="11">
        <f>'内訳（納税義務者）'!D48</f>
        <v>35574</v>
      </c>
      <c r="E6" s="11">
        <f>'内訳（納税義務者）'!E48</f>
        <v>274526</v>
      </c>
    </row>
    <row r="7" spans="1:6" ht="30" customHeight="1">
      <c r="A7" s="40"/>
      <c r="B7" s="40"/>
      <c r="C7" s="40"/>
      <c r="D7" s="41"/>
      <c r="E7" s="41"/>
      <c r="F7" s="41"/>
    </row>
    <row r="8" spans="1:7" s="42" customFormat="1" ht="24.75" customHeight="1">
      <c r="A8" s="81" t="s">
        <v>68</v>
      </c>
      <c r="B8" s="82"/>
      <c r="C8" s="47" t="s">
        <v>69</v>
      </c>
      <c r="D8" s="47" t="s">
        <v>70</v>
      </c>
      <c r="E8" s="50" t="s">
        <v>83</v>
      </c>
      <c r="F8" s="50" t="s">
        <v>85</v>
      </c>
      <c r="G8" s="50" t="s">
        <v>87</v>
      </c>
    </row>
    <row r="9" spans="1:7" s="42" customFormat="1" ht="24.75" customHeight="1">
      <c r="A9" s="83"/>
      <c r="B9" s="84"/>
      <c r="C9" s="49" t="s">
        <v>81</v>
      </c>
      <c r="D9" s="49" t="s">
        <v>82</v>
      </c>
      <c r="E9" s="49" t="s">
        <v>84</v>
      </c>
      <c r="F9" s="49" t="s">
        <v>86</v>
      </c>
      <c r="G9" s="49" t="s">
        <v>88</v>
      </c>
    </row>
    <row r="10" spans="1:7" s="42" customFormat="1" ht="30" customHeight="1">
      <c r="A10" s="85" t="s">
        <v>71</v>
      </c>
      <c r="B10" s="48" t="s">
        <v>72</v>
      </c>
      <c r="C10" s="43">
        <f>'内訳（木造）'!C50</f>
        <v>43013</v>
      </c>
      <c r="D10" s="43">
        <f>'内訳（木造）'!E50</f>
        <v>2381161</v>
      </c>
      <c r="E10" s="43">
        <f>'内訳（木造）'!G50</f>
        <v>17617182</v>
      </c>
      <c r="F10" s="43">
        <f>'内訳（木造）'!I50</f>
        <v>17615699</v>
      </c>
      <c r="G10" s="43">
        <f>ROUND(E10*1000/D10,0)</f>
        <v>7399</v>
      </c>
    </row>
    <row r="11" spans="1:7" s="42" customFormat="1" ht="30" customHeight="1">
      <c r="A11" s="85"/>
      <c r="B11" s="58" t="s">
        <v>89</v>
      </c>
      <c r="C11" s="43">
        <f>C10-C12</f>
        <v>24576</v>
      </c>
      <c r="D11" s="43">
        <f>D10-D12</f>
        <v>1038037</v>
      </c>
      <c r="E11" s="43">
        <f>E10-E12</f>
        <v>1697922</v>
      </c>
      <c r="F11" s="43">
        <f>F10-F12</f>
        <v>1697853</v>
      </c>
      <c r="G11" s="43">
        <f aca="true" t="shared" si="0" ref="G11:G18">ROUND(E11*1000/D11,0)</f>
        <v>1636</v>
      </c>
    </row>
    <row r="12" spans="1:7" s="42" customFormat="1" ht="30" customHeight="1">
      <c r="A12" s="85"/>
      <c r="B12" s="58" t="s">
        <v>90</v>
      </c>
      <c r="C12" s="43">
        <f>'内訳（木造）'!D50</f>
        <v>18437</v>
      </c>
      <c r="D12" s="43">
        <f>'内訳（木造）'!F50</f>
        <v>1343124</v>
      </c>
      <c r="E12" s="43">
        <f>'内訳（木造）'!H50</f>
        <v>15919260</v>
      </c>
      <c r="F12" s="43">
        <f>'内訳（木造）'!J50</f>
        <v>15917846</v>
      </c>
      <c r="G12" s="43">
        <f t="shared" si="0"/>
        <v>11852</v>
      </c>
    </row>
    <row r="13" spans="1:7" s="42" customFormat="1" ht="30" customHeight="1">
      <c r="A13" s="85" t="s">
        <v>73</v>
      </c>
      <c r="B13" s="48" t="s">
        <v>72</v>
      </c>
      <c r="C13" s="43">
        <f>'内訳（非木造）'!C50</f>
        <v>327480</v>
      </c>
      <c r="D13" s="43">
        <f>'内訳（非木造）'!E50</f>
        <v>55430570</v>
      </c>
      <c r="E13" s="43">
        <f>'内訳（非木造）'!G50</f>
        <v>2631169767</v>
      </c>
      <c r="F13" s="43">
        <f>'内訳（非木造）'!I50</f>
        <v>2627823794</v>
      </c>
      <c r="G13" s="43">
        <f t="shared" si="0"/>
        <v>47468</v>
      </c>
    </row>
    <row r="14" spans="1:7" s="42" customFormat="1" ht="30" customHeight="1">
      <c r="A14" s="85"/>
      <c r="B14" s="58" t="s">
        <v>89</v>
      </c>
      <c r="C14" s="43">
        <f>C13-C15</f>
        <v>13875</v>
      </c>
      <c r="D14" s="43">
        <f>D13-D15</f>
        <v>591179</v>
      </c>
      <c r="E14" s="43">
        <f>E13-E15</f>
        <v>1496599</v>
      </c>
      <c r="F14" s="43">
        <f>F13-F15</f>
        <v>1433774</v>
      </c>
      <c r="G14" s="43">
        <f t="shared" si="0"/>
        <v>2532</v>
      </c>
    </row>
    <row r="15" spans="1:7" s="42" customFormat="1" ht="30" customHeight="1">
      <c r="A15" s="85"/>
      <c r="B15" s="58" t="s">
        <v>90</v>
      </c>
      <c r="C15" s="43">
        <f>'内訳（非木造）'!D50</f>
        <v>313605</v>
      </c>
      <c r="D15" s="43">
        <f>'内訳（非木造）'!F50</f>
        <v>54839391</v>
      </c>
      <c r="E15" s="43">
        <f>'内訳（非木造）'!H50</f>
        <v>2629673168</v>
      </c>
      <c r="F15" s="43">
        <f>'内訳（非木造）'!J50</f>
        <v>2626390020</v>
      </c>
      <c r="G15" s="43">
        <f t="shared" si="0"/>
        <v>47952</v>
      </c>
    </row>
    <row r="16" spans="1:7" s="42" customFormat="1" ht="30" customHeight="1">
      <c r="A16" s="85" t="s">
        <v>74</v>
      </c>
      <c r="B16" s="48" t="s">
        <v>72</v>
      </c>
      <c r="C16" s="43">
        <f>C10+C13</f>
        <v>370493</v>
      </c>
      <c r="D16" s="43">
        <f>D10+D13</f>
        <v>57811731</v>
      </c>
      <c r="E16" s="43">
        <f>E10+E13</f>
        <v>2648786949</v>
      </c>
      <c r="F16" s="43">
        <f>F10+F13</f>
        <v>2645439493</v>
      </c>
      <c r="G16" s="43">
        <f t="shared" si="0"/>
        <v>45817</v>
      </c>
    </row>
    <row r="17" spans="1:7" s="42" customFormat="1" ht="30" customHeight="1">
      <c r="A17" s="85"/>
      <c r="B17" s="58" t="s">
        <v>89</v>
      </c>
      <c r="C17" s="43">
        <f aca="true" t="shared" si="1" ref="C17:F18">C11+C14</f>
        <v>38451</v>
      </c>
      <c r="D17" s="43">
        <f t="shared" si="1"/>
        <v>1629216</v>
      </c>
      <c r="E17" s="43">
        <f t="shared" si="1"/>
        <v>3194521</v>
      </c>
      <c r="F17" s="43">
        <f t="shared" si="1"/>
        <v>3131627</v>
      </c>
      <c r="G17" s="43">
        <f t="shared" si="0"/>
        <v>1961</v>
      </c>
    </row>
    <row r="18" spans="1:7" s="42" customFormat="1" ht="30" customHeight="1">
      <c r="A18" s="85"/>
      <c r="B18" s="58" t="s">
        <v>90</v>
      </c>
      <c r="C18" s="43">
        <f t="shared" si="1"/>
        <v>332042</v>
      </c>
      <c r="D18" s="43">
        <f t="shared" si="1"/>
        <v>56182515</v>
      </c>
      <c r="E18" s="43">
        <f t="shared" si="1"/>
        <v>2645592428</v>
      </c>
      <c r="F18" s="43">
        <f t="shared" si="1"/>
        <v>2642307866</v>
      </c>
      <c r="G18" s="43">
        <f t="shared" si="0"/>
        <v>47089</v>
      </c>
    </row>
    <row r="19" spans="1:7" s="42" customFormat="1" ht="30" customHeight="1">
      <c r="A19" s="79" t="s">
        <v>75</v>
      </c>
      <c r="B19" s="80"/>
      <c r="C19" s="43">
        <v>5105</v>
      </c>
      <c r="D19" s="43">
        <v>3312236</v>
      </c>
      <c r="E19" s="57"/>
      <c r="F19" s="57"/>
      <c r="G19" s="57"/>
    </row>
    <row r="20" spans="1:8" s="42" customFormat="1" ht="19.5" customHeight="1">
      <c r="A20" s="53"/>
      <c r="B20" s="53"/>
      <c r="C20" s="52"/>
      <c r="D20" s="52"/>
      <c r="E20" s="52"/>
      <c r="F20" s="44"/>
      <c r="G20" s="44"/>
      <c r="H20" s="44"/>
    </row>
    <row r="21" spans="1:7" s="42" customFormat="1" ht="19.5" customHeight="1">
      <c r="A21" s="46" t="s">
        <v>76</v>
      </c>
      <c r="C21" s="45"/>
      <c r="D21" s="45"/>
      <c r="E21" s="45"/>
      <c r="F21" s="45"/>
      <c r="G21" s="45"/>
    </row>
    <row r="22" spans="1:7" s="42" customFormat="1" ht="30" customHeight="1">
      <c r="A22" s="86"/>
      <c r="B22" s="87"/>
      <c r="C22" s="56" t="s">
        <v>77</v>
      </c>
      <c r="D22" s="56" t="s">
        <v>78</v>
      </c>
      <c r="E22" s="56" t="s">
        <v>79</v>
      </c>
      <c r="F22" s="45"/>
      <c r="G22" s="45"/>
    </row>
    <row r="23" spans="1:7" s="42" customFormat="1" ht="30" customHeight="1">
      <c r="A23" s="74" t="s">
        <v>71</v>
      </c>
      <c r="B23" s="74"/>
      <c r="C23" s="72">
        <f>C10/C16*100</f>
        <v>11.609666039574297</v>
      </c>
      <c r="D23" s="72">
        <f>D10/D16*100</f>
        <v>4.118819759954947</v>
      </c>
      <c r="E23" s="72">
        <f>E10/E16*100</f>
        <v>0.6651037753961692</v>
      </c>
      <c r="F23" s="45"/>
      <c r="G23" s="45"/>
    </row>
    <row r="24" spans="1:7" s="42" customFormat="1" ht="30" customHeight="1">
      <c r="A24" s="74" t="s">
        <v>73</v>
      </c>
      <c r="B24" s="74"/>
      <c r="C24" s="72">
        <f>C13/C16*100</f>
        <v>88.3903339604257</v>
      </c>
      <c r="D24" s="72">
        <f>D13/D16*100</f>
        <v>95.88118024004505</v>
      </c>
      <c r="E24" s="72">
        <f>E13/E16*100</f>
        <v>99.33489622460382</v>
      </c>
      <c r="F24" s="45"/>
      <c r="G24" s="45"/>
    </row>
    <row r="25" spans="1:7" s="42" customFormat="1" ht="30" customHeight="1">
      <c r="A25" s="74" t="s">
        <v>80</v>
      </c>
      <c r="B25" s="74"/>
      <c r="C25" s="72">
        <f>C16/C16*100</f>
        <v>100</v>
      </c>
      <c r="D25" s="72">
        <f>D16/D16*100</f>
        <v>100</v>
      </c>
      <c r="E25" s="72">
        <f>E16/E16*100</f>
        <v>100</v>
      </c>
      <c r="F25" s="45"/>
      <c r="G25" s="45"/>
    </row>
    <row r="26" s="42" customFormat="1" ht="30" customHeight="1"/>
    <row r="27" s="42" customFormat="1" ht="30" customHeight="1"/>
    <row r="28" s="42" customFormat="1" ht="30" customHeight="1"/>
    <row r="29" s="42" customFormat="1" ht="30" customHeight="1"/>
    <row r="30" s="42" customFormat="1" ht="30" customHeight="1"/>
    <row r="32" ht="14.25" hidden="1"/>
    <row r="33" spans="4:13" ht="14.25" hidden="1">
      <c r="D33" s="12" t="e">
        <f>#REF!+#REF!+#REF!+#REF!+#REF!+#REF!+#REF!+#REF!+#REF!+#REF!+#REF!+#REF!+#REF!+#REF!</f>
        <v>#REF!</v>
      </c>
      <c r="E33" s="12" t="e">
        <f>#REF!+#REF!+#REF!+#REF!+#REF!+#REF!+#REF!+#REF!+#REF!+#REF!+#REF!+#REF!+#REF!+#REF!</f>
        <v>#REF!</v>
      </c>
      <c r="F33" s="12" t="e">
        <f>A29+A30+#REF!+#REF!+#REF!+#REF!+#REF!+#REF!+#REF!+#REF!+#REF!+#REF!+#REF!+#REF!</f>
        <v>#REF!</v>
      </c>
      <c r="G33" s="12" t="e">
        <f>B29+B30+#REF!+#REF!+#REF!+#REF!+#REF!+#REF!+#REF!+#REF!+#REF!+#REF!+#REF!+#REF!</f>
        <v>#REF!</v>
      </c>
      <c r="H33" s="12" t="e">
        <f>E29+E30+#REF!+#REF!+#REF!+#REF!+#REF!+#REF!+#REF!+#REF!+#REF!+#REF!+#REF!+#REF!</f>
        <v>#REF!</v>
      </c>
      <c r="I33" s="12" t="e">
        <f>F29+F30+#REF!+#REF!+#REF!+#REF!+#REF!+#REF!+#REF!+#REF!+#REF!+#REF!+#REF!+#REF!</f>
        <v>#REF!</v>
      </c>
      <c r="J33" s="12" t="e">
        <f>G29+G30+#REF!+#REF!+#REF!+#REF!+#REF!+#REF!+#REF!+#REF!+#REF!+#REF!+#REF!+#REF!</f>
        <v>#REF!</v>
      </c>
      <c r="K33" s="12" t="e">
        <f>#REF!+#REF!+#REF!+#REF!+#REF!+#REF!+#REF!+#REF!+#REF!+#REF!+#REF!+#REF!+#REF!+#REF!</f>
        <v>#REF!</v>
      </c>
      <c r="L33" s="12" t="e">
        <f>#REF!+#REF!+#REF!+#REF!+#REF!+#REF!+#REF!+#REF!+#REF!+#REF!+#REF!+#REF!+#REF!+#REF!</f>
        <v>#REF!</v>
      </c>
      <c r="M33" s="12" t="e">
        <f>H29+H30+#REF!+#REF!+#REF!+#REF!+#REF!+#REF!+#REF!+#REF!+#REF!+#REF!+#REF!+#REF!</f>
        <v>#REF!</v>
      </c>
    </row>
    <row r="34" ht="14.25" hidden="1"/>
    <row r="36" spans="4:14" ht="14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4:14" ht="14.2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4:14" ht="14.2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mergeCells count="12">
    <mergeCell ref="A25:B25"/>
    <mergeCell ref="A19:B19"/>
    <mergeCell ref="A8:B9"/>
    <mergeCell ref="A10:A12"/>
    <mergeCell ref="A13:A15"/>
    <mergeCell ref="A16:A18"/>
    <mergeCell ref="A22:B22"/>
    <mergeCell ref="A23:B23"/>
    <mergeCell ref="A1:H1"/>
    <mergeCell ref="A24:B24"/>
    <mergeCell ref="A5:B5"/>
    <mergeCell ref="A6:B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Normal="75" zoomScaleSheetLayoutView="100" workbookViewId="0" topLeftCell="A31">
      <selection activeCell="C47" sqref="C47"/>
    </sheetView>
  </sheetViews>
  <sheetFormatPr defaultColWidth="8.796875" defaultRowHeight="15"/>
  <cols>
    <col min="1" max="1" width="3.5" style="16" customWidth="1"/>
    <col min="2" max="2" width="14.69921875" style="16" customWidth="1"/>
    <col min="3" max="11" width="14.59765625" style="16" customWidth="1"/>
    <col min="12" max="16384" width="9" style="16" customWidth="1"/>
  </cols>
  <sheetData>
    <row r="1" ht="18.75">
      <c r="A1" s="15" t="s">
        <v>59</v>
      </c>
    </row>
    <row r="2" s="17" customFormat="1" ht="17.25"/>
    <row r="3" spans="1:11" s="18" customFormat="1" ht="17.25" customHeight="1">
      <c r="A3" s="91" t="s">
        <v>60</v>
      </c>
      <c r="B3" s="89" t="s">
        <v>61</v>
      </c>
      <c r="C3" s="88" t="s">
        <v>62</v>
      </c>
      <c r="D3" s="88"/>
      <c r="E3" s="88"/>
      <c r="F3" s="88" t="s">
        <v>63</v>
      </c>
      <c r="G3" s="88"/>
      <c r="H3" s="88"/>
      <c r="I3" s="88" t="s">
        <v>64</v>
      </c>
      <c r="J3" s="88"/>
      <c r="K3" s="88"/>
    </row>
    <row r="4" spans="1:11" s="18" customFormat="1" ht="54" customHeight="1">
      <c r="A4" s="91"/>
      <c r="B4" s="90"/>
      <c r="C4" s="19" t="s">
        <v>13</v>
      </c>
      <c r="D4" s="19" t="s">
        <v>14</v>
      </c>
      <c r="E4" s="19" t="s">
        <v>15</v>
      </c>
      <c r="F4" s="19" t="s">
        <v>13</v>
      </c>
      <c r="G4" s="19" t="s">
        <v>14</v>
      </c>
      <c r="H4" s="19" t="s">
        <v>15</v>
      </c>
      <c r="I4" s="19" t="s">
        <v>13</v>
      </c>
      <c r="J4" s="19" t="s">
        <v>14</v>
      </c>
      <c r="K4" s="19" t="s">
        <v>15</v>
      </c>
    </row>
    <row r="5" spans="1:14" s="18" customFormat="1" ht="15" customHeight="1">
      <c r="A5" s="20">
        <v>1</v>
      </c>
      <c r="B5" s="21" t="s">
        <v>17</v>
      </c>
      <c r="C5" s="22">
        <v>60847</v>
      </c>
      <c r="D5" s="22">
        <v>4338</v>
      </c>
      <c r="E5" s="22">
        <v>56509</v>
      </c>
      <c r="F5" s="22">
        <v>58356</v>
      </c>
      <c r="G5" s="22">
        <v>4320</v>
      </c>
      <c r="H5" s="22">
        <v>54036</v>
      </c>
      <c r="I5" s="22">
        <v>2491</v>
      </c>
      <c r="J5" s="22">
        <v>18</v>
      </c>
      <c r="K5" s="22">
        <v>2473</v>
      </c>
      <c r="L5" s="18" t="str">
        <f aca="true" t="shared" si="0" ref="L5:L15">IF(F5+I5=C5,"○","×")</f>
        <v>○</v>
      </c>
      <c r="M5" s="18" t="str">
        <f aca="true" t="shared" si="1" ref="M5:M15">IF(G5+J5=D5,"○","×")</f>
        <v>○</v>
      </c>
      <c r="N5" s="18" t="str">
        <f aca="true" t="shared" si="2" ref="N5:N15">IF(H5+K5=E5,"○","×")</f>
        <v>○</v>
      </c>
    </row>
    <row r="6" spans="1:14" s="18" customFormat="1" ht="15" customHeight="1">
      <c r="A6" s="23">
        <v>2</v>
      </c>
      <c r="B6" s="24" t="s">
        <v>18</v>
      </c>
      <c r="C6" s="25">
        <v>17812</v>
      </c>
      <c r="D6" s="25">
        <v>924</v>
      </c>
      <c r="E6" s="25">
        <v>16888</v>
      </c>
      <c r="F6" s="25">
        <v>17218</v>
      </c>
      <c r="G6" s="25">
        <v>913</v>
      </c>
      <c r="H6" s="25">
        <v>16305</v>
      </c>
      <c r="I6" s="25">
        <v>594</v>
      </c>
      <c r="J6" s="25">
        <v>11</v>
      </c>
      <c r="K6" s="25">
        <v>583</v>
      </c>
      <c r="L6" s="18" t="str">
        <f t="shared" si="0"/>
        <v>○</v>
      </c>
      <c r="M6" s="18" t="str">
        <f t="shared" si="1"/>
        <v>○</v>
      </c>
      <c r="N6" s="18" t="str">
        <f t="shared" si="2"/>
        <v>○</v>
      </c>
    </row>
    <row r="7" spans="1:14" s="18" customFormat="1" ht="15" customHeight="1">
      <c r="A7" s="23">
        <v>3</v>
      </c>
      <c r="B7" s="24" t="s">
        <v>19</v>
      </c>
      <c r="C7" s="25">
        <v>10370</v>
      </c>
      <c r="D7" s="25">
        <v>915</v>
      </c>
      <c r="E7" s="25">
        <v>9455</v>
      </c>
      <c r="F7" s="25">
        <v>9891</v>
      </c>
      <c r="G7" s="25">
        <v>913</v>
      </c>
      <c r="H7" s="25">
        <v>8978</v>
      </c>
      <c r="I7" s="25">
        <v>479</v>
      </c>
      <c r="J7" s="25">
        <v>2</v>
      </c>
      <c r="K7" s="25">
        <v>477</v>
      </c>
      <c r="L7" s="18" t="str">
        <f t="shared" si="0"/>
        <v>○</v>
      </c>
      <c r="M7" s="18" t="str">
        <f t="shared" si="1"/>
        <v>○</v>
      </c>
      <c r="N7" s="18" t="str">
        <f t="shared" si="2"/>
        <v>○</v>
      </c>
    </row>
    <row r="8" spans="1:14" s="18" customFormat="1" ht="15" customHeight="1">
      <c r="A8" s="23">
        <v>4</v>
      </c>
      <c r="B8" s="24" t="s">
        <v>20</v>
      </c>
      <c r="C8" s="25">
        <v>19715</v>
      </c>
      <c r="D8" s="25">
        <v>807</v>
      </c>
      <c r="E8" s="25">
        <v>18908</v>
      </c>
      <c r="F8" s="25">
        <v>18859</v>
      </c>
      <c r="G8" s="25">
        <v>805</v>
      </c>
      <c r="H8" s="25">
        <v>18054</v>
      </c>
      <c r="I8" s="25">
        <v>856</v>
      </c>
      <c r="J8" s="25">
        <v>2</v>
      </c>
      <c r="K8" s="25">
        <v>854</v>
      </c>
      <c r="L8" s="18" t="str">
        <f t="shared" si="0"/>
        <v>○</v>
      </c>
      <c r="M8" s="18" t="str">
        <f t="shared" si="1"/>
        <v>○</v>
      </c>
      <c r="N8" s="18" t="str">
        <f t="shared" si="2"/>
        <v>○</v>
      </c>
    </row>
    <row r="9" spans="1:14" s="18" customFormat="1" ht="15" customHeight="1">
      <c r="A9" s="23">
        <v>5</v>
      </c>
      <c r="B9" s="24" t="s">
        <v>21</v>
      </c>
      <c r="C9" s="25">
        <v>13461</v>
      </c>
      <c r="D9" s="25">
        <v>2293</v>
      </c>
      <c r="E9" s="25">
        <v>11168</v>
      </c>
      <c r="F9" s="25">
        <v>12848</v>
      </c>
      <c r="G9" s="25">
        <v>2279</v>
      </c>
      <c r="H9" s="25">
        <v>10569</v>
      </c>
      <c r="I9" s="25">
        <v>613</v>
      </c>
      <c r="J9" s="25">
        <v>14</v>
      </c>
      <c r="K9" s="25">
        <v>599</v>
      </c>
      <c r="L9" s="18" t="str">
        <f t="shared" si="0"/>
        <v>○</v>
      </c>
      <c r="M9" s="18" t="str">
        <f t="shared" si="1"/>
        <v>○</v>
      </c>
      <c r="N9" s="18" t="str">
        <f t="shared" si="2"/>
        <v>○</v>
      </c>
    </row>
    <row r="10" spans="1:14" s="18" customFormat="1" ht="15" customHeight="1">
      <c r="A10" s="23">
        <v>6</v>
      </c>
      <c r="B10" s="24" t="s">
        <v>22</v>
      </c>
      <c r="C10" s="25">
        <v>12559</v>
      </c>
      <c r="D10" s="25">
        <v>2322</v>
      </c>
      <c r="E10" s="25">
        <v>10237</v>
      </c>
      <c r="F10" s="25">
        <v>12066</v>
      </c>
      <c r="G10" s="25">
        <v>2284</v>
      </c>
      <c r="H10" s="25">
        <v>9782</v>
      </c>
      <c r="I10" s="25">
        <v>493</v>
      </c>
      <c r="J10" s="25">
        <v>38</v>
      </c>
      <c r="K10" s="25">
        <v>455</v>
      </c>
      <c r="L10" s="18" t="str">
        <f t="shared" si="0"/>
        <v>○</v>
      </c>
      <c r="M10" s="18" t="str">
        <f t="shared" si="1"/>
        <v>○</v>
      </c>
      <c r="N10" s="18" t="str">
        <f t="shared" si="2"/>
        <v>○</v>
      </c>
    </row>
    <row r="11" spans="1:14" s="18" customFormat="1" ht="15" customHeight="1">
      <c r="A11" s="23">
        <v>7</v>
      </c>
      <c r="B11" s="24" t="s">
        <v>23</v>
      </c>
      <c r="C11" s="25">
        <v>28304</v>
      </c>
      <c r="D11" s="25">
        <v>2912</v>
      </c>
      <c r="E11" s="25">
        <v>25392</v>
      </c>
      <c r="F11" s="25">
        <v>27418</v>
      </c>
      <c r="G11" s="25">
        <v>2902</v>
      </c>
      <c r="H11" s="25">
        <v>24516</v>
      </c>
      <c r="I11" s="25">
        <v>886</v>
      </c>
      <c r="J11" s="25">
        <v>10</v>
      </c>
      <c r="K11" s="25">
        <v>876</v>
      </c>
      <c r="L11" s="18" t="str">
        <f t="shared" si="0"/>
        <v>○</v>
      </c>
      <c r="M11" s="18" t="str">
        <f t="shared" si="1"/>
        <v>○</v>
      </c>
      <c r="N11" s="18" t="str">
        <f t="shared" si="2"/>
        <v>○</v>
      </c>
    </row>
    <row r="12" spans="1:14" s="18" customFormat="1" ht="15" customHeight="1">
      <c r="A12" s="23">
        <v>8</v>
      </c>
      <c r="B12" s="24" t="s">
        <v>24</v>
      </c>
      <c r="C12" s="25">
        <v>10442</v>
      </c>
      <c r="D12" s="25">
        <v>544</v>
      </c>
      <c r="E12" s="25">
        <v>9898</v>
      </c>
      <c r="F12" s="25">
        <v>10118</v>
      </c>
      <c r="G12" s="25">
        <v>533</v>
      </c>
      <c r="H12" s="25">
        <v>9585</v>
      </c>
      <c r="I12" s="25">
        <v>324</v>
      </c>
      <c r="J12" s="25">
        <v>11</v>
      </c>
      <c r="K12" s="25">
        <v>313</v>
      </c>
      <c r="L12" s="18" t="str">
        <f t="shared" si="0"/>
        <v>○</v>
      </c>
      <c r="M12" s="18" t="str">
        <f t="shared" si="1"/>
        <v>○</v>
      </c>
      <c r="N12" s="18" t="str">
        <f t="shared" si="2"/>
        <v>○</v>
      </c>
    </row>
    <row r="13" spans="1:14" s="18" customFormat="1" ht="15" customHeight="1">
      <c r="A13" s="23">
        <v>9</v>
      </c>
      <c r="B13" s="24" t="s">
        <v>25</v>
      </c>
      <c r="C13" s="25">
        <v>27926</v>
      </c>
      <c r="D13" s="25">
        <v>4302</v>
      </c>
      <c r="E13" s="25">
        <v>23624</v>
      </c>
      <c r="F13" s="25">
        <v>27357</v>
      </c>
      <c r="G13" s="25">
        <v>4289</v>
      </c>
      <c r="H13" s="25">
        <v>23068</v>
      </c>
      <c r="I13" s="25">
        <v>569</v>
      </c>
      <c r="J13" s="25">
        <v>13</v>
      </c>
      <c r="K13" s="25">
        <v>556</v>
      </c>
      <c r="L13" s="18" t="str">
        <f t="shared" si="0"/>
        <v>○</v>
      </c>
      <c r="M13" s="18" t="str">
        <f t="shared" si="1"/>
        <v>○</v>
      </c>
      <c r="N13" s="18" t="str">
        <f t="shared" si="2"/>
        <v>○</v>
      </c>
    </row>
    <row r="14" spans="1:14" s="18" customFormat="1" ht="15" customHeight="1">
      <c r="A14" s="23">
        <v>10</v>
      </c>
      <c r="B14" s="24" t="s">
        <v>26</v>
      </c>
      <c r="C14" s="25">
        <v>15359</v>
      </c>
      <c r="D14" s="25">
        <v>2047</v>
      </c>
      <c r="E14" s="25">
        <v>13312</v>
      </c>
      <c r="F14" s="25">
        <v>14867</v>
      </c>
      <c r="G14" s="25">
        <v>2012</v>
      </c>
      <c r="H14" s="25">
        <v>12855</v>
      </c>
      <c r="I14" s="25">
        <v>492</v>
      </c>
      <c r="J14" s="25">
        <v>35</v>
      </c>
      <c r="K14" s="25">
        <v>457</v>
      </c>
      <c r="L14" s="18" t="str">
        <f t="shared" si="0"/>
        <v>○</v>
      </c>
      <c r="M14" s="18" t="str">
        <f t="shared" si="1"/>
        <v>○</v>
      </c>
      <c r="N14" s="18" t="str">
        <f t="shared" si="2"/>
        <v>○</v>
      </c>
    </row>
    <row r="15" spans="1:14" s="18" customFormat="1" ht="15" customHeight="1">
      <c r="A15" s="26">
        <v>11</v>
      </c>
      <c r="B15" s="27" t="s">
        <v>27</v>
      </c>
      <c r="C15" s="28">
        <v>11280</v>
      </c>
      <c r="D15" s="28">
        <v>1405</v>
      </c>
      <c r="E15" s="28">
        <v>9875</v>
      </c>
      <c r="F15" s="28">
        <v>11066</v>
      </c>
      <c r="G15" s="28">
        <v>1399</v>
      </c>
      <c r="H15" s="28">
        <v>9667</v>
      </c>
      <c r="I15" s="28">
        <v>214</v>
      </c>
      <c r="J15" s="28">
        <v>6</v>
      </c>
      <c r="K15" s="28">
        <v>208</v>
      </c>
      <c r="L15" s="18" t="str">
        <f t="shared" si="0"/>
        <v>○</v>
      </c>
      <c r="M15" s="18" t="str">
        <f t="shared" si="1"/>
        <v>○</v>
      </c>
      <c r="N15" s="18" t="str">
        <f t="shared" si="2"/>
        <v>○</v>
      </c>
    </row>
    <row r="16" spans="1:14" s="18" customFormat="1" ht="15" customHeight="1">
      <c r="A16" s="29"/>
      <c r="B16" s="30" t="s">
        <v>65</v>
      </c>
      <c r="C16" s="31">
        <f>SUM(C5:C15)</f>
        <v>228075</v>
      </c>
      <c r="D16" s="31">
        <f aca="true" t="shared" si="3" ref="D16:K16">SUM(D5:D15)</f>
        <v>22809</v>
      </c>
      <c r="E16" s="31">
        <f t="shared" si="3"/>
        <v>205266</v>
      </c>
      <c r="F16" s="31">
        <f t="shared" si="3"/>
        <v>220064</v>
      </c>
      <c r="G16" s="31">
        <f t="shared" si="3"/>
        <v>22649</v>
      </c>
      <c r="H16" s="31">
        <f t="shared" si="3"/>
        <v>197415</v>
      </c>
      <c r="I16" s="31">
        <f t="shared" si="3"/>
        <v>8011</v>
      </c>
      <c r="J16" s="31">
        <f t="shared" si="3"/>
        <v>160</v>
      </c>
      <c r="K16" s="31">
        <f t="shared" si="3"/>
        <v>7851</v>
      </c>
      <c r="L16" s="18" t="str">
        <f>IF(F16+I16=C16,"○","×")</f>
        <v>○</v>
      </c>
      <c r="M16" s="18" t="str">
        <f>IF(G16+J16=D16,"○","×")</f>
        <v>○</v>
      </c>
      <c r="N16" s="18" t="str">
        <f>IF(H16+K16=E16,"○","×")</f>
        <v>○</v>
      </c>
    </row>
    <row r="17" spans="1:14" s="18" customFormat="1" ht="15" customHeight="1">
      <c r="A17" s="32">
        <v>12</v>
      </c>
      <c r="B17" s="33" t="s">
        <v>28</v>
      </c>
      <c r="C17" s="34">
        <v>2081</v>
      </c>
      <c r="D17" s="34">
        <v>542</v>
      </c>
      <c r="E17" s="34">
        <v>1539</v>
      </c>
      <c r="F17" s="34">
        <v>2005</v>
      </c>
      <c r="G17" s="34">
        <v>540</v>
      </c>
      <c r="H17" s="34">
        <v>1465</v>
      </c>
      <c r="I17" s="34">
        <v>76</v>
      </c>
      <c r="J17" s="34">
        <v>2</v>
      </c>
      <c r="K17" s="34">
        <v>74</v>
      </c>
      <c r="L17" s="18" t="str">
        <f aca="true" t="shared" si="4" ref="L17:L48">IF(F17+I17=C17,"○","×")</f>
        <v>○</v>
      </c>
      <c r="M17" s="18" t="str">
        <f aca="true" t="shared" si="5" ref="M17:M48">IF(G17+J17=D17,"○","×")</f>
        <v>○</v>
      </c>
      <c r="N17" s="18" t="str">
        <f aca="true" t="shared" si="6" ref="N17:N48">IF(H17+K17=E17,"○","×")</f>
        <v>○</v>
      </c>
    </row>
    <row r="18" spans="1:14" s="18" customFormat="1" ht="15" customHeight="1">
      <c r="A18" s="23">
        <v>13</v>
      </c>
      <c r="B18" s="24" t="s">
        <v>29</v>
      </c>
      <c r="C18" s="25">
        <v>1648</v>
      </c>
      <c r="D18" s="25">
        <v>536</v>
      </c>
      <c r="E18" s="25">
        <v>1112</v>
      </c>
      <c r="F18" s="25">
        <v>1604</v>
      </c>
      <c r="G18" s="25">
        <v>534</v>
      </c>
      <c r="H18" s="25">
        <v>1070</v>
      </c>
      <c r="I18" s="25">
        <v>44</v>
      </c>
      <c r="J18" s="25">
        <v>2</v>
      </c>
      <c r="K18" s="25">
        <v>42</v>
      </c>
      <c r="L18" s="18" t="str">
        <f t="shared" si="4"/>
        <v>○</v>
      </c>
      <c r="M18" s="18" t="str">
        <f t="shared" si="5"/>
        <v>○</v>
      </c>
      <c r="N18" s="18" t="str">
        <f t="shared" si="6"/>
        <v>○</v>
      </c>
    </row>
    <row r="19" spans="1:14" s="18" customFormat="1" ht="15" customHeight="1">
      <c r="A19" s="23">
        <v>14</v>
      </c>
      <c r="B19" s="24" t="s">
        <v>30</v>
      </c>
      <c r="C19" s="25">
        <v>661</v>
      </c>
      <c r="D19" s="25">
        <v>200</v>
      </c>
      <c r="E19" s="25">
        <v>461</v>
      </c>
      <c r="F19" s="25">
        <v>642</v>
      </c>
      <c r="G19" s="25">
        <v>200</v>
      </c>
      <c r="H19" s="25">
        <v>442</v>
      </c>
      <c r="I19" s="25">
        <v>19</v>
      </c>
      <c r="J19" s="25">
        <v>0</v>
      </c>
      <c r="K19" s="25">
        <v>19</v>
      </c>
      <c r="L19" s="18" t="str">
        <f t="shared" si="4"/>
        <v>○</v>
      </c>
      <c r="M19" s="18" t="str">
        <f t="shared" si="5"/>
        <v>○</v>
      </c>
      <c r="N19" s="18" t="str">
        <f t="shared" si="6"/>
        <v>○</v>
      </c>
    </row>
    <row r="20" spans="1:14" s="18" customFormat="1" ht="15" customHeight="1">
      <c r="A20" s="23">
        <v>15</v>
      </c>
      <c r="B20" s="24" t="s">
        <v>31</v>
      </c>
      <c r="C20" s="25">
        <v>3505</v>
      </c>
      <c r="D20" s="25">
        <v>1184</v>
      </c>
      <c r="E20" s="25">
        <v>2321</v>
      </c>
      <c r="F20" s="25">
        <v>3412</v>
      </c>
      <c r="G20" s="25">
        <v>1167</v>
      </c>
      <c r="H20" s="25">
        <v>2245</v>
      </c>
      <c r="I20" s="25">
        <v>93</v>
      </c>
      <c r="J20" s="25">
        <v>17</v>
      </c>
      <c r="K20" s="25">
        <v>76</v>
      </c>
      <c r="L20" s="18" t="str">
        <f t="shared" si="4"/>
        <v>○</v>
      </c>
      <c r="M20" s="18" t="str">
        <f t="shared" si="5"/>
        <v>○</v>
      </c>
      <c r="N20" s="18" t="str">
        <f t="shared" si="6"/>
        <v>○</v>
      </c>
    </row>
    <row r="21" spans="1:14" s="18" customFormat="1" ht="15" customHeight="1">
      <c r="A21" s="23">
        <v>16</v>
      </c>
      <c r="B21" s="24" t="s">
        <v>32</v>
      </c>
      <c r="C21" s="25">
        <v>5180</v>
      </c>
      <c r="D21" s="25">
        <v>1534</v>
      </c>
      <c r="E21" s="25">
        <v>3646</v>
      </c>
      <c r="F21" s="25">
        <v>4964</v>
      </c>
      <c r="G21" s="25">
        <v>1518</v>
      </c>
      <c r="H21" s="25">
        <v>3446</v>
      </c>
      <c r="I21" s="25">
        <v>216</v>
      </c>
      <c r="J21" s="25">
        <v>16</v>
      </c>
      <c r="K21" s="25">
        <v>200</v>
      </c>
      <c r="L21" s="18" t="str">
        <f t="shared" si="4"/>
        <v>○</v>
      </c>
      <c r="M21" s="18" t="str">
        <f t="shared" si="5"/>
        <v>○</v>
      </c>
      <c r="N21" s="18" t="str">
        <f t="shared" si="6"/>
        <v>○</v>
      </c>
    </row>
    <row r="22" spans="1:14" s="18" customFormat="1" ht="15" customHeight="1">
      <c r="A22" s="23">
        <v>17</v>
      </c>
      <c r="B22" s="24" t="s">
        <v>33</v>
      </c>
      <c r="C22" s="25">
        <v>3564</v>
      </c>
      <c r="D22" s="25">
        <v>310</v>
      </c>
      <c r="E22" s="25">
        <v>3254</v>
      </c>
      <c r="F22" s="25">
        <v>3248</v>
      </c>
      <c r="G22" s="25">
        <v>306</v>
      </c>
      <c r="H22" s="25">
        <v>2942</v>
      </c>
      <c r="I22" s="25">
        <v>316</v>
      </c>
      <c r="J22" s="25">
        <v>4</v>
      </c>
      <c r="K22" s="25">
        <v>312</v>
      </c>
      <c r="L22" s="18" t="str">
        <f t="shared" si="4"/>
        <v>○</v>
      </c>
      <c r="M22" s="18" t="str">
        <f t="shared" si="5"/>
        <v>○</v>
      </c>
      <c r="N22" s="18" t="str">
        <f t="shared" si="6"/>
        <v>○</v>
      </c>
    </row>
    <row r="23" spans="1:14" s="18" customFormat="1" ht="15" customHeight="1">
      <c r="A23" s="23">
        <v>18</v>
      </c>
      <c r="B23" s="24" t="s">
        <v>34</v>
      </c>
      <c r="C23" s="25">
        <v>1524</v>
      </c>
      <c r="D23" s="25">
        <v>197</v>
      </c>
      <c r="E23" s="25">
        <v>1327</v>
      </c>
      <c r="F23" s="25">
        <v>1471</v>
      </c>
      <c r="G23" s="25">
        <v>192</v>
      </c>
      <c r="H23" s="25">
        <v>1279</v>
      </c>
      <c r="I23" s="25">
        <v>53</v>
      </c>
      <c r="J23" s="25">
        <v>5</v>
      </c>
      <c r="K23" s="25">
        <v>48</v>
      </c>
      <c r="L23" s="18" t="str">
        <f t="shared" si="4"/>
        <v>○</v>
      </c>
      <c r="M23" s="18" t="str">
        <f t="shared" si="5"/>
        <v>○</v>
      </c>
      <c r="N23" s="18" t="str">
        <f t="shared" si="6"/>
        <v>○</v>
      </c>
    </row>
    <row r="24" spans="1:14" s="18" customFormat="1" ht="15" customHeight="1">
      <c r="A24" s="23">
        <v>19</v>
      </c>
      <c r="B24" s="24" t="s">
        <v>35</v>
      </c>
      <c r="C24" s="25">
        <v>3057</v>
      </c>
      <c r="D24" s="25">
        <v>395</v>
      </c>
      <c r="E24" s="25">
        <v>2662</v>
      </c>
      <c r="F24" s="25">
        <v>2974</v>
      </c>
      <c r="G24" s="25">
        <v>394</v>
      </c>
      <c r="H24" s="25">
        <v>2580</v>
      </c>
      <c r="I24" s="25">
        <v>83</v>
      </c>
      <c r="J24" s="25">
        <v>1</v>
      </c>
      <c r="K24" s="25">
        <v>82</v>
      </c>
      <c r="L24" s="18" t="str">
        <f t="shared" si="4"/>
        <v>○</v>
      </c>
      <c r="M24" s="18" t="str">
        <f t="shared" si="5"/>
        <v>○</v>
      </c>
      <c r="N24" s="18" t="str">
        <f t="shared" si="6"/>
        <v>○</v>
      </c>
    </row>
    <row r="25" spans="1:14" s="18" customFormat="1" ht="15" customHeight="1">
      <c r="A25" s="23">
        <v>20</v>
      </c>
      <c r="B25" s="24" t="s">
        <v>36</v>
      </c>
      <c r="C25" s="25">
        <v>1706</v>
      </c>
      <c r="D25" s="25">
        <v>422</v>
      </c>
      <c r="E25" s="25">
        <v>1284</v>
      </c>
      <c r="F25" s="25">
        <v>1656</v>
      </c>
      <c r="G25" s="25">
        <v>419</v>
      </c>
      <c r="H25" s="25">
        <v>1237</v>
      </c>
      <c r="I25" s="25">
        <v>50</v>
      </c>
      <c r="J25" s="25">
        <v>3</v>
      </c>
      <c r="K25" s="25">
        <v>47</v>
      </c>
      <c r="L25" s="18" t="str">
        <f t="shared" si="4"/>
        <v>○</v>
      </c>
      <c r="M25" s="18" t="str">
        <f t="shared" si="5"/>
        <v>○</v>
      </c>
      <c r="N25" s="18" t="str">
        <f t="shared" si="6"/>
        <v>○</v>
      </c>
    </row>
    <row r="26" spans="1:14" s="18" customFormat="1" ht="15" customHeight="1">
      <c r="A26" s="23">
        <v>21</v>
      </c>
      <c r="B26" s="24" t="s">
        <v>37</v>
      </c>
      <c r="C26" s="25">
        <v>9827</v>
      </c>
      <c r="D26" s="25">
        <v>1734</v>
      </c>
      <c r="E26" s="25">
        <v>8093</v>
      </c>
      <c r="F26" s="25">
        <v>9618</v>
      </c>
      <c r="G26" s="25">
        <v>1709</v>
      </c>
      <c r="H26" s="25">
        <v>7909</v>
      </c>
      <c r="I26" s="25">
        <v>209</v>
      </c>
      <c r="J26" s="25">
        <v>25</v>
      </c>
      <c r="K26" s="25">
        <v>184</v>
      </c>
      <c r="L26" s="18" t="str">
        <f t="shared" si="4"/>
        <v>○</v>
      </c>
      <c r="M26" s="18" t="str">
        <f t="shared" si="5"/>
        <v>○</v>
      </c>
      <c r="N26" s="18" t="str">
        <f t="shared" si="6"/>
        <v>○</v>
      </c>
    </row>
    <row r="27" spans="1:14" s="18" customFormat="1" ht="15" customHeight="1">
      <c r="A27" s="23">
        <v>22</v>
      </c>
      <c r="B27" s="24" t="s">
        <v>38</v>
      </c>
      <c r="C27" s="25">
        <v>3256</v>
      </c>
      <c r="D27" s="25">
        <v>536</v>
      </c>
      <c r="E27" s="25">
        <v>2720</v>
      </c>
      <c r="F27" s="25">
        <v>3166</v>
      </c>
      <c r="G27" s="25">
        <v>533</v>
      </c>
      <c r="H27" s="25">
        <v>2633</v>
      </c>
      <c r="I27" s="25">
        <v>90</v>
      </c>
      <c r="J27" s="25">
        <v>3</v>
      </c>
      <c r="K27" s="25">
        <v>87</v>
      </c>
      <c r="L27" s="18" t="str">
        <f t="shared" si="4"/>
        <v>○</v>
      </c>
      <c r="M27" s="18" t="str">
        <f t="shared" si="5"/>
        <v>○</v>
      </c>
      <c r="N27" s="18" t="str">
        <f t="shared" si="6"/>
        <v>○</v>
      </c>
    </row>
    <row r="28" spans="1:14" s="18" customFormat="1" ht="15" customHeight="1">
      <c r="A28" s="35">
        <v>23</v>
      </c>
      <c r="B28" s="24" t="s">
        <v>39</v>
      </c>
      <c r="C28" s="25">
        <v>6262</v>
      </c>
      <c r="D28" s="25">
        <v>500</v>
      </c>
      <c r="E28" s="25">
        <v>5762</v>
      </c>
      <c r="F28" s="25">
        <v>5981</v>
      </c>
      <c r="G28" s="25">
        <v>499</v>
      </c>
      <c r="H28" s="25">
        <v>5482</v>
      </c>
      <c r="I28" s="25">
        <v>281</v>
      </c>
      <c r="J28" s="25">
        <v>1</v>
      </c>
      <c r="K28" s="25">
        <v>280</v>
      </c>
      <c r="L28" s="18" t="str">
        <f t="shared" si="4"/>
        <v>○</v>
      </c>
      <c r="M28" s="18" t="str">
        <f t="shared" si="5"/>
        <v>○</v>
      </c>
      <c r="N28" s="18" t="str">
        <f t="shared" si="6"/>
        <v>○</v>
      </c>
    </row>
    <row r="29" spans="1:14" s="18" customFormat="1" ht="15" customHeight="1">
      <c r="A29" s="23">
        <v>24</v>
      </c>
      <c r="B29" s="24" t="s">
        <v>40</v>
      </c>
      <c r="C29" s="25">
        <v>4004</v>
      </c>
      <c r="D29" s="25">
        <v>310</v>
      </c>
      <c r="E29" s="25">
        <v>3694</v>
      </c>
      <c r="F29" s="25">
        <v>3888</v>
      </c>
      <c r="G29" s="25">
        <v>310</v>
      </c>
      <c r="H29" s="25">
        <v>3578</v>
      </c>
      <c r="I29" s="25">
        <v>116</v>
      </c>
      <c r="J29" s="25">
        <v>0</v>
      </c>
      <c r="K29" s="25">
        <v>116</v>
      </c>
      <c r="L29" s="18" t="str">
        <f t="shared" si="4"/>
        <v>○</v>
      </c>
      <c r="M29" s="18" t="str">
        <f t="shared" si="5"/>
        <v>○</v>
      </c>
      <c r="N29" s="18" t="str">
        <f t="shared" si="6"/>
        <v>○</v>
      </c>
    </row>
    <row r="30" spans="1:14" s="18" customFormat="1" ht="15" customHeight="1">
      <c r="A30" s="23">
        <v>25</v>
      </c>
      <c r="B30" s="24" t="s">
        <v>41</v>
      </c>
      <c r="C30" s="25">
        <v>4212</v>
      </c>
      <c r="D30" s="25">
        <v>290</v>
      </c>
      <c r="E30" s="25">
        <v>3922</v>
      </c>
      <c r="F30" s="25">
        <v>4072</v>
      </c>
      <c r="G30" s="25">
        <v>279</v>
      </c>
      <c r="H30" s="25">
        <v>3793</v>
      </c>
      <c r="I30" s="25">
        <v>140</v>
      </c>
      <c r="J30" s="25">
        <v>11</v>
      </c>
      <c r="K30" s="25">
        <v>129</v>
      </c>
      <c r="L30" s="18" t="str">
        <f t="shared" si="4"/>
        <v>○</v>
      </c>
      <c r="M30" s="18" t="str">
        <f t="shared" si="5"/>
        <v>○</v>
      </c>
      <c r="N30" s="18" t="str">
        <f t="shared" si="6"/>
        <v>○</v>
      </c>
    </row>
    <row r="31" spans="1:14" s="18" customFormat="1" ht="15" customHeight="1">
      <c r="A31" s="23">
        <v>26</v>
      </c>
      <c r="B31" s="24" t="s">
        <v>42</v>
      </c>
      <c r="C31" s="25">
        <v>7126</v>
      </c>
      <c r="D31" s="25">
        <v>328</v>
      </c>
      <c r="E31" s="25">
        <v>6798</v>
      </c>
      <c r="F31" s="25">
        <v>6843</v>
      </c>
      <c r="G31" s="25">
        <v>324</v>
      </c>
      <c r="H31" s="25">
        <v>6519</v>
      </c>
      <c r="I31" s="25">
        <v>283</v>
      </c>
      <c r="J31" s="25">
        <v>4</v>
      </c>
      <c r="K31" s="25">
        <v>279</v>
      </c>
      <c r="L31" s="18" t="str">
        <f t="shared" si="4"/>
        <v>○</v>
      </c>
      <c r="M31" s="18" t="str">
        <f t="shared" si="5"/>
        <v>○</v>
      </c>
      <c r="N31" s="18" t="str">
        <f t="shared" si="6"/>
        <v>○</v>
      </c>
    </row>
    <row r="32" spans="1:14" s="18" customFormat="1" ht="15" customHeight="1">
      <c r="A32" s="23">
        <v>27</v>
      </c>
      <c r="B32" s="24" t="s">
        <v>43</v>
      </c>
      <c r="C32" s="25">
        <v>3329</v>
      </c>
      <c r="D32" s="25">
        <v>208</v>
      </c>
      <c r="E32" s="25">
        <v>3121</v>
      </c>
      <c r="F32" s="25">
        <v>3214</v>
      </c>
      <c r="G32" s="25">
        <v>207</v>
      </c>
      <c r="H32" s="25">
        <v>3007</v>
      </c>
      <c r="I32" s="25">
        <v>115</v>
      </c>
      <c r="J32" s="25">
        <v>1</v>
      </c>
      <c r="K32" s="25">
        <v>114</v>
      </c>
      <c r="L32" s="18" t="str">
        <f t="shared" si="4"/>
        <v>○</v>
      </c>
      <c r="M32" s="18" t="str">
        <f t="shared" si="5"/>
        <v>○</v>
      </c>
      <c r="N32" s="18" t="str">
        <f t="shared" si="6"/>
        <v>○</v>
      </c>
    </row>
    <row r="33" spans="1:14" s="18" customFormat="1" ht="15" customHeight="1">
      <c r="A33" s="23">
        <v>28</v>
      </c>
      <c r="B33" s="24" t="s">
        <v>44</v>
      </c>
      <c r="C33" s="25">
        <v>6477</v>
      </c>
      <c r="D33" s="25">
        <v>379</v>
      </c>
      <c r="E33" s="25">
        <v>6098</v>
      </c>
      <c r="F33" s="25">
        <v>6239</v>
      </c>
      <c r="G33" s="25">
        <v>373</v>
      </c>
      <c r="H33" s="25">
        <v>5866</v>
      </c>
      <c r="I33" s="25">
        <v>238</v>
      </c>
      <c r="J33" s="25">
        <v>6</v>
      </c>
      <c r="K33" s="25">
        <v>232</v>
      </c>
      <c r="L33" s="18" t="str">
        <f t="shared" si="4"/>
        <v>○</v>
      </c>
      <c r="M33" s="18" t="str">
        <f t="shared" si="5"/>
        <v>○</v>
      </c>
      <c r="N33" s="18" t="str">
        <f t="shared" si="6"/>
        <v>○</v>
      </c>
    </row>
    <row r="34" spans="1:14" s="18" customFormat="1" ht="15" customHeight="1">
      <c r="A34" s="23">
        <v>29</v>
      </c>
      <c r="B34" s="24" t="s">
        <v>45</v>
      </c>
      <c r="C34" s="25">
        <v>274</v>
      </c>
      <c r="D34" s="25">
        <v>70</v>
      </c>
      <c r="E34" s="25">
        <v>204</v>
      </c>
      <c r="F34" s="25">
        <v>263</v>
      </c>
      <c r="G34" s="25">
        <v>70</v>
      </c>
      <c r="H34" s="25">
        <v>193</v>
      </c>
      <c r="I34" s="25">
        <v>11</v>
      </c>
      <c r="J34" s="25">
        <v>0</v>
      </c>
      <c r="K34" s="25">
        <v>11</v>
      </c>
      <c r="L34" s="18" t="str">
        <f t="shared" si="4"/>
        <v>○</v>
      </c>
      <c r="M34" s="18" t="str">
        <f t="shared" si="5"/>
        <v>○</v>
      </c>
      <c r="N34" s="18" t="str">
        <f t="shared" si="6"/>
        <v>○</v>
      </c>
    </row>
    <row r="35" spans="1:14" s="18" customFormat="1" ht="15" customHeight="1">
      <c r="A35" s="26">
        <v>30</v>
      </c>
      <c r="B35" s="27" t="s">
        <v>46</v>
      </c>
      <c r="C35" s="28">
        <v>311</v>
      </c>
      <c r="D35" s="28">
        <v>82</v>
      </c>
      <c r="E35" s="28">
        <v>229</v>
      </c>
      <c r="F35" s="28">
        <v>297</v>
      </c>
      <c r="G35" s="28">
        <v>82</v>
      </c>
      <c r="H35" s="28">
        <v>215</v>
      </c>
      <c r="I35" s="28">
        <v>14</v>
      </c>
      <c r="J35" s="28">
        <v>0</v>
      </c>
      <c r="K35" s="28">
        <v>14</v>
      </c>
      <c r="L35" s="18" t="str">
        <f t="shared" si="4"/>
        <v>○</v>
      </c>
      <c r="M35" s="18" t="str">
        <f t="shared" si="5"/>
        <v>○</v>
      </c>
      <c r="N35" s="18" t="str">
        <f t="shared" si="6"/>
        <v>○</v>
      </c>
    </row>
    <row r="36" spans="1:14" s="18" customFormat="1" ht="15" customHeight="1">
      <c r="A36" s="26">
        <v>31</v>
      </c>
      <c r="B36" s="27" t="s">
        <v>47</v>
      </c>
      <c r="C36" s="28">
        <v>526</v>
      </c>
      <c r="D36" s="28">
        <v>216</v>
      </c>
      <c r="E36" s="28">
        <v>310</v>
      </c>
      <c r="F36" s="28">
        <v>523</v>
      </c>
      <c r="G36" s="28">
        <v>216</v>
      </c>
      <c r="H36" s="28">
        <v>307</v>
      </c>
      <c r="I36" s="28">
        <v>3</v>
      </c>
      <c r="J36" s="28">
        <v>0</v>
      </c>
      <c r="K36" s="28">
        <v>3</v>
      </c>
      <c r="L36" s="18" t="str">
        <f t="shared" si="4"/>
        <v>○</v>
      </c>
      <c r="M36" s="18" t="str">
        <f t="shared" si="5"/>
        <v>○</v>
      </c>
      <c r="N36" s="18" t="str">
        <f t="shared" si="6"/>
        <v>○</v>
      </c>
    </row>
    <row r="37" spans="1:14" s="18" customFormat="1" ht="15" customHeight="1">
      <c r="A37" s="23">
        <v>32</v>
      </c>
      <c r="B37" s="24" t="s">
        <v>48</v>
      </c>
      <c r="C37" s="25">
        <v>249</v>
      </c>
      <c r="D37" s="25">
        <v>84</v>
      </c>
      <c r="E37" s="25">
        <v>165</v>
      </c>
      <c r="F37" s="25">
        <v>245</v>
      </c>
      <c r="G37" s="25">
        <v>83</v>
      </c>
      <c r="H37" s="25">
        <v>162</v>
      </c>
      <c r="I37" s="25">
        <v>4</v>
      </c>
      <c r="J37" s="25">
        <v>1</v>
      </c>
      <c r="K37" s="25">
        <v>3</v>
      </c>
      <c r="L37" s="18" t="str">
        <f t="shared" si="4"/>
        <v>○</v>
      </c>
      <c r="M37" s="18" t="str">
        <f t="shared" si="5"/>
        <v>○</v>
      </c>
      <c r="N37" s="18" t="str">
        <f t="shared" si="6"/>
        <v>○</v>
      </c>
    </row>
    <row r="38" spans="1:14" s="18" customFormat="1" ht="15" customHeight="1">
      <c r="A38" s="32">
        <v>33</v>
      </c>
      <c r="B38" s="33" t="s">
        <v>49</v>
      </c>
      <c r="C38" s="34">
        <v>334</v>
      </c>
      <c r="D38" s="34">
        <v>89</v>
      </c>
      <c r="E38" s="34">
        <v>245</v>
      </c>
      <c r="F38" s="34">
        <v>309</v>
      </c>
      <c r="G38" s="34">
        <v>89</v>
      </c>
      <c r="H38" s="34">
        <v>220</v>
      </c>
      <c r="I38" s="34">
        <v>25</v>
      </c>
      <c r="J38" s="34">
        <v>0</v>
      </c>
      <c r="K38" s="34">
        <v>25</v>
      </c>
      <c r="L38" s="18" t="str">
        <f t="shared" si="4"/>
        <v>○</v>
      </c>
      <c r="M38" s="18" t="str">
        <f t="shared" si="5"/>
        <v>○</v>
      </c>
      <c r="N38" s="18" t="str">
        <f t="shared" si="6"/>
        <v>○</v>
      </c>
    </row>
    <row r="39" spans="1:14" s="18" customFormat="1" ht="15" customHeight="1">
      <c r="A39" s="23">
        <v>34</v>
      </c>
      <c r="B39" s="24" t="s">
        <v>50</v>
      </c>
      <c r="C39" s="34">
        <v>129</v>
      </c>
      <c r="D39" s="34">
        <v>34</v>
      </c>
      <c r="E39" s="34">
        <v>95</v>
      </c>
      <c r="F39" s="34">
        <v>122</v>
      </c>
      <c r="G39" s="34">
        <v>34</v>
      </c>
      <c r="H39" s="34">
        <v>88</v>
      </c>
      <c r="I39" s="34">
        <v>7</v>
      </c>
      <c r="J39" s="34">
        <v>0</v>
      </c>
      <c r="K39" s="34">
        <v>7</v>
      </c>
      <c r="L39" s="18" t="str">
        <f t="shared" si="4"/>
        <v>○</v>
      </c>
      <c r="M39" s="18" t="str">
        <f t="shared" si="5"/>
        <v>○</v>
      </c>
      <c r="N39" s="18" t="str">
        <f t="shared" si="6"/>
        <v>○</v>
      </c>
    </row>
    <row r="40" spans="1:14" s="18" customFormat="1" ht="15" customHeight="1">
      <c r="A40" s="23">
        <v>35</v>
      </c>
      <c r="B40" s="24" t="s">
        <v>51</v>
      </c>
      <c r="C40" s="34">
        <v>489</v>
      </c>
      <c r="D40" s="34">
        <v>272</v>
      </c>
      <c r="E40" s="34">
        <v>217</v>
      </c>
      <c r="F40" s="25">
        <v>473</v>
      </c>
      <c r="G40" s="25">
        <v>272</v>
      </c>
      <c r="H40" s="25">
        <v>201</v>
      </c>
      <c r="I40" s="34">
        <v>16</v>
      </c>
      <c r="J40" s="34">
        <v>0</v>
      </c>
      <c r="K40" s="34">
        <v>16</v>
      </c>
      <c r="L40" s="18" t="str">
        <f t="shared" si="4"/>
        <v>○</v>
      </c>
      <c r="M40" s="18" t="str">
        <f t="shared" si="5"/>
        <v>○</v>
      </c>
      <c r="N40" s="18" t="str">
        <f t="shared" si="6"/>
        <v>○</v>
      </c>
    </row>
    <row r="41" spans="1:14" s="18" customFormat="1" ht="15" customHeight="1">
      <c r="A41" s="23">
        <v>36</v>
      </c>
      <c r="B41" s="24" t="s">
        <v>52</v>
      </c>
      <c r="C41" s="25">
        <v>669</v>
      </c>
      <c r="D41" s="25">
        <v>224</v>
      </c>
      <c r="E41" s="25">
        <v>445</v>
      </c>
      <c r="F41" s="25">
        <v>642</v>
      </c>
      <c r="G41" s="25">
        <v>220</v>
      </c>
      <c r="H41" s="25">
        <v>422</v>
      </c>
      <c r="I41" s="25">
        <v>27</v>
      </c>
      <c r="J41" s="25">
        <v>4</v>
      </c>
      <c r="K41" s="25">
        <v>23</v>
      </c>
      <c r="L41" s="18" t="str">
        <f t="shared" si="4"/>
        <v>○</v>
      </c>
      <c r="M41" s="18" t="str">
        <f t="shared" si="5"/>
        <v>○</v>
      </c>
      <c r="N41" s="18" t="str">
        <f t="shared" si="6"/>
        <v>○</v>
      </c>
    </row>
    <row r="42" spans="1:14" s="18" customFormat="1" ht="15" customHeight="1">
      <c r="A42" s="23">
        <v>37</v>
      </c>
      <c r="B42" s="24" t="s">
        <v>53</v>
      </c>
      <c r="C42" s="25">
        <v>2672</v>
      </c>
      <c r="D42" s="25">
        <v>1099</v>
      </c>
      <c r="E42" s="25">
        <v>1573</v>
      </c>
      <c r="F42" s="25">
        <v>2593</v>
      </c>
      <c r="G42" s="25">
        <v>1098</v>
      </c>
      <c r="H42" s="25">
        <v>1495</v>
      </c>
      <c r="I42" s="25">
        <v>79</v>
      </c>
      <c r="J42" s="25">
        <v>1</v>
      </c>
      <c r="K42" s="25">
        <v>78</v>
      </c>
      <c r="L42" s="18" t="str">
        <f t="shared" si="4"/>
        <v>○</v>
      </c>
      <c r="M42" s="18" t="str">
        <f t="shared" si="5"/>
        <v>○</v>
      </c>
      <c r="N42" s="18" t="str">
        <f t="shared" si="6"/>
        <v>○</v>
      </c>
    </row>
    <row r="43" spans="1:14" s="18" customFormat="1" ht="15" customHeight="1">
      <c r="A43" s="23">
        <v>38</v>
      </c>
      <c r="B43" s="24" t="s">
        <v>54</v>
      </c>
      <c r="C43" s="25">
        <v>6362</v>
      </c>
      <c r="D43" s="25">
        <v>561</v>
      </c>
      <c r="E43" s="25">
        <v>5801</v>
      </c>
      <c r="F43" s="25">
        <v>6252</v>
      </c>
      <c r="G43" s="25">
        <v>549</v>
      </c>
      <c r="H43" s="25">
        <v>5703</v>
      </c>
      <c r="I43" s="25">
        <v>110</v>
      </c>
      <c r="J43" s="25">
        <v>12</v>
      </c>
      <c r="K43" s="25">
        <v>98</v>
      </c>
      <c r="L43" s="18" t="str">
        <f t="shared" si="4"/>
        <v>○</v>
      </c>
      <c r="M43" s="18" t="str">
        <f t="shared" si="5"/>
        <v>○</v>
      </c>
      <c r="N43" s="18" t="str">
        <f t="shared" si="6"/>
        <v>○</v>
      </c>
    </row>
    <row r="44" spans="1:14" s="18" customFormat="1" ht="15" customHeight="1">
      <c r="A44" s="23">
        <v>39</v>
      </c>
      <c r="B44" s="24" t="s">
        <v>55</v>
      </c>
      <c r="C44" s="25">
        <v>455</v>
      </c>
      <c r="D44" s="25">
        <v>63</v>
      </c>
      <c r="E44" s="25">
        <v>392</v>
      </c>
      <c r="F44" s="25">
        <v>430</v>
      </c>
      <c r="G44" s="25">
        <v>63</v>
      </c>
      <c r="H44" s="25">
        <v>367</v>
      </c>
      <c r="I44" s="25">
        <v>25</v>
      </c>
      <c r="J44" s="25">
        <v>0</v>
      </c>
      <c r="K44" s="25">
        <v>25</v>
      </c>
      <c r="L44" s="18" t="str">
        <f t="shared" si="4"/>
        <v>○</v>
      </c>
      <c r="M44" s="18" t="str">
        <f t="shared" si="5"/>
        <v>○</v>
      </c>
      <c r="N44" s="18" t="str">
        <f t="shared" si="6"/>
        <v>○</v>
      </c>
    </row>
    <row r="45" spans="1:14" s="18" customFormat="1" ht="15" customHeight="1">
      <c r="A45" s="23">
        <v>40</v>
      </c>
      <c r="B45" s="24" t="s">
        <v>56</v>
      </c>
      <c r="C45" s="25">
        <v>1525</v>
      </c>
      <c r="D45" s="25">
        <v>268</v>
      </c>
      <c r="E45" s="25">
        <v>1257</v>
      </c>
      <c r="F45" s="25">
        <v>1420</v>
      </c>
      <c r="G45" s="25">
        <v>239</v>
      </c>
      <c r="H45" s="25">
        <v>1181</v>
      </c>
      <c r="I45" s="25">
        <v>105</v>
      </c>
      <c r="J45" s="25">
        <v>29</v>
      </c>
      <c r="K45" s="25">
        <v>76</v>
      </c>
      <c r="L45" s="18" t="str">
        <f t="shared" si="4"/>
        <v>○</v>
      </c>
      <c r="M45" s="18" t="str">
        <f t="shared" si="5"/>
        <v>○</v>
      </c>
      <c r="N45" s="18" t="str">
        <f t="shared" si="6"/>
        <v>○</v>
      </c>
    </row>
    <row r="46" spans="1:14" s="18" customFormat="1" ht="15" customHeight="1">
      <c r="A46" s="26">
        <v>41</v>
      </c>
      <c r="B46" s="27" t="s">
        <v>57</v>
      </c>
      <c r="C46" s="28">
        <v>611</v>
      </c>
      <c r="D46" s="28">
        <v>98</v>
      </c>
      <c r="E46" s="28">
        <v>513</v>
      </c>
      <c r="F46" s="28">
        <v>577</v>
      </c>
      <c r="G46" s="28">
        <v>97</v>
      </c>
      <c r="H46" s="28">
        <v>480</v>
      </c>
      <c r="I46" s="28">
        <v>34</v>
      </c>
      <c r="J46" s="28">
        <v>1</v>
      </c>
      <c r="K46" s="28">
        <v>33</v>
      </c>
      <c r="L46" s="18" t="str">
        <f t="shared" si="4"/>
        <v>○</v>
      </c>
      <c r="M46" s="18" t="str">
        <f t="shared" si="5"/>
        <v>○</v>
      </c>
      <c r="N46" s="18" t="str">
        <f t="shared" si="6"/>
        <v>○</v>
      </c>
    </row>
    <row r="47" spans="1:14" s="18" customFormat="1" ht="15" customHeight="1">
      <c r="A47" s="29"/>
      <c r="B47" s="30" t="s">
        <v>66</v>
      </c>
      <c r="C47" s="36">
        <f aca="true" t="shared" si="7" ref="C47:K47">SUM(C17:C46)</f>
        <v>82025</v>
      </c>
      <c r="D47" s="36">
        <f t="shared" si="7"/>
        <v>12765</v>
      </c>
      <c r="E47" s="36">
        <f t="shared" si="7"/>
        <v>69260</v>
      </c>
      <c r="F47" s="36">
        <f t="shared" si="7"/>
        <v>79143</v>
      </c>
      <c r="G47" s="36">
        <f t="shared" si="7"/>
        <v>12616</v>
      </c>
      <c r="H47" s="36">
        <f t="shared" si="7"/>
        <v>66527</v>
      </c>
      <c r="I47" s="36">
        <f t="shared" si="7"/>
        <v>2882</v>
      </c>
      <c r="J47" s="36">
        <f t="shared" si="7"/>
        <v>149</v>
      </c>
      <c r="K47" s="36">
        <f t="shared" si="7"/>
        <v>2733</v>
      </c>
      <c r="L47" s="18" t="str">
        <f t="shared" si="4"/>
        <v>○</v>
      </c>
      <c r="M47" s="18" t="str">
        <f t="shared" si="5"/>
        <v>○</v>
      </c>
      <c r="N47" s="18" t="str">
        <f t="shared" si="6"/>
        <v>○</v>
      </c>
    </row>
    <row r="48" spans="1:14" s="18" customFormat="1" ht="15" customHeight="1">
      <c r="A48" s="37"/>
      <c r="B48" s="38" t="s">
        <v>67</v>
      </c>
      <c r="C48" s="39">
        <f aca="true" t="shared" si="8" ref="C48:K48">C16+C47</f>
        <v>310100</v>
      </c>
      <c r="D48" s="39">
        <f t="shared" si="8"/>
        <v>35574</v>
      </c>
      <c r="E48" s="39">
        <f t="shared" si="8"/>
        <v>274526</v>
      </c>
      <c r="F48" s="39">
        <f t="shared" si="8"/>
        <v>299207</v>
      </c>
      <c r="G48" s="39">
        <f t="shared" si="8"/>
        <v>35265</v>
      </c>
      <c r="H48" s="39">
        <f t="shared" si="8"/>
        <v>263942</v>
      </c>
      <c r="I48" s="39">
        <f t="shared" si="8"/>
        <v>10893</v>
      </c>
      <c r="J48" s="39">
        <f t="shared" si="8"/>
        <v>309</v>
      </c>
      <c r="K48" s="39">
        <f t="shared" si="8"/>
        <v>10584</v>
      </c>
      <c r="L48" s="18" t="str">
        <f t="shared" si="4"/>
        <v>○</v>
      </c>
      <c r="M48" s="18" t="str">
        <f t="shared" si="5"/>
        <v>○</v>
      </c>
      <c r="N48" s="18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25" activePane="bottomLeft" state="frozen"/>
      <selection pane="topLeft" activeCell="A1" sqref="A1"/>
      <selection pane="bottomLeft" activeCell="C49" sqref="C49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103</v>
      </c>
      <c r="B1" s="66"/>
      <c r="C1" s="66"/>
    </row>
    <row r="2" ht="18">
      <c r="A2" s="5"/>
    </row>
    <row r="3" spans="1:11" ht="14.25">
      <c r="A3" s="95" t="s">
        <v>3</v>
      </c>
      <c r="B3" s="59" t="s">
        <v>0</v>
      </c>
      <c r="C3" s="92" t="s">
        <v>4</v>
      </c>
      <c r="D3" s="92"/>
      <c r="E3" s="92" t="s">
        <v>5</v>
      </c>
      <c r="F3" s="92"/>
      <c r="G3" s="92" t="s">
        <v>1</v>
      </c>
      <c r="H3" s="92"/>
      <c r="I3" s="92" t="s">
        <v>100</v>
      </c>
      <c r="J3" s="92"/>
      <c r="K3" s="93" t="s">
        <v>12</v>
      </c>
    </row>
    <row r="4" spans="1:11" ht="14.25">
      <c r="A4" s="96"/>
      <c r="B4" s="60"/>
      <c r="C4" s="61" t="s">
        <v>94</v>
      </c>
      <c r="D4" s="62" t="s">
        <v>92</v>
      </c>
      <c r="E4" s="61" t="s">
        <v>94</v>
      </c>
      <c r="F4" s="62" t="s">
        <v>98</v>
      </c>
      <c r="G4" s="61" t="s">
        <v>94</v>
      </c>
      <c r="H4" s="62" t="s">
        <v>99</v>
      </c>
      <c r="I4" s="61" t="s">
        <v>94</v>
      </c>
      <c r="J4" s="62" t="s">
        <v>101</v>
      </c>
      <c r="K4" s="94"/>
    </row>
    <row r="5" spans="1:11" ht="14.25">
      <c r="A5" s="96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102</v>
      </c>
    </row>
    <row r="6" spans="1:11" ht="14.25">
      <c r="A6" s="97"/>
      <c r="B6" s="64" t="s">
        <v>2</v>
      </c>
      <c r="C6" s="65" t="s">
        <v>95</v>
      </c>
      <c r="D6" s="65" t="s">
        <v>96</v>
      </c>
      <c r="E6" s="65" t="s">
        <v>97</v>
      </c>
      <c r="F6" s="65" t="s">
        <v>104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7691</v>
      </c>
      <c r="D7" s="3">
        <v>3616</v>
      </c>
      <c r="E7" s="3">
        <v>428081</v>
      </c>
      <c r="F7" s="3">
        <v>264789</v>
      </c>
      <c r="G7" s="3">
        <v>2510032</v>
      </c>
      <c r="H7" s="3">
        <v>2215120</v>
      </c>
      <c r="I7" s="3">
        <v>2510032</v>
      </c>
      <c r="J7" s="3">
        <v>2215120</v>
      </c>
      <c r="K7" s="3">
        <f>ROUND(G7*1000/E7,0)</f>
        <v>5863</v>
      </c>
    </row>
    <row r="8" spans="1:11" ht="15" customHeight="1">
      <c r="A8" s="23">
        <v>2</v>
      </c>
      <c r="B8" s="24" t="s">
        <v>18</v>
      </c>
      <c r="C8" s="4">
        <v>645</v>
      </c>
      <c r="D8" s="4">
        <v>353</v>
      </c>
      <c r="E8" s="4">
        <v>44832</v>
      </c>
      <c r="F8" s="4">
        <v>30512</v>
      </c>
      <c r="G8" s="4">
        <v>509952</v>
      </c>
      <c r="H8" s="4">
        <v>488318</v>
      </c>
      <c r="I8" s="4">
        <v>509952</v>
      </c>
      <c r="J8" s="4">
        <v>488318</v>
      </c>
      <c r="K8" s="4">
        <f aca="true" t="shared" si="0" ref="K8:K50">ROUND(G8*1000/E8,0)</f>
        <v>11375</v>
      </c>
    </row>
    <row r="9" spans="1:11" ht="15" customHeight="1">
      <c r="A9" s="23">
        <v>3</v>
      </c>
      <c r="B9" s="24" t="s">
        <v>19</v>
      </c>
      <c r="C9" s="4">
        <v>2034</v>
      </c>
      <c r="D9" s="4">
        <v>1210</v>
      </c>
      <c r="E9" s="4">
        <v>116908</v>
      </c>
      <c r="F9" s="4">
        <v>81992</v>
      </c>
      <c r="G9" s="4">
        <v>1056667</v>
      </c>
      <c r="H9" s="4">
        <v>974431</v>
      </c>
      <c r="I9" s="4">
        <v>1055561</v>
      </c>
      <c r="J9" s="4">
        <v>973394</v>
      </c>
      <c r="K9" s="4">
        <f t="shared" si="0"/>
        <v>9038</v>
      </c>
    </row>
    <row r="10" spans="1:11" ht="15" customHeight="1">
      <c r="A10" s="23">
        <v>4</v>
      </c>
      <c r="B10" s="24" t="s">
        <v>20</v>
      </c>
      <c r="C10" s="4">
        <v>700</v>
      </c>
      <c r="D10" s="4">
        <v>385</v>
      </c>
      <c r="E10" s="4">
        <v>41830</v>
      </c>
      <c r="F10" s="4">
        <v>29420</v>
      </c>
      <c r="G10" s="4">
        <v>600913</v>
      </c>
      <c r="H10" s="4">
        <v>580789</v>
      </c>
      <c r="I10" s="4">
        <v>600913</v>
      </c>
      <c r="J10" s="4">
        <v>580789</v>
      </c>
      <c r="K10" s="4">
        <f t="shared" si="0"/>
        <v>14366</v>
      </c>
    </row>
    <row r="11" spans="1:11" ht="15" customHeight="1">
      <c r="A11" s="23">
        <v>5</v>
      </c>
      <c r="B11" s="24" t="s">
        <v>21</v>
      </c>
      <c r="C11" s="4">
        <v>3909</v>
      </c>
      <c r="D11" s="4">
        <v>1662</v>
      </c>
      <c r="E11" s="4">
        <v>198601</v>
      </c>
      <c r="F11" s="4">
        <v>105065</v>
      </c>
      <c r="G11" s="4">
        <v>1356814</v>
      </c>
      <c r="H11" s="4">
        <v>1191103</v>
      </c>
      <c r="I11" s="4">
        <v>1356814</v>
      </c>
      <c r="J11" s="4">
        <v>1191103</v>
      </c>
      <c r="K11" s="4">
        <f t="shared" si="0"/>
        <v>6832</v>
      </c>
    </row>
    <row r="12" spans="1:11" ht="15" customHeight="1">
      <c r="A12" s="23">
        <v>6</v>
      </c>
      <c r="B12" s="24" t="s">
        <v>22</v>
      </c>
      <c r="C12" s="4">
        <v>1427</v>
      </c>
      <c r="D12" s="4">
        <v>447</v>
      </c>
      <c r="E12" s="4">
        <v>69035</v>
      </c>
      <c r="F12" s="4">
        <v>32976</v>
      </c>
      <c r="G12" s="4">
        <v>458907</v>
      </c>
      <c r="H12" s="4">
        <v>413724</v>
      </c>
      <c r="I12" s="4">
        <v>458907</v>
      </c>
      <c r="J12" s="4">
        <v>413724</v>
      </c>
      <c r="K12" s="4">
        <f t="shared" si="0"/>
        <v>6647</v>
      </c>
    </row>
    <row r="13" spans="1:11" ht="15" customHeight="1">
      <c r="A13" s="23">
        <v>7</v>
      </c>
      <c r="B13" s="24" t="s">
        <v>23</v>
      </c>
      <c r="C13" s="4">
        <v>3830</v>
      </c>
      <c r="D13" s="4">
        <v>1780</v>
      </c>
      <c r="E13" s="4">
        <v>218054</v>
      </c>
      <c r="F13" s="4">
        <v>130262</v>
      </c>
      <c r="G13" s="4">
        <v>1752096</v>
      </c>
      <c r="H13" s="4">
        <v>1607857</v>
      </c>
      <c r="I13" s="4">
        <v>1752096</v>
      </c>
      <c r="J13" s="4">
        <v>1607857</v>
      </c>
      <c r="K13" s="4">
        <f t="shared" si="0"/>
        <v>8035</v>
      </c>
    </row>
    <row r="14" spans="1:11" ht="15" customHeight="1">
      <c r="A14" s="23">
        <v>8</v>
      </c>
      <c r="B14" s="24" t="s">
        <v>24</v>
      </c>
      <c r="C14" s="4">
        <v>734</v>
      </c>
      <c r="D14" s="4">
        <v>378</v>
      </c>
      <c r="E14" s="4">
        <v>44896</v>
      </c>
      <c r="F14" s="4">
        <v>31693</v>
      </c>
      <c r="G14" s="4">
        <v>830615</v>
      </c>
      <c r="H14" s="4">
        <v>808531</v>
      </c>
      <c r="I14" s="4">
        <v>830615</v>
      </c>
      <c r="J14" s="4">
        <v>808531</v>
      </c>
      <c r="K14" s="4">
        <f t="shared" si="0"/>
        <v>18501</v>
      </c>
    </row>
    <row r="15" spans="1:11" ht="15" customHeight="1">
      <c r="A15" s="23">
        <v>9</v>
      </c>
      <c r="B15" s="24" t="s">
        <v>25</v>
      </c>
      <c r="C15" s="4">
        <v>3361</v>
      </c>
      <c r="D15" s="4">
        <v>1025</v>
      </c>
      <c r="E15" s="4">
        <v>181091</v>
      </c>
      <c r="F15" s="4">
        <v>79345</v>
      </c>
      <c r="G15" s="4">
        <v>1243643</v>
      </c>
      <c r="H15" s="4">
        <v>1126453</v>
      </c>
      <c r="I15" s="4">
        <v>1243643</v>
      </c>
      <c r="J15" s="4">
        <v>1126453</v>
      </c>
      <c r="K15" s="4">
        <f t="shared" si="0"/>
        <v>6868</v>
      </c>
    </row>
    <row r="16" spans="1:11" ht="15" customHeight="1">
      <c r="A16" s="23">
        <v>10</v>
      </c>
      <c r="B16" s="24" t="s">
        <v>26</v>
      </c>
      <c r="C16" s="4">
        <v>608</v>
      </c>
      <c r="D16" s="4">
        <v>278</v>
      </c>
      <c r="E16" s="4">
        <v>32519</v>
      </c>
      <c r="F16" s="4">
        <v>19321</v>
      </c>
      <c r="G16" s="4">
        <v>307762</v>
      </c>
      <c r="H16" s="4">
        <v>284257</v>
      </c>
      <c r="I16" s="4">
        <v>307762</v>
      </c>
      <c r="J16" s="4">
        <v>284257</v>
      </c>
      <c r="K16" s="4">
        <f t="shared" si="0"/>
        <v>9464</v>
      </c>
    </row>
    <row r="17" spans="1:11" ht="15" customHeight="1">
      <c r="A17" s="26">
        <v>11</v>
      </c>
      <c r="B17" s="27" t="s">
        <v>27</v>
      </c>
      <c r="C17" s="68">
        <v>1912</v>
      </c>
      <c r="D17" s="68">
        <v>801</v>
      </c>
      <c r="E17" s="68">
        <v>92372</v>
      </c>
      <c r="F17" s="68">
        <v>51963</v>
      </c>
      <c r="G17" s="68">
        <v>868377</v>
      </c>
      <c r="H17" s="68">
        <v>803261</v>
      </c>
      <c r="I17" s="68">
        <v>868377</v>
      </c>
      <c r="J17" s="68">
        <v>803261</v>
      </c>
      <c r="K17" s="68">
        <f t="shared" si="0"/>
        <v>9401</v>
      </c>
    </row>
    <row r="18" spans="1:11" ht="15" customHeight="1">
      <c r="A18" s="29"/>
      <c r="B18" s="30" t="s">
        <v>65</v>
      </c>
      <c r="C18" s="70">
        <f>SUM(C7:C17)</f>
        <v>26851</v>
      </c>
      <c r="D18" s="70">
        <f aca="true" t="shared" si="1" ref="D18:J18">SUM(D7:D17)</f>
        <v>11935</v>
      </c>
      <c r="E18" s="70">
        <f t="shared" si="1"/>
        <v>1468219</v>
      </c>
      <c r="F18" s="70">
        <f t="shared" si="1"/>
        <v>857338</v>
      </c>
      <c r="G18" s="70">
        <f t="shared" si="1"/>
        <v>11495778</v>
      </c>
      <c r="H18" s="70">
        <f t="shared" si="1"/>
        <v>10493844</v>
      </c>
      <c r="I18" s="70">
        <f t="shared" si="1"/>
        <v>11494672</v>
      </c>
      <c r="J18" s="70">
        <f t="shared" si="1"/>
        <v>10492807</v>
      </c>
      <c r="K18" s="70">
        <f t="shared" si="0"/>
        <v>7830</v>
      </c>
    </row>
    <row r="19" spans="1:11" ht="15" customHeight="1">
      <c r="A19" s="32">
        <v>12</v>
      </c>
      <c r="B19" s="33" t="s">
        <v>28</v>
      </c>
      <c r="C19" s="69">
        <v>731</v>
      </c>
      <c r="D19" s="69">
        <v>208</v>
      </c>
      <c r="E19" s="69">
        <v>37234</v>
      </c>
      <c r="F19" s="69">
        <v>13971</v>
      </c>
      <c r="G19" s="69">
        <v>232694</v>
      </c>
      <c r="H19" s="69">
        <v>185698</v>
      </c>
      <c r="I19" s="69">
        <v>232694</v>
      </c>
      <c r="J19" s="69">
        <v>185698</v>
      </c>
      <c r="K19" s="69">
        <f t="shared" si="0"/>
        <v>6250</v>
      </c>
    </row>
    <row r="20" spans="1:11" ht="15" customHeight="1">
      <c r="A20" s="23">
        <v>13</v>
      </c>
      <c r="B20" s="24" t="s">
        <v>29</v>
      </c>
      <c r="C20" s="4">
        <v>839</v>
      </c>
      <c r="D20" s="4">
        <v>294</v>
      </c>
      <c r="E20" s="4">
        <v>41299</v>
      </c>
      <c r="F20" s="4">
        <v>18769</v>
      </c>
      <c r="G20" s="4">
        <v>257521</v>
      </c>
      <c r="H20" s="4">
        <v>214340</v>
      </c>
      <c r="I20" s="4">
        <v>257521</v>
      </c>
      <c r="J20" s="4">
        <v>214340</v>
      </c>
      <c r="K20" s="4">
        <f t="shared" si="0"/>
        <v>6236</v>
      </c>
    </row>
    <row r="21" spans="1:11" ht="15" customHeight="1">
      <c r="A21" s="23">
        <v>14</v>
      </c>
      <c r="B21" s="24" t="s">
        <v>30</v>
      </c>
      <c r="C21" s="4">
        <v>179</v>
      </c>
      <c r="D21" s="4">
        <v>66</v>
      </c>
      <c r="E21" s="4">
        <v>9072</v>
      </c>
      <c r="F21" s="4">
        <v>3947</v>
      </c>
      <c r="G21" s="4">
        <v>71727</v>
      </c>
      <c r="H21" s="4">
        <v>66387</v>
      </c>
      <c r="I21" s="4">
        <v>71727</v>
      </c>
      <c r="J21" s="4">
        <v>66387</v>
      </c>
      <c r="K21" s="4">
        <f t="shared" si="0"/>
        <v>7906</v>
      </c>
    </row>
    <row r="22" spans="1:11" ht="15" customHeight="1">
      <c r="A22" s="23">
        <v>15</v>
      </c>
      <c r="B22" s="24" t="s">
        <v>31</v>
      </c>
      <c r="C22" s="4">
        <v>1963</v>
      </c>
      <c r="D22" s="4">
        <v>762</v>
      </c>
      <c r="E22" s="4">
        <v>103658</v>
      </c>
      <c r="F22" s="4">
        <v>51005</v>
      </c>
      <c r="G22" s="4">
        <v>481297</v>
      </c>
      <c r="H22" s="4">
        <v>386798</v>
      </c>
      <c r="I22" s="4">
        <v>481297</v>
      </c>
      <c r="J22" s="4">
        <v>386798</v>
      </c>
      <c r="K22" s="4">
        <f t="shared" si="0"/>
        <v>4643</v>
      </c>
    </row>
    <row r="23" spans="1:11" ht="15" customHeight="1">
      <c r="A23" s="23">
        <v>16</v>
      </c>
      <c r="B23" s="24" t="s">
        <v>32</v>
      </c>
      <c r="C23" s="4">
        <v>2189</v>
      </c>
      <c r="D23" s="4">
        <v>696</v>
      </c>
      <c r="E23" s="4">
        <v>104286</v>
      </c>
      <c r="F23" s="4">
        <v>43539</v>
      </c>
      <c r="G23" s="4">
        <v>582134</v>
      </c>
      <c r="H23" s="4">
        <v>458536</v>
      </c>
      <c r="I23" s="4">
        <v>582134</v>
      </c>
      <c r="J23" s="4">
        <v>458536</v>
      </c>
      <c r="K23" s="4">
        <f t="shared" si="0"/>
        <v>5582</v>
      </c>
    </row>
    <row r="24" spans="1:11" ht="15" customHeight="1">
      <c r="A24" s="23">
        <v>17</v>
      </c>
      <c r="B24" s="24" t="s">
        <v>33</v>
      </c>
      <c r="C24" s="4">
        <v>601</v>
      </c>
      <c r="D24" s="4">
        <v>372</v>
      </c>
      <c r="E24" s="4">
        <v>39927</v>
      </c>
      <c r="F24" s="4">
        <v>30718</v>
      </c>
      <c r="G24" s="4">
        <v>401913</v>
      </c>
      <c r="H24" s="4">
        <v>380534</v>
      </c>
      <c r="I24" s="4">
        <v>401913</v>
      </c>
      <c r="J24" s="4">
        <v>380534</v>
      </c>
      <c r="K24" s="4">
        <f t="shared" si="0"/>
        <v>10066</v>
      </c>
    </row>
    <row r="25" spans="1:11" ht="15" customHeight="1">
      <c r="A25" s="23">
        <v>18</v>
      </c>
      <c r="B25" s="24" t="s">
        <v>34</v>
      </c>
      <c r="C25" s="4">
        <v>202</v>
      </c>
      <c r="D25" s="4">
        <v>79</v>
      </c>
      <c r="E25" s="4">
        <v>12383</v>
      </c>
      <c r="F25" s="4">
        <v>6483</v>
      </c>
      <c r="G25" s="4">
        <v>129149</v>
      </c>
      <c r="H25" s="4">
        <v>120374</v>
      </c>
      <c r="I25" s="4">
        <v>129149</v>
      </c>
      <c r="J25" s="4">
        <v>120374</v>
      </c>
      <c r="K25" s="4">
        <f t="shared" si="0"/>
        <v>10430</v>
      </c>
    </row>
    <row r="26" spans="1:11" ht="15" customHeight="1">
      <c r="A26" s="23">
        <v>19</v>
      </c>
      <c r="B26" s="24" t="s">
        <v>35</v>
      </c>
      <c r="C26" s="4">
        <v>674</v>
      </c>
      <c r="D26" s="4">
        <v>362</v>
      </c>
      <c r="E26" s="4">
        <v>35228</v>
      </c>
      <c r="F26" s="4">
        <v>22407</v>
      </c>
      <c r="G26" s="4">
        <v>206294</v>
      </c>
      <c r="H26" s="4">
        <v>181136</v>
      </c>
      <c r="I26" s="4">
        <v>206294</v>
      </c>
      <c r="J26" s="4">
        <v>181136</v>
      </c>
      <c r="K26" s="4">
        <f t="shared" si="0"/>
        <v>5856</v>
      </c>
    </row>
    <row r="27" spans="1:11" ht="15" customHeight="1">
      <c r="A27" s="23">
        <v>20</v>
      </c>
      <c r="B27" s="24" t="s">
        <v>36</v>
      </c>
      <c r="C27" s="4">
        <v>249</v>
      </c>
      <c r="D27" s="4">
        <v>66</v>
      </c>
      <c r="E27" s="4">
        <v>11071</v>
      </c>
      <c r="F27" s="4">
        <v>3356</v>
      </c>
      <c r="G27" s="4">
        <v>26703</v>
      </c>
      <c r="H27" s="4">
        <v>20391</v>
      </c>
      <c r="I27" s="4">
        <v>26703</v>
      </c>
      <c r="J27" s="4">
        <v>20391</v>
      </c>
      <c r="K27" s="4">
        <f t="shared" si="0"/>
        <v>2412</v>
      </c>
    </row>
    <row r="28" spans="1:11" ht="15" customHeight="1">
      <c r="A28" s="23">
        <v>21</v>
      </c>
      <c r="B28" s="24" t="s">
        <v>37</v>
      </c>
      <c r="C28" s="4">
        <v>1234</v>
      </c>
      <c r="D28" s="4">
        <v>433</v>
      </c>
      <c r="E28" s="4">
        <v>72947</v>
      </c>
      <c r="F28" s="4">
        <v>37245</v>
      </c>
      <c r="G28" s="4">
        <v>678511</v>
      </c>
      <c r="H28" s="4">
        <v>634329</v>
      </c>
      <c r="I28" s="4">
        <v>678511</v>
      </c>
      <c r="J28" s="4">
        <v>634329</v>
      </c>
      <c r="K28" s="4">
        <f t="shared" si="0"/>
        <v>9301</v>
      </c>
    </row>
    <row r="29" spans="1:11" ht="15" customHeight="1">
      <c r="A29" s="23">
        <v>22</v>
      </c>
      <c r="B29" s="24" t="s">
        <v>38</v>
      </c>
      <c r="C29" s="4">
        <v>801</v>
      </c>
      <c r="D29" s="4">
        <v>360</v>
      </c>
      <c r="E29" s="4">
        <v>37721</v>
      </c>
      <c r="F29" s="4">
        <v>19919</v>
      </c>
      <c r="G29" s="4">
        <v>160042</v>
      </c>
      <c r="H29" s="4">
        <v>128827</v>
      </c>
      <c r="I29" s="4">
        <v>160042</v>
      </c>
      <c r="J29" s="4">
        <v>128827</v>
      </c>
      <c r="K29" s="4">
        <f t="shared" si="0"/>
        <v>4243</v>
      </c>
    </row>
    <row r="30" spans="1:11" ht="15" customHeight="1">
      <c r="A30" s="35">
        <v>23</v>
      </c>
      <c r="B30" s="24" t="s">
        <v>39</v>
      </c>
      <c r="C30" s="4">
        <v>620</v>
      </c>
      <c r="D30" s="4">
        <v>245</v>
      </c>
      <c r="E30" s="4">
        <v>33757</v>
      </c>
      <c r="F30" s="4">
        <v>18674</v>
      </c>
      <c r="G30" s="4">
        <v>332071</v>
      </c>
      <c r="H30" s="4">
        <v>311897</v>
      </c>
      <c r="I30" s="4">
        <v>332071</v>
      </c>
      <c r="J30" s="4">
        <v>311897</v>
      </c>
      <c r="K30" s="4">
        <f t="shared" si="0"/>
        <v>9837</v>
      </c>
    </row>
    <row r="31" spans="1:11" ht="15" customHeight="1">
      <c r="A31" s="23">
        <v>24</v>
      </c>
      <c r="B31" s="24" t="s">
        <v>40</v>
      </c>
      <c r="C31" s="4">
        <v>537</v>
      </c>
      <c r="D31" s="4">
        <v>277</v>
      </c>
      <c r="E31" s="4">
        <v>31616</v>
      </c>
      <c r="F31" s="4">
        <v>19157</v>
      </c>
      <c r="G31" s="4">
        <v>173746</v>
      </c>
      <c r="H31" s="4">
        <v>150324</v>
      </c>
      <c r="I31" s="4">
        <v>173746</v>
      </c>
      <c r="J31" s="4">
        <v>150324</v>
      </c>
      <c r="K31" s="4">
        <f t="shared" si="0"/>
        <v>5496</v>
      </c>
    </row>
    <row r="32" spans="1:11" ht="15" customHeight="1">
      <c r="A32" s="23">
        <v>25</v>
      </c>
      <c r="B32" s="24" t="s">
        <v>41</v>
      </c>
      <c r="C32" s="4">
        <v>429</v>
      </c>
      <c r="D32" s="4">
        <v>216</v>
      </c>
      <c r="E32" s="4">
        <v>25550</v>
      </c>
      <c r="F32" s="4">
        <v>17516</v>
      </c>
      <c r="G32" s="4">
        <v>409241</v>
      </c>
      <c r="H32" s="4">
        <v>394145</v>
      </c>
      <c r="I32" s="4">
        <v>409241</v>
      </c>
      <c r="J32" s="4">
        <v>394145</v>
      </c>
      <c r="K32" s="4">
        <f t="shared" si="0"/>
        <v>16017</v>
      </c>
    </row>
    <row r="33" spans="1:11" ht="15" customHeight="1">
      <c r="A33" s="23">
        <v>26</v>
      </c>
      <c r="B33" s="24" t="s">
        <v>42</v>
      </c>
      <c r="C33" s="4">
        <v>399</v>
      </c>
      <c r="D33" s="4">
        <v>240</v>
      </c>
      <c r="E33" s="4">
        <v>24560</v>
      </c>
      <c r="F33" s="4">
        <v>19002</v>
      </c>
      <c r="G33" s="4">
        <v>343886</v>
      </c>
      <c r="H33" s="4">
        <v>333361</v>
      </c>
      <c r="I33" s="4">
        <v>343886</v>
      </c>
      <c r="J33" s="4">
        <v>333361</v>
      </c>
      <c r="K33" s="4">
        <f t="shared" si="0"/>
        <v>14002</v>
      </c>
    </row>
    <row r="34" spans="1:11" ht="15" customHeight="1">
      <c r="A34" s="23">
        <v>27</v>
      </c>
      <c r="B34" s="24" t="s">
        <v>43</v>
      </c>
      <c r="C34" s="4">
        <v>257</v>
      </c>
      <c r="D34" s="4">
        <v>145</v>
      </c>
      <c r="E34" s="4">
        <v>29995</v>
      </c>
      <c r="F34" s="4">
        <v>24422</v>
      </c>
      <c r="G34" s="4">
        <v>274542</v>
      </c>
      <c r="H34" s="4">
        <v>266911</v>
      </c>
      <c r="I34" s="4">
        <v>274542</v>
      </c>
      <c r="J34" s="4">
        <v>266911</v>
      </c>
      <c r="K34" s="4">
        <f t="shared" si="0"/>
        <v>9153</v>
      </c>
    </row>
    <row r="35" spans="1:11" ht="15" customHeight="1">
      <c r="A35" s="23">
        <v>28</v>
      </c>
      <c r="B35" s="24" t="s">
        <v>44</v>
      </c>
      <c r="C35" s="4">
        <v>372</v>
      </c>
      <c r="D35" s="4">
        <v>208</v>
      </c>
      <c r="E35" s="4">
        <v>24202</v>
      </c>
      <c r="F35" s="4">
        <v>18073</v>
      </c>
      <c r="G35" s="4">
        <v>312281</v>
      </c>
      <c r="H35" s="4">
        <v>301500</v>
      </c>
      <c r="I35" s="4">
        <v>312281</v>
      </c>
      <c r="J35" s="4">
        <v>301500</v>
      </c>
      <c r="K35" s="4">
        <f t="shared" si="0"/>
        <v>12903</v>
      </c>
    </row>
    <row r="36" spans="1:11" ht="15" customHeight="1">
      <c r="A36" s="23">
        <v>29</v>
      </c>
      <c r="B36" s="24" t="s">
        <v>45</v>
      </c>
      <c r="C36" s="4">
        <v>20</v>
      </c>
      <c r="D36" s="4">
        <v>11</v>
      </c>
      <c r="E36" s="4">
        <v>1577</v>
      </c>
      <c r="F36" s="4">
        <v>1168</v>
      </c>
      <c r="G36" s="4">
        <v>24321</v>
      </c>
      <c r="H36" s="4">
        <v>23948</v>
      </c>
      <c r="I36" s="4">
        <v>24321</v>
      </c>
      <c r="J36" s="4">
        <v>23948</v>
      </c>
      <c r="K36" s="4">
        <f t="shared" si="0"/>
        <v>15422</v>
      </c>
    </row>
    <row r="37" spans="1:11" ht="15" customHeight="1">
      <c r="A37" s="26">
        <v>30</v>
      </c>
      <c r="B37" s="27" t="s">
        <v>46</v>
      </c>
      <c r="C37" s="4">
        <v>69</v>
      </c>
      <c r="D37" s="4">
        <v>18</v>
      </c>
      <c r="E37" s="4">
        <v>4722</v>
      </c>
      <c r="F37" s="4">
        <v>2438</v>
      </c>
      <c r="G37" s="4">
        <v>94615</v>
      </c>
      <c r="H37" s="4">
        <v>88540</v>
      </c>
      <c r="I37" s="4">
        <v>94615</v>
      </c>
      <c r="J37" s="4">
        <v>88540</v>
      </c>
      <c r="K37" s="4">
        <f t="shared" si="0"/>
        <v>20037</v>
      </c>
    </row>
    <row r="38" spans="1:11" ht="15" customHeight="1">
      <c r="A38" s="26">
        <v>31</v>
      </c>
      <c r="B38" s="27" t="s">
        <v>47</v>
      </c>
      <c r="C38" s="4">
        <v>64</v>
      </c>
      <c r="D38" s="4">
        <v>1</v>
      </c>
      <c r="E38" s="4">
        <v>2247</v>
      </c>
      <c r="F38" s="4">
        <v>154</v>
      </c>
      <c r="G38" s="4">
        <v>3835</v>
      </c>
      <c r="H38" s="4">
        <v>2936</v>
      </c>
      <c r="I38" s="4">
        <v>3835</v>
      </c>
      <c r="J38" s="4">
        <v>2936</v>
      </c>
      <c r="K38" s="4">
        <f t="shared" si="0"/>
        <v>1707</v>
      </c>
    </row>
    <row r="39" spans="1:11" ht="15" customHeight="1">
      <c r="A39" s="23">
        <v>32</v>
      </c>
      <c r="B39" s="24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17334</v>
      </c>
      <c r="H39" s="4">
        <v>9790</v>
      </c>
      <c r="I39" s="4">
        <v>17334</v>
      </c>
      <c r="J39" s="4">
        <v>9790</v>
      </c>
      <c r="K39" s="4">
        <f t="shared" si="0"/>
        <v>4021</v>
      </c>
    </row>
    <row r="40" spans="1:11" ht="15" customHeight="1">
      <c r="A40" s="32">
        <v>33</v>
      </c>
      <c r="B40" s="33" t="s">
        <v>49</v>
      </c>
      <c r="C40" s="4">
        <v>431</v>
      </c>
      <c r="D40" s="4">
        <v>290</v>
      </c>
      <c r="E40" s="4">
        <v>26548</v>
      </c>
      <c r="F40" s="4">
        <v>20324</v>
      </c>
      <c r="G40" s="4">
        <v>47260</v>
      </c>
      <c r="H40" s="4">
        <v>41574</v>
      </c>
      <c r="I40" s="4">
        <v>47260</v>
      </c>
      <c r="J40" s="4">
        <v>41574</v>
      </c>
      <c r="K40" s="4">
        <f t="shared" si="0"/>
        <v>1780</v>
      </c>
    </row>
    <row r="41" spans="1:11" ht="15" customHeight="1">
      <c r="A41" s="23">
        <v>34</v>
      </c>
      <c r="B41" s="24" t="s">
        <v>50</v>
      </c>
      <c r="C41" s="4">
        <v>193</v>
      </c>
      <c r="D41" s="4">
        <v>143</v>
      </c>
      <c r="E41" s="4">
        <v>12170</v>
      </c>
      <c r="F41" s="4">
        <v>9514</v>
      </c>
      <c r="G41" s="4">
        <v>25102</v>
      </c>
      <c r="H41" s="4">
        <v>22852</v>
      </c>
      <c r="I41" s="4">
        <v>24725</v>
      </c>
      <c r="J41" s="4">
        <v>22475</v>
      </c>
      <c r="K41" s="4">
        <f t="shared" si="0"/>
        <v>2063</v>
      </c>
    </row>
    <row r="42" spans="1:11" ht="15" customHeight="1">
      <c r="A42" s="23">
        <v>35</v>
      </c>
      <c r="B42" s="24" t="s">
        <v>51</v>
      </c>
      <c r="C42" s="4">
        <v>311</v>
      </c>
      <c r="D42" s="4">
        <v>48</v>
      </c>
      <c r="E42" s="4">
        <v>17888</v>
      </c>
      <c r="F42" s="4">
        <v>3470</v>
      </c>
      <c r="G42" s="4">
        <v>54113</v>
      </c>
      <c r="H42" s="4">
        <v>30182</v>
      </c>
      <c r="I42" s="4">
        <v>54113</v>
      </c>
      <c r="J42" s="4">
        <v>30182</v>
      </c>
      <c r="K42" s="4">
        <f t="shared" si="0"/>
        <v>3025</v>
      </c>
    </row>
    <row r="43" spans="1:11" ht="15" customHeight="1">
      <c r="A43" s="23">
        <v>36</v>
      </c>
      <c r="B43" s="24" t="s">
        <v>52</v>
      </c>
      <c r="C43" s="4">
        <v>320</v>
      </c>
      <c r="D43" s="4">
        <v>100</v>
      </c>
      <c r="E43" s="4">
        <v>18768</v>
      </c>
      <c r="F43" s="4">
        <v>7070</v>
      </c>
      <c r="G43" s="4">
        <v>67764</v>
      </c>
      <c r="H43" s="4">
        <v>45667</v>
      </c>
      <c r="I43" s="4">
        <v>67764</v>
      </c>
      <c r="J43" s="4">
        <v>45667</v>
      </c>
      <c r="K43" s="4">
        <f t="shared" si="0"/>
        <v>3611</v>
      </c>
    </row>
    <row r="44" spans="1:11" ht="15" customHeight="1">
      <c r="A44" s="23">
        <v>37</v>
      </c>
      <c r="B44" s="24" t="s">
        <v>53</v>
      </c>
      <c r="C44" s="4">
        <v>967</v>
      </c>
      <c r="D44" s="4">
        <v>127</v>
      </c>
      <c r="E44" s="4">
        <v>55516</v>
      </c>
      <c r="F44" s="4">
        <v>8456</v>
      </c>
      <c r="G44" s="4">
        <v>91080</v>
      </c>
      <c r="H44" s="4">
        <v>56387</v>
      </c>
      <c r="I44" s="4">
        <v>91080</v>
      </c>
      <c r="J44" s="4">
        <v>56387</v>
      </c>
      <c r="K44" s="4">
        <f t="shared" si="0"/>
        <v>1641</v>
      </c>
    </row>
    <row r="45" spans="1:11" ht="15" customHeight="1">
      <c r="A45" s="23">
        <v>38</v>
      </c>
      <c r="B45" s="24" t="s">
        <v>54</v>
      </c>
      <c r="C45" s="4">
        <v>737</v>
      </c>
      <c r="D45" s="4">
        <v>284</v>
      </c>
      <c r="E45" s="4">
        <v>52485</v>
      </c>
      <c r="F45" s="4">
        <v>34427</v>
      </c>
      <c r="G45" s="4">
        <v>315486</v>
      </c>
      <c r="H45" s="4">
        <v>287119</v>
      </c>
      <c r="I45" s="4">
        <v>315486</v>
      </c>
      <c r="J45" s="4">
        <v>287119</v>
      </c>
      <c r="K45" s="4">
        <f t="shared" si="0"/>
        <v>6011</v>
      </c>
    </row>
    <row r="46" spans="1:11" ht="15" customHeight="1">
      <c r="A46" s="23">
        <v>39</v>
      </c>
      <c r="B46" s="24" t="s">
        <v>55</v>
      </c>
      <c r="C46" s="4">
        <v>29</v>
      </c>
      <c r="D46" s="4">
        <v>11</v>
      </c>
      <c r="E46" s="4">
        <v>1410</v>
      </c>
      <c r="F46" s="4">
        <v>718</v>
      </c>
      <c r="G46" s="4">
        <v>7585</v>
      </c>
      <c r="H46" s="4">
        <v>6595</v>
      </c>
      <c r="I46" s="4">
        <v>7585</v>
      </c>
      <c r="J46" s="4">
        <v>6595</v>
      </c>
      <c r="K46" s="4">
        <f t="shared" si="0"/>
        <v>5379</v>
      </c>
    </row>
    <row r="47" spans="1:11" ht="15" customHeight="1">
      <c r="A47" s="23">
        <v>40</v>
      </c>
      <c r="B47" s="24" t="s">
        <v>56</v>
      </c>
      <c r="C47" s="4">
        <v>511</v>
      </c>
      <c r="D47" s="4">
        <v>334</v>
      </c>
      <c r="E47" s="4">
        <v>30553</v>
      </c>
      <c r="F47" s="4">
        <v>21543</v>
      </c>
      <c r="G47" s="4">
        <v>267517</v>
      </c>
      <c r="H47" s="4">
        <v>248120</v>
      </c>
      <c r="I47" s="4">
        <v>267517</v>
      </c>
      <c r="J47" s="4">
        <v>248120</v>
      </c>
      <c r="K47" s="4">
        <f t="shared" si="0"/>
        <v>8756</v>
      </c>
    </row>
    <row r="48" spans="1:11" ht="15" customHeight="1">
      <c r="A48" s="26">
        <v>41</v>
      </c>
      <c r="B48" s="27" t="s">
        <v>57</v>
      </c>
      <c r="C48" s="68">
        <v>144</v>
      </c>
      <c r="D48" s="68">
        <v>95</v>
      </c>
      <c r="E48" s="68">
        <v>10241</v>
      </c>
      <c r="F48" s="68">
        <v>7621</v>
      </c>
      <c r="G48" s="68">
        <v>31640</v>
      </c>
      <c r="H48" s="68">
        <v>26218</v>
      </c>
      <c r="I48" s="68">
        <v>31640</v>
      </c>
      <c r="J48" s="68">
        <v>26218</v>
      </c>
      <c r="K48" s="68">
        <f t="shared" si="0"/>
        <v>3090</v>
      </c>
    </row>
    <row r="49" spans="1:11" s="6" customFormat="1" ht="15" customHeight="1">
      <c r="A49" s="29"/>
      <c r="B49" s="30" t="s">
        <v>66</v>
      </c>
      <c r="C49" s="70">
        <f>SUM(C19:C48)</f>
        <v>16162</v>
      </c>
      <c r="D49" s="70">
        <f aca="true" t="shared" si="2" ref="D49:J49">SUM(D19:D48)</f>
        <v>6502</v>
      </c>
      <c r="E49" s="70">
        <f t="shared" si="2"/>
        <v>912942</v>
      </c>
      <c r="F49" s="70">
        <f t="shared" si="2"/>
        <v>485786</v>
      </c>
      <c r="G49" s="70">
        <f t="shared" si="2"/>
        <v>6121404</v>
      </c>
      <c r="H49" s="70">
        <f t="shared" si="2"/>
        <v>5425416</v>
      </c>
      <c r="I49" s="70">
        <f t="shared" si="2"/>
        <v>6121027</v>
      </c>
      <c r="J49" s="70">
        <f t="shared" si="2"/>
        <v>5425039</v>
      </c>
      <c r="K49" s="70">
        <f t="shared" si="0"/>
        <v>6705</v>
      </c>
    </row>
    <row r="50" spans="1:11" s="6" customFormat="1" ht="15" customHeight="1">
      <c r="A50" s="37"/>
      <c r="B50" s="38" t="s">
        <v>67</v>
      </c>
      <c r="C50" s="71">
        <f>C18+C49</f>
        <v>43013</v>
      </c>
      <c r="D50" s="71">
        <f aca="true" t="shared" si="3" ref="D50:J50">D18+D49</f>
        <v>18437</v>
      </c>
      <c r="E50" s="71">
        <f t="shared" si="3"/>
        <v>2381161</v>
      </c>
      <c r="F50" s="71">
        <f t="shared" si="3"/>
        <v>1343124</v>
      </c>
      <c r="G50" s="71">
        <f t="shared" si="3"/>
        <v>17617182</v>
      </c>
      <c r="H50" s="71">
        <f t="shared" si="3"/>
        <v>15919260</v>
      </c>
      <c r="I50" s="71">
        <f t="shared" si="3"/>
        <v>17615699</v>
      </c>
      <c r="J50" s="71">
        <f t="shared" si="3"/>
        <v>15917846</v>
      </c>
      <c r="K50" s="71">
        <f t="shared" si="0"/>
        <v>7399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28" activePane="bottomLeft" state="frozen"/>
      <selection pane="topLeft" activeCell="A1" sqref="A1"/>
      <selection pane="bottomLeft" activeCell="E42" sqref="E4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115</v>
      </c>
      <c r="B1" s="66"/>
      <c r="C1" s="66"/>
    </row>
    <row r="2" ht="18">
      <c r="A2" s="5"/>
    </row>
    <row r="3" spans="1:11" ht="14.25">
      <c r="A3" s="95" t="s">
        <v>6</v>
      </c>
      <c r="B3" s="59" t="s">
        <v>7</v>
      </c>
      <c r="C3" s="92" t="s">
        <v>8</v>
      </c>
      <c r="D3" s="92"/>
      <c r="E3" s="92" t="s">
        <v>9</v>
      </c>
      <c r="F3" s="92"/>
      <c r="G3" s="92" t="s">
        <v>10</v>
      </c>
      <c r="H3" s="92"/>
      <c r="I3" s="92" t="s">
        <v>100</v>
      </c>
      <c r="J3" s="92"/>
      <c r="K3" s="93" t="s">
        <v>12</v>
      </c>
    </row>
    <row r="4" spans="1:11" ht="14.25">
      <c r="A4" s="96"/>
      <c r="B4" s="60"/>
      <c r="C4" s="61" t="s">
        <v>94</v>
      </c>
      <c r="D4" s="62" t="s">
        <v>110</v>
      </c>
      <c r="E4" s="61" t="s">
        <v>94</v>
      </c>
      <c r="F4" s="62" t="s">
        <v>111</v>
      </c>
      <c r="G4" s="61" t="s">
        <v>94</v>
      </c>
      <c r="H4" s="62" t="s">
        <v>112</v>
      </c>
      <c r="I4" s="61" t="s">
        <v>94</v>
      </c>
      <c r="J4" s="62" t="s">
        <v>113</v>
      </c>
      <c r="K4" s="94"/>
    </row>
    <row r="5" spans="1:11" ht="14.25">
      <c r="A5" s="96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114</v>
      </c>
    </row>
    <row r="6" spans="1:11" ht="14.25">
      <c r="A6" s="97"/>
      <c r="B6" s="64" t="s">
        <v>11</v>
      </c>
      <c r="C6" s="65" t="s">
        <v>95</v>
      </c>
      <c r="D6" s="65" t="s">
        <v>96</v>
      </c>
      <c r="E6" s="65" t="s">
        <v>116</v>
      </c>
      <c r="F6" s="65" t="s">
        <v>117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47462</v>
      </c>
      <c r="D7" s="3">
        <v>47035</v>
      </c>
      <c r="E7" s="3">
        <v>13151992</v>
      </c>
      <c r="F7" s="3">
        <v>13133201</v>
      </c>
      <c r="G7" s="3">
        <v>714244673</v>
      </c>
      <c r="H7" s="3">
        <v>714186808</v>
      </c>
      <c r="I7" s="3">
        <v>712367566</v>
      </c>
      <c r="J7" s="3">
        <v>712309701</v>
      </c>
      <c r="K7" s="3">
        <f aca="true" t="shared" si="0" ref="K7:K50">ROUND(G7*1000/E7,0)</f>
        <v>54307</v>
      </c>
    </row>
    <row r="8" spans="1:11" ht="15" customHeight="1">
      <c r="A8" s="23">
        <v>2</v>
      </c>
      <c r="B8" s="24" t="s">
        <v>18</v>
      </c>
      <c r="C8" s="4">
        <v>22819</v>
      </c>
      <c r="D8" s="4">
        <v>22060</v>
      </c>
      <c r="E8" s="4">
        <v>3512251</v>
      </c>
      <c r="F8" s="4">
        <v>3479315</v>
      </c>
      <c r="G8" s="4">
        <v>160226204</v>
      </c>
      <c r="H8" s="4">
        <v>160143356</v>
      </c>
      <c r="I8" s="4">
        <v>160178234</v>
      </c>
      <c r="J8" s="4">
        <v>160095386</v>
      </c>
      <c r="K8" s="4">
        <f t="shared" si="0"/>
        <v>45619</v>
      </c>
    </row>
    <row r="9" spans="1:11" ht="15" customHeight="1">
      <c r="A9" s="23">
        <v>3</v>
      </c>
      <c r="B9" s="24" t="s">
        <v>19</v>
      </c>
      <c r="C9" s="4">
        <v>11406</v>
      </c>
      <c r="D9" s="4">
        <v>11274</v>
      </c>
      <c r="E9" s="4">
        <v>1962258</v>
      </c>
      <c r="F9" s="4">
        <v>1957843</v>
      </c>
      <c r="G9" s="4">
        <v>102408314</v>
      </c>
      <c r="H9" s="4">
        <v>102395066</v>
      </c>
      <c r="I9" s="4">
        <v>102322108</v>
      </c>
      <c r="J9" s="4">
        <v>102308860</v>
      </c>
      <c r="K9" s="4">
        <f t="shared" si="0"/>
        <v>52189</v>
      </c>
    </row>
    <row r="10" spans="1:11" ht="15" customHeight="1">
      <c r="A10" s="23">
        <v>4</v>
      </c>
      <c r="B10" s="24" t="s">
        <v>20</v>
      </c>
      <c r="C10" s="4">
        <v>24599</v>
      </c>
      <c r="D10" s="4">
        <v>23987</v>
      </c>
      <c r="E10" s="4">
        <v>4579400</v>
      </c>
      <c r="F10" s="4">
        <v>4555336</v>
      </c>
      <c r="G10" s="4">
        <v>219417329</v>
      </c>
      <c r="H10" s="4">
        <v>219354489</v>
      </c>
      <c r="I10" s="4">
        <v>219248620</v>
      </c>
      <c r="J10" s="4">
        <v>219185780</v>
      </c>
      <c r="K10" s="4">
        <f t="shared" si="0"/>
        <v>47914</v>
      </c>
    </row>
    <row r="11" spans="1:11" ht="15" customHeight="1">
      <c r="A11" s="23">
        <v>5</v>
      </c>
      <c r="B11" s="24" t="s">
        <v>21</v>
      </c>
      <c r="C11" s="4">
        <v>14799</v>
      </c>
      <c r="D11" s="4">
        <v>14608</v>
      </c>
      <c r="E11" s="4">
        <v>2369097</v>
      </c>
      <c r="F11" s="4">
        <v>2362255</v>
      </c>
      <c r="G11" s="4">
        <v>123334993</v>
      </c>
      <c r="H11" s="4">
        <v>123313840</v>
      </c>
      <c r="I11" s="4">
        <v>123296223</v>
      </c>
      <c r="J11" s="4">
        <v>123275070</v>
      </c>
      <c r="K11" s="4">
        <f t="shared" si="0"/>
        <v>52060</v>
      </c>
    </row>
    <row r="12" spans="1:11" ht="15" customHeight="1">
      <c r="A12" s="23">
        <v>6</v>
      </c>
      <c r="B12" s="24" t="s">
        <v>22</v>
      </c>
      <c r="C12" s="4">
        <v>14528</v>
      </c>
      <c r="D12" s="4">
        <v>12577</v>
      </c>
      <c r="E12" s="4">
        <v>2125365</v>
      </c>
      <c r="F12" s="4">
        <v>2051053</v>
      </c>
      <c r="G12" s="4">
        <v>96268353</v>
      </c>
      <c r="H12" s="4">
        <v>96137558</v>
      </c>
      <c r="I12" s="4">
        <v>96227216</v>
      </c>
      <c r="J12" s="4">
        <v>96096421</v>
      </c>
      <c r="K12" s="4">
        <f t="shared" si="0"/>
        <v>45295</v>
      </c>
    </row>
    <row r="13" spans="1:11" ht="15" customHeight="1">
      <c r="A13" s="23">
        <v>7</v>
      </c>
      <c r="B13" s="24" t="s">
        <v>23</v>
      </c>
      <c r="C13" s="4">
        <v>32603</v>
      </c>
      <c r="D13" s="4">
        <v>31519</v>
      </c>
      <c r="E13" s="4">
        <v>5327114</v>
      </c>
      <c r="F13" s="4">
        <v>5283807</v>
      </c>
      <c r="G13" s="4">
        <v>237076888</v>
      </c>
      <c r="H13" s="4">
        <v>236948441</v>
      </c>
      <c r="I13" s="4">
        <v>236920057</v>
      </c>
      <c r="J13" s="4">
        <v>236791610</v>
      </c>
      <c r="K13" s="4">
        <f t="shared" si="0"/>
        <v>44504</v>
      </c>
    </row>
    <row r="14" spans="1:11" ht="15" customHeight="1">
      <c r="A14" s="23">
        <v>8</v>
      </c>
      <c r="B14" s="24" t="s">
        <v>24</v>
      </c>
      <c r="C14" s="4">
        <v>10747</v>
      </c>
      <c r="D14" s="4">
        <v>10402</v>
      </c>
      <c r="E14" s="4">
        <v>1816612</v>
      </c>
      <c r="F14" s="4">
        <v>1804649</v>
      </c>
      <c r="G14" s="4">
        <v>88011228</v>
      </c>
      <c r="H14" s="4">
        <v>87985298</v>
      </c>
      <c r="I14" s="4">
        <v>87958136</v>
      </c>
      <c r="J14" s="4">
        <v>87932206</v>
      </c>
      <c r="K14" s="4">
        <f t="shared" si="0"/>
        <v>48448</v>
      </c>
    </row>
    <row r="15" spans="1:11" ht="15" customHeight="1">
      <c r="A15" s="23">
        <v>9</v>
      </c>
      <c r="B15" s="24" t="s">
        <v>25</v>
      </c>
      <c r="C15" s="4">
        <v>29471</v>
      </c>
      <c r="D15" s="4">
        <v>27265</v>
      </c>
      <c r="E15" s="4">
        <v>4317635</v>
      </c>
      <c r="F15" s="4">
        <v>4215611</v>
      </c>
      <c r="G15" s="4">
        <v>181434469</v>
      </c>
      <c r="H15" s="4">
        <v>181192990</v>
      </c>
      <c r="I15" s="4">
        <v>181314931</v>
      </c>
      <c r="J15" s="4">
        <v>181073452</v>
      </c>
      <c r="K15" s="4">
        <f t="shared" si="0"/>
        <v>42022</v>
      </c>
    </row>
    <row r="16" spans="1:11" ht="15" customHeight="1">
      <c r="A16" s="23">
        <v>10</v>
      </c>
      <c r="B16" s="24" t="s">
        <v>26</v>
      </c>
      <c r="C16" s="4">
        <v>18218</v>
      </c>
      <c r="D16" s="4">
        <v>16677</v>
      </c>
      <c r="E16" s="4">
        <v>2476957</v>
      </c>
      <c r="F16" s="4">
        <v>2401940</v>
      </c>
      <c r="G16" s="4">
        <v>96949280</v>
      </c>
      <c r="H16" s="4">
        <v>96686009</v>
      </c>
      <c r="I16" s="4">
        <v>96552565</v>
      </c>
      <c r="J16" s="4">
        <v>96352119</v>
      </c>
      <c r="K16" s="4">
        <f t="shared" si="0"/>
        <v>39140</v>
      </c>
    </row>
    <row r="17" spans="1:11" ht="15" customHeight="1">
      <c r="A17" s="26">
        <v>11</v>
      </c>
      <c r="B17" s="27" t="s">
        <v>27</v>
      </c>
      <c r="C17" s="68">
        <v>13629</v>
      </c>
      <c r="D17" s="68">
        <v>13017</v>
      </c>
      <c r="E17" s="68">
        <v>1306264</v>
      </c>
      <c r="F17" s="68">
        <v>1284165</v>
      </c>
      <c r="G17" s="68">
        <v>53250645</v>
      </c>
      <c r="H17" s="68">
        <v>53192252</v>
      </c>
      <c r="I17" s="68">
        <v>53229756</v>
      </c>
      <c r="J17" s="68">
        <v>53171363</v>
      </c>
      <c r="K17" s="68">
        <f t="shared" si="0"/>
        <v>40766</v>
      </c>
    </row>
    <row r="18" spans="1:11" ht="15" customHeight="1">
      <c r="A18" s="29"/>
      <c r="B18" s="30" t="s">
        <v>65</v>
      </c>
      <c r="C18" s="70">
        <f>SUM(C7:C17)</f>
        <v>240281</v>
      </c>
      <c r="D18" s="70">
        <f aca="true" t="shared" si="1" ref="D18:J18">SUM(D7:D17)</f>
        <v>230421</v>
      </c>
      <c r="E18" s="70">
        <f t="shared" si="1"/>
        <v>42944945</v>
      </c>
      <c r="F18" s="70">
        <f t="shared" si="1"/>
        <v>42529175</v>
      </c>
      <c r="G18" s="70">
        <f t="shared" si="1"/>
        <v>2072622376</v>
      </c>
      <c r="H18" s="70">
        <f t="shared" si="1"/>
        <v>2071536107</v>
      </c>
      <c r="I18" s="70">
        <f t="shared" si="1"/>
        <v>2069615412</v>
      </c>
      <c r="J18" s="70">
        <f t="shared" si="1"/>
        <v>2068591968</v>
      </c>
      <c r="K18" s="70">
        <f t="shared" si="0"/>
        <v>48262</v>
      </c>
    </row>
    <row r="19" spans="1:11" ht="15" customHeight="1">
      <c r="A19" s="32">
        <v>12</v>
      </c>
      <c r="B19" s="33" t="s">
        <v>28</v>
      </c>
      <c r="C19" s="69">
        <v>1914</v>
      </c>
      <c r="D19" s="69">
        <v>1888</v>
      </c>
      <c r="E19" s="69">
        <v>206457</v>
      </c>
      <c r="F19" s="69">
        <v>205552</v>
      </c>
      <c r="G19" s="69">
        <v>7872388</v>
      </c>
      <c r="H19" s="69">
        <v>7869401</v>
      </c>
      <c r="I19" s="69">
        <v>7872388</v>
      </c>
      <c r="J19" s="69">
        <v>7869401</v>
      </c>
      <c r="K19" s="69">
        <f t="shared" si="0"/>
        <v>38131</v>
      </c>
    </row>
    <row r="20" spans="1:11" ht="15" customHeight="1">
      <c r="A20" s="23">
        <v>13</v>
      </c>
      <c r="B20" s="24" t="s">
        <v>29</v>
      </c>
      <c r="C20" s="4">
        <v>1173</v>
      </c>
      <c r="D20" s="4">
        <v>1142</v>
      </c>
      <c r="E20" s="4">
        <v>120817</v>
      </c>
      <c r="F20" s="4">
        <v>119864</v>
      </c>
      <c r="G20" s="4">
        <v>4559962</v>
      </c>
      <c r="H20" s="4">
        <v>4557011</v>
      </c>
      <c r="I20" s="4">
        <v>4557346</v>
      </c>
      <c r="J20" s="4">
        <v>4554395</v>
      </c>
      <c r="K20" s="4">
        <f t="shared" si="0"/>
        <v>37743</v>
      </c>
    </row>
    <row r="21" spans="1:11" ht="15" customHeight="1">
      <c r="A21" s="23">
        <v>14</v>
      </c>
      <c r="B21" s="24" t="s">
        <v>30</v>
      </c>
      <c r="C21" s="4">
        <v>588</v>
      </c>
      <c r="D21" s="4">
        <v>497</v>
      </c>
      <c r="E21" s="4">
        <v>53490</v>
      </c>
      <c r="F21" s="4">
        <v>49042</v>
      </c>
      <c r="G21" s="4">
        <v>1911548</v>
      </c>
      <c r="H21" s="4">
        <v>1904534</v>
      </c>
      <c r="I21" s="4">
        <v>1899493</v>
      </c>
      <c r="J21" s="4">
        <v>1892479</v>
      </c>
      <c r="K21" s="4">
        <f t="shared" si="0"/>
        <v>35737</v>
      </c>
    </row>
    <row r="22" spans="1:11" ht="15" customHeight="1">
      <c r="A22" s="23">
        <v>15</v>
      </c>
      <c r="B22" s="24" t="s">
        <v>31</v>
      </c>
      <c r="C22" s="4">
        <v>2502</v>
      </c>
      <c r="D22" s="4">
        <v>2460</v>
      </c>
      <c r="E22" s="4">
        <v>296446</v>
      </c>
      <c r="F22" s="4">
        <v>294858</v>
      </c>
      <c r="G22" s="4">
        <v>11472779</v>
      </c>
      <c r="H22" s="4">
        <v>11469054</v>
      </c>
      <c r="I22" s="4">
        <v>11461653</v>
      </c>
      <c r="J22" s="4">
        <v>11457928</v>
      </c>
      <c r="K22" s="4">
        <f t="shared" si="0"/>
        <v>38701</v>
      </c>
    </row>
    <row r="23" spans="1:11" ht="15" customHeight="1">
      <c r="A23" s="23">
        <v>16</v>
      </c>
      <c r="B23" s="24" t="s">
        <v>32</v>
      </c>
      <c r="C23" s="4">
        <v>4434</v>
      </c>
      <c r="D23" s="4">
        <v>4326</v>
      </c>
      <c r="E23" s="4">
        <v>523183</v>
      </c>
      <c r="F23" s="4">
        <v>518781</v>
      </c>
      <c r="G23" s="4">
        <v>20749625</v>
      </c>
      <c r="H23" s="4">
        <v>20737352</v>
      </c>
      <c r="I23" s="4">
        <v>20738091</v>
      </c>
      <c r="J23" s="4">
        <v>20725818</v>
      </c>
      <c r="K23" s="4">
        <f t="shared" si="0"/>
        <v>39660</v>
      </c>
    </row>
    <row r="24" spans="1:11" ht="15" customHeight="1">
      <c r="A24" s="23">
        <v>17</v>
      </c>
      <c r="B24" s="24" t="s">
        <v>33</v>
      </c>
      <c r="C24" s="4">
        <v>4107</v>
      </c>
      <c r="D24" s="4">
        <v>4028</v>
      </c>
      <c r="E24" s="4">
        <v>744689</v>
      </c>
      <c r="F24" s="4">
        <v>742112</v>
      </c>
      <c r="G24" s="4">
        <v>43726400</v>
      </c>
      <c r="H24" s="4">
        <v>43717340</v>
      </c>
      <c r="I24" s="4">
        <v>43716376</v>
      </c>
      <c r="J24" s="4">
        <v>43707316</v>
      </c>
      <c r="K24" s="4">
        <f t="shared" si="0"/>
        <v>58718</v>
      </c>
    </row>
    <row r="25" spans="1:11" ht="15" customHeight="1">
      <c r="A25" s="23">
        <v>18</v>
      </c>
      <c r="B25" s="24" t="s">
        <v>34</v>
      </c>
      <c r="C25" s="4">
        <v>1672</v>
      </c>
      <c r="D25" s="4">
        <v>1613</v>
      </c>
      <c r="E25" s="4">
        <v>201855</v>
      </c>
      <c r="F25" s="4">
        <v>199780</v>
      </c>
      <c r="G25" s="4">
        <v>8511493</v>
      </c>
      <c r="H25" s="4">
        <v>8504130</v>
      </c>
      <c r="I25" s="4">
        <v>8498810</v>
      </c>
      <c r="J25" s="4">
        <v>8491447</v>
      </c>
      <c r="K25" s="4">
        <f t="shared" si="0"/>
        <v>42166</v>
      </c>
    </row>
    <row r="26" spans="1:11" ht="15" customHeight="1">
      <c r="A26" s="23">
        <v>19</v>
      </c>
      <c r="B26" s="24" t="s">
        <v>35</v>
      </c>
      <c r="C26" s="4">
        <v>3507</v>
      </c>
      <c r="D26" s="4">
        <v>3385</v>
      </c>
      <c r="E26" s="4">
        <v>489527</v>
      </c>
      <c r="F26" s="4">
        <v>485241</v>
      </c>
      <c r="G26" s="4">
        <v>20745409</v>
      </c>
      <c r="H26" s="4">
        <v>20730572</v>
      </c>
      <c r="I26" s="4">
        <v>20728915</v>
      </c>
      <c r="J26" s="4">
        <v>20714078</v>
      </c>
      <c r="K26" s="4">
        <f t="shared" si="0"/>
        <v>42378</v>
      </c>
    </row>
    <row r="27" spans="1:11" ht="15" customHeight="1">
      <c r="A27" s="23">
        <v>20</v>
      </c>
      <c r="B27" s="24" t="s">
        <v>36</v>
      </c>
      <c r="C27" s="4">
        <v>2612</v>
      </c>
      <c r="D27" s="4">
        <v>2161</v>
      </c>
      <c r="E27" s="4">
        <v>210771</v>
      </c>
      <c r="F27" s="4">
        <v>196067</v>
      </c>
      <c r="G27" s="4">
        <v>6329939</v>
      </c>
      <c r="H27" s="4">
        <v>6307001</v>
      </c>
      <c r="I27" s="4">
        <v>6329939</v>
      </c>
      <c r="J27" s="4">
        <v>6307001</v>
      </c>
      <c r="K27" s="4">
        <f t="shared" si="0"/>
        <v>30032</v>
      </c>
    </row>
    <row r="28" spans="1:11" ht="15" customHeight="1">
      <c r="A28" s="23">
        <v>21</v>
      </c>
      <c r="B28" s="24" t="s">
        <v>37</v>
      </c>
      <c r="C28" s="4">
        <v>10392</v>
      </c>
      <c r="D28" s="4">
        <v>9362</v>
      </c>
      <c r="E28" s="4">
        <v>1516004</v>
      </c>
      <c r="F28" s="4">
        <v>1452886</v>
      </c>
      <c r="G28" s="4">
        <v>70004861</v>
      </c>
      <c r="H28" s="4">
        <v>69878676</v>
      </c>
      <c r="I28" s="4">
        <v>69996968</v>
      </c>
      <c r="J28" s="4">
        <v>69870783</v>
      </c>
      <c r="K28" s="4">
        <f t="shared" si="0"/>
        <v>46177</v>
      </c>
    </row>
    <row r="29" spans="1:11" ht="15" customHeight="1">
      <c r="A29" s="23">
        <v>22</v>
      </c>
      <c r="B29" s="24" t="s">
        <v>38</v>
      </c>
      <c r="C29" s="4">
        <v>3692</v>
      </c>
      <c r="D29" s="4">
        <v>3508</v>
      </c>
      <c r="E29" s="4">
        <v>502226</v>
      </c>
      <c r="F29" s="4">
        <v>496147</v>
      </c>
      <c r="G29" s="4">
        <v>20286819</v>
      </c>
      <c r="H29" s="4">
        <v>20267870</v>
      </c>
      <c r="I29" s="4">
        <v>20260138</v>
      </c>
      <c r="J29" s="4">
        <v>20241189</v>
      </c>
      <c r="K29" s="4">
        <f t="shared" si="0"/>
        <v>40394</v>
      </c>
    </row>
    <row r="30" spans="1:11" ht="15" customHeight="1">
      <c r="A30" s="35">
        <v>23</v>
      </c>
      <c r="B30" s="24" t="s">
        <v>39</v>
      </c>
      <c r="C30" s="4">
        <v>6425</v>
      </c>
      <c r="D30" s="4">
        <v>6227</v>
      </c>
      <c r="E30" s="4">
        <v>1321678</v>
      </c>
      <c r="F30" s="4">
        <v>1313089</v>
      </c>
      <c r="G30" s="4">
        <v>66484503</v>
      </c>
      <c r="H30" s="4">
        <v>66463441</v>
      </c>
      <c r="I30" s="4">
        <v>66479848</v>
      </c>
      <c r="J30" s="4">
        <v>66458786</v>
      </c>
      <c r="K30" s="4">
        <f t="shared" si="0"/>
        <v>50303</v>
      </c>
    </row>
    <row r="31" spans="1:11" ht="15" customHeight="1">
      <c r="A31" s="23">
        <v>24</v>
      </c>
      <c r="B31" s="24" t="s">
        <v>40</v>
      </c>
      <c r="C31" s="4">
        <v>4766</v>
      </c>
      <c r="D31" s="4">
        <v>4695</v>
      </c>
      <c r="E31" s="4">
        <v>663639</v>
      </c>
      <c r="F31" s="4">
        <v>661359</v>
      </c>
      <c r="G31" s="4">
        <v>27983056</v>
      </c>
      <c r="H31" s="4">
        <v>27974649</v>
      </c>
      <c r="I31" s="4">
        <v>27969428</v>
      </c>
      <c r="J31" s="4">
        <v>27961021</v>
      </c>
      <c r="K31" s="4">
        <f t="shared" si="0"/>
        <v>42166</v>
      </c>
    </row>
    <row r="32" spans="1:11" ht="15" customHeight="1">
      <c r="A32" s="23">
        <v>25</v>
      </c>
      <c r="B32" s="24" t="s">
        <v>41</v>
      </c>
      <c r="C32" s="4">
        <v>4430</v>
      </c>
      <c r="D32" s="4">
        <v>4353</v>
      </c>
      <c r="E32" s="4">
        <v>661151</v>
      </c>
      <c r="F32" s="4">
        <v>658498</v>
      </c>
      <c r="G32" s="4">
        <v>31221253</v>
      </c>
      <c r="H32" s="4">
        <v>31212638</v>
      </c>
      <c r="I32" s="4">
        <v>31202896</v>
      </c>
      <c r="J32" s="4">
        <v>31194281</v>
      </c>
      <c r="K32" s="4">
        <f t="shared" si="0"/>
        <v>47223</v>
      </c>
    </row>
    <row r="33" spans="1:11" ht="15" customHeight="1">
      <c r="A33" s="23">
        <v>26</v>
      </c>
      <c r="B33" s="24" t="s">
        <v>42</v>
      </c>
      <c r="C33" s="4">
        <v>9344</v>
      </c>
      <c r="D33" s="4">
        <v>9138</v>
      </c>
      <c r="E33" s="4">
        <v>1362095</v>
      </c>
      <c r="F33" s="4">
        <v>1355503</v>
      </c>
      <c r="G33" s="4">
        <v>57229351</v>
      </c>
      <c r="H33" s="4">
        <v>57208251</v>
      </c>
      <c r="I33" s="4">
        <v>57200689</v>
      </c>
      <c r="J33" s="4">
        <v>57179589</v>
      </c>
      <c r="K33" s="4">
        <f t="shared" si="0"/>
        <v>42016</v>
      </c>
    </row>
    <row r="34" spans="1:11" ht="15" customHeight="1">
      <c r="A34" s="23">
        <v>27</v>
      </c>
      <c r="B34" s="24" t="s">
        <v>43</v>
      </c>
      <c r="C34" s="4">
        <v>3869</v>
      </c>
      <c r="D34" s="4">
        <v>3747</v>
      </c>
      <c r="E34" s="4">
        <v>554039</v>
      </c>
      <c r="F34" s="4">
        <v>549691</v>
      </c>
      <c r="G34" s="4">
        <v>24712634</v>
      </c>
      <c r="H34" s="4">
        <v>24699830</v>
      </c>
      <c r="I34" s="4">
        <v>24702167</v>
      </c>
      <c r="J34" s="4">
        <v>24689363</v>
      </c>
      <c r="K34" s="4">
        <f t="shared" si="0"/>
        <v>44605</v>
      </c>
    </row>
    <row r="35" spans="1:11" ht="15" customHeight="1">
      <c r="A35" s="23">
        <v>28</v>
      </c>
      <c r="B35" s="24" t="s">
        <v>44</v>
      </c>
      <c r="C35" s="4">
        <v>6701</v>
      </c>
      <c r="D35" s="4">
        <v>6446</v>
      </c>
      <c r="E35" s="4">
        <v>1283764</v>
      </c>
      <c r="F35" s="4">
        <v>1275285</v>
      </c>
      <c r="G35" s="4">
        <v>59248608</v>
      </c>
      <c r="H35" s="4">
        <v>59222469</v>
      </c>
      <c r="I35" s="4">
        <v>59229253</v>
      </c>
      <c r="J35" s="4">
        <v>59203114</v>
      </c>
      <c r="K35" s="4">
        <f t="shared" si="0"/>
        <v>46152</v>
      </c>
    </row>
    <row r="36" spans="1:11" ht="15" customHeight="1">
      <c r="A36" s="23">
        <v>29</v>
      </c>
      <c r="B36" s="24" t="s">
        <v>45</v>
      </c>
      <c r="C36" s="4">
        <v>364</v>
      </c>
      <c r="D36" s="4">
        <v>301</v>
      </c>
      <c r="E36" s="4">
        <v>29573</v>
      </c>
      <c r="F36" s="4">
        <v>27060</v>
      </c>
      <c r="G36" s="4">
        <v>1088920</v>
      </c>
      <c r="H36" s="4">
        <v>1086886</v>
      </c>
      <c r="I36" s="4">
        <v>1088408</v>
      </c>
      <c r="J36" s="4">
        <v>1086374</v>
      </c>
      <c r="K36" s="4">
        <f t="shared" si="0"/>
        <v>36821</v>
      </c>
    </row>
    <row r="37" spans="1:11" ht="15" customHeight="1">
      <c r="A37" s="26">
        <v>30</v>
      </c>
      <c r="B37" s="27" t="s">
        <v>46</v>
      </c>
      <c r="C37" s="4">
        <v>319</v>
      </c>
      <c r="D37" s="4">
        <v>288</v>
      </c>
      <c r="E37" s="4">
        <v>36627</v>
      </c>
      <c r="F37" s="4">
        <v>35230</v>
      </c>
      <c r="G37" s="4">
        <v>1816858</v>
      </c>
      <c r="H37" s="4">
        <v>1812546</v>
      </c>
      <c r="I37" s="4">
        <v>1798932</v>
      </c>
      <c r="J37" s="4">
        <v>1794620</v>
      </c>
      <c r="K37" s="4">
        <f t="shared" si="0"/>
        <v>49604</v>
      </c>
    </row>
    <row r="38" spans="1:11" ht="15" customHeight="1">
      <c r="A38" s="26">
        <v>31</v>
      </c>
      <c r="B38" s="27" t="s">
        <v>47</v>
      </c>
      <c r="C38" s="4">
        <v>464</v>
      </c>
      <c r="D38" s="4">
        <v>310</v>
      </c>
      <c r="E38" s="4">
        <v>29603</v>
      </c>
      <c r="F38" s="4">
        <v>23648</v>
      </c>
      <c r="G38" s="4">
        <v>1133954</v>
      </c>
      <c r="H38" s="4">
        <v>1120430</v>
      </c>
      <c r="I38" s="4">
        <v>1119957</v>
      </c>
      <c r="J38" s="4">
        <v>1106433</v>
      </c>
      <c r="K38" s="4">
        <f t="shared" si="0"/>
        <v>38305</v>
      </c>
    </row>
    <row r="39" spans="1:11" ht="15" customHeight="1">
      <c r="A39" s="23">
        <v>32</v>
      </c>
      <c r="B39" s="24" t="s">
        <v>48</v>
      </c>
      <c r="C39" s="4">
        <v>165</v>
      </c>
      <c r="D39" s="4">
        <v>162</v>
      </c>
      <c r="E39" s="4">
        <v>11077</v>
      </c>
      <c r="F39" s="4">
        <v>11007</v>
      </c>
      <c r="G39" s="4">
        <v>354875</v>
      </c>
      <c r="H39" s="4">
        <v>354720</v>
      </c>
      <c r="I39" s="4">
        <v>353780</v>
      </c>
      <c r="J39" s="4">
        <v>353625</v>
      </c>
      <c r="K39" s="4">
        <f t="shared" si="0"/>
        <v>32037</v>
      </c>
    </row>
    <row r="40" spans="1:11" ht="15" customHeight="1">
      <c r="A40" s="32">
        <v>33</v>
      </c>
      <c r="B40" s="33" t="s">
        <v>49</v>
      </c>
      <c r="C40" s="4">
        <v>404</v>
      </c>
      <c r="D40" s="4">
        <v>398</v>
      </c>
      <c r="E40" s="4">
        <v>47243</v>
      </c>
      <c r="F40" s="4">
        <v>47013</v>
      </c>
      <c r="G40" s="4">
        <v>1123777</v>
      </c>
      <c r="H40" s="4">
        <v>1123018</v>
      </c>
      <c r="I40" s="4">
        <v>1113062</v>
      </c>
      <c r="J40" s="4">
        <v>1112303</v>
      </c>
      <c r="K40" s="4">
        <f t="shared" si="0"/>
        <v>23787</v>
      </c>
    </row>
    <row r="41" spans="1:11" ht="15" customHeight="1">
      <c r="A41" s="23">
        <v>34</v>
      </c>
      <c r="B41" s="24" t="s">
        <v>50</v>
      </c>
      <c r="C41" s="4">
        <v>153</v>
      </c>
      <c r="D41" s="4">
        <v>151</v>
      </c>
      <c r="E41" s="4">
        <v>17428</v>
      </c>
      <c r="F41" s="4">
        <v>17323</v>
      </c>
      <c r="G41" s="4">
        <v>338162</v>
      </c>
      <c r="H41" s="4">
        <v>338110</v>
      </c>
      <c r="I41" s="4">
        <v>334256</v>
      </c>
      <c r="J41" s="4">
        <v>334204</v>
      </c>
      <c r="K41" s="4">
        <f t="shared" si="0"/>
        <v>19403</v>
      </c>
    </row>
    <row r="42" spans="1:11" ht="15" customHeight="1">
      <c r="A42" s="23">
        <v>35</v>
      </c>
      <c r="B42" s="24" t="s">
        <v>51</v>
      </c>
      <c r="C42" s="4">
        <v>243</v>
      </c>
      <c r="D42" s="4">
        <v>231</v>
      </c>
      <c r="E42" s="4">
        <v>28100</v>
      </c>
      <c r="F42" s="4">
        <v>27426</v>
      </c>
      <c r="G42" s="4">
        <v>1013485</v>
      </c>
      <c r="H42" s="4">
        <v>1012048</v>
      </c>
      <c r="I42" s="4">
        <v>1011397</v>
      </c>
      <c r="J42" s="4">
        <v>1009960</v>
      </c>
      <c r="K42" s="4">
        <f t="shared" si="0"/>
        <v>36067</v>
      </c>
    </row>
    <row r="43" spans="1:11" ht="15" customHeight="1">
      <c r="A43" s="23">
        <v>36</v>
      </c>
      <c r="B43" s="24" t="s">
        <v>52</v>
      </c>
      <c r="C43" s="4">
        <v>533</v>
      </c>
      <c r="D43" s="4">
        <v>527</v>
      </c>
      <c r="E43" s="4">
        <v>58553</v>
      </c>
      <c r="F43" s="4">
        <v>58311</v>
      </c>
      <c r="G43" s="4">
        <v>2037080</v>
      </c>
      <c r="H43" s="4">
        <v>2036317</v>
      </c>
      <c r="I43" s="4">
        <v>2032838</v>
      </c>
      <c r="J43" s="4">
        <v>2032075</v>
      </c>
      <c r="K43" s="4">
        <f t="shared" si="0"/>
        <v>34790</v>
      </c>
    </row>
    <row r="44" spans="1:11" ht="15" customHeight="1">
      <c r="A44" s="23">
        <v>37</v>
      </c>
      <c r="B44" s="24" t="s">
        <v>53</v>
      </c>
      <c r="C44" s="4">
        <v>2546</v>
      </c>
      <c r="D44" s="4">
        <v>2225</v>
      </c>
      <c r="E44" s="4">
        <v>317487</v>
      </c>
      <c r="F44" s="4">
        <v>300702</v>
      </c>
      <c r="G44" s="4">
        <v>12811996</v>
      </c>
      <c r="H44" s="4">
        <v>12781956</v>
      </c>
      <c r="I44" s="4">
        <v>12811996</v>
      </c>
      <c r="J44" s="4">
        <v>12781956</v>
      </c>
      <c r="K44" s="4">
        <f t="shared" si="0"/>
        <v>40354</v>
      </c>
    </row>
    <row r="45" spans="1:11" ht="15" customHeight="1">
      <c r="A45" s="23">
        <v>38</v>
      </c>
      <c r="B45" s="24" t="s">
        <v>54</v>
      </c>
      <c r="C45" s="4">
        <v>6518</v>
      </c>
      <c r="D45" s="4">
        <v>6374</v>
      </c>
      <c r="E45" s="4">
        <v>844449</v>
      </c>
      <c r="F45" s="4">
        <v>839760</v>
      </c>
      <c r="G45" s="4">
        <v>38493332</v>
      </c>
      <c r="H45" s="4">
        <v>38476113</v>
      </c>
      <c r="I45" s="4">
        <v>38475849</v>
      </c>
      <c r="J45" s="4">
        <v>38458630</v>
      </c>
      <c r="K45" s="4">
        <f t="shared" si="0"/>
        <v>45584</v>
      </c>
    </row>
    <row r="46" spans="1:11" ht="15" customHeight="1">
      <c r="A46" s="23">
        <v>39</v>
      </c>
      <c r="B46" s="24" t="s">
        <v>55</v>
      </c>
      <c r="C46" s="4">
        <v>591</v>
      </c>
      <c r="D46" s="4">
        <v>545</v>
      </c>
      <c r="E46" s="4">
        <v>47062</v>
      </c>
      <c r="F46" s="4">
        <v>45441</v>
      </c>
      <c r="G46" s="4">
        <v>1682154</v>
      </c>
      <c r="H46" s="4">
        <v>1675633</v>
      </c>
      <c r="I46" s="4">
        <v>1682154</v>
      </c>
      <c r="J46" s="4">
        <v>1675633</v>
      </c>
      <c r="K46" s="4">
        <f t="shared" si="0"/>
        <v>35743</v>
      </c>
    </row>
    <row r="47" spans="1:11" ht="15" customHeight="1">
      <c r="A47" s="23">
        <v>40</v>
      </c>
      <c r="B47" s="24" t="s">
        <v>56</v>
      </c>
      <c r="C47" s="4">
        <v>2244</v>
      </c>
      <c r="D47" s="4">
        <v>2211</v>
      </c>
      <c r="E47" s="4">
        <v>222550</v>
      </c>
      <c r="F47" s="4">
        <v>221718</v>
      </c>
      <c r="G47" s="4">
        <v>10829388</v>
      </c>
      <c r="H47" s="4">
        <v>10826407</v>
      </c>
      <c r="I47" s="4">
        <v>10776832</v>
      </c>
      <c r="J47" s="4">
        <v>10773851</v>
      </c>
      <c r="K47" s="4">
        <f t="shared" si="0"/>
        <v>48660</v>
      </c>
    </row>
    <row r="48" spans="1:11" ht="15" customHeight="1">
      <c r="A48" s="26">
        <v>41</v>
      </c>
      <c r="B48" s="27" t="s">
        <v>57</v>
      </c>
      <c r="C48" s="68">
        <v>527</v>
      </c>
      <c r="D48" s="68">
        <v>485</v>
      </c>
      <c r="E48" s="68">
        <v>84042</v>
      </c>
      <c r="F48" s="68">
        <v>81822</v>
      </c>
      <c r="G48" s="68">
        <v>2772782</v>
      </c>
      <c r="H48" s="68">
        <v>2768658</v>
      </c>
      <c r="I48" s="68">
        <v>2764523</v>
      </c>
      <c r="J48" s="68">
        <v>2760399</v>
      </c>
      <c r="K48" s="68">
        <f t="shared" si="0"/>
        <v>32993</v>
      </c>
    </row>
    <row r="49" spans="1:11" s="6" customFormat="1" ht="15" customHeight="1">
      <c r="A49" s="29"/>
      <c r="B49" s="30" t="s">
        <v>66</v>
      </c>
      <c r="C49" s="70">
        <f aca="true" t="shared" si="2" ref="C49:J49">SUM(C19:C48)</f>
        <v>87199</v>
      </c>
      <c r="D49" s="70">
        <f t="shared" si="2"/>
        <v>83184</v>
      </c>
      <c r="E49" s="70">
        <f t="shared" si="2"/>
        <v>12485625</v>
      </c>
      <c r="F49" s="70">
        <f t="shared" si="2"/>
        <v>12310216</v>
      </c>
      <c r="G49" s="70">
        <f t="shared" si="2"/>
        <v>558547391</v>
      </c>
      <c r="H49" s="70">
        <f t="shared" si="2"/>
        <v>558137061</v>
      </c>
      <c r="I49" s="70">
        <f t="shared" si="2"/>
        <v>558208382</v>
      </c>
      <c r="J49" s="70">
        <f t="shared" si="2"/>
        <v>557798052</v>
      </c>
      <c r="K49" s="70">
        <f t="shared" si="0"/>
        <v>44735</v>
      </c>
    </row>
    <row r="50" spans="1:11" s="6" customFormat="1" ht="15" customHeight="1">
      <c r="A50" s="37"/>
      <c r="B50" s="38" t="s">
        <v>67</v>
      </c>
      <c r="C50" s="71">
        <f>C18+C49</f>
        <v>327480</v>
      </c>
      <c r="D50" s="71">
        <f aca="true" t="shared" si="3" ref="D50:J50">D18+D49</f>
        <v>313605</v>
      </c>
      <c r="E50" s="71">
        <f t="shared" si="3"/>
        <v>55430570</v>
      </c>
      <c r="F50" s="71">
        <f t="shared" si="3"/>
        <v>54839391</v>
      </c>
      <c r="G50" s="71">
        <f t="shared" si="3"/>
        <v>2631169767</v>
      </c>
      <c r="H50" s="71">
        <f t="shared" si="3"/>
        <v>2629673168</v>
      </c>
      <c r="I50" s="71">
        <f t="shared" si="3"/>
        <v>2627823794</v>
      </c>
      <c r="J50" s="71">
        <f t="shared" si="3"/>
        <v>2626390020</v>
      </c>
      <c r="K50" s="71">
        <f t="shared" si="0"/>
        <v>47468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2009-02-24T05:46:30Z</cp:lastPrinted>
  <dcterms:created xsi:type="dcterms:W3CDTF">2003-03-09T23:52:37Z</dcterms:created>
  <dcterms:modified xsi:type="dcterms:W3CDTF">2010-03-12T00:55:20Z</dcterms:modified>
  <cp:category/>
  <cp:version/>
  <cp:contentType/>
  <cp:contentStatus/>
</cp:coreProperties>
</file>