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90" windowWidth="20520" windowHeight="4740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<sst xmlns="http://schemas.openxmlformats.org/spreadsheetml/2006/main" count="383" uniqueCount="136">
  <si>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</si>
  <si>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</si>
  <si>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</si>
  <si>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</si>
  <si>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</si>
  <si>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</si>
  <si>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</si>
  <si>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</si>
  <si>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</si>
  <si>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</si>
  <si>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</si>
  <si>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</si>
  <si>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</si>
  <si>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</si>
  <si>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</si>
  <si>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</si>
  <si>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</si>
  <si>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</si>
  <si>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</si>
  <si>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</si>
  <si>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</si>
  <si>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</si>
  <si>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</si>
  <si>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</si>
  <si>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</si>
  <si>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</si>
  <si>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</si>
  <si>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</si>
  <si>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</si>
  <si>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</si>
  <si>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</si>
  <si>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</si>
  <si>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</si>
  <si>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</si>
  <si>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</si>
  <si>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</si>
  <si>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</si>
  <si>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</si>
  <si>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</si>
  <si>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</si>
  <si>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</si>
  <si>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</si>
  <si>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</si>
  <si>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</si>
  <si>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</si>
  <si>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</si>
  <si>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</si>
  <si>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</si>
  <si>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</si>
  <si>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</si>
  <si>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</si>
  <si>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</si>
  <si>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</si>
  <si>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</si>
  <si>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</si>
  <si>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</si>
  <si>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</si>
  <si>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</si>
  <si>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</si>
  <si>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</si>
  <si>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</si>
  <si>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</si>
  <si>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</si>
  <si>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</si>
  <si>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</si>
  <si>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</si>
  <si>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</si>
  <si>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</si>
  <si>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</si>
  <si>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</si>
  <si>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</si>
  <si>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</si>
  <si>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</si>
  <si>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</si>
  <si>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</si>
  <si>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</si>
  <si>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</si>
  <si>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</si>
  <si>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</si>
  <si>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</si>
  <si>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</si>
  <si>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</si>
  <si>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</si>
  <si>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</si>
  <si>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</si>
  <si>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</si>
  <si>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</si>
  <si>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</si>
  <si>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</si>
  <si>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</si>
  <si>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</si>
  <si>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</si>
  <si>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</si>
  <si>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</si>
  <si>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</si>
  <si>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</si>
  <si>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</si>
  <si>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</si>
  <si>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</si>
  <si>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</si>
  <si>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</si>
  <si>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</si>
  <si>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</si>
  <si>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</si>
  <si>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</si>
  <si>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</si>
  <si>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</si>
  <si>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</si>
  <si>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</si>
  <si>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</si>
  <si>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</si>
  <si>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</si>
  <si>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</si>
  <si>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</si>
  <si>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</si>
  <si>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</si>
  <si>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</si>
  <si>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</si>
  <si>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</si>
  <si>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</si>
  <si>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（ホ）（千円）</t>
  </si>
  <si>
    <t>（％）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</si>
  <si>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</si>
  <si>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</si>
  <si>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</si>
  <si>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</si>
  <si>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</si>
  <si>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</si>
  <si>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増減
（ニ）（人）</t>
  </si>
  <si>
    <t>H26
決定価格</t>
  </si>
  <si>
    <t>H26
課税標準額</t>
  </si>
  <si>
    <t>平成27年度家屋に関する概要調書報告書</t>
  </si>
  <si>
    <t>H27総数
（イ）（人）</t>
  </si>
  <si>
    <t>H26総数
（ニ）（人）</t>
  </si>
  <si>
    <t>H27
決定価格</t>
  </si>
  <si>
    <t>H27
課税標準額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</si>
</sst>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50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38" fontId="3" fillId="0" borderId="0" xfId="48" applyFont="1" applyAlignment="1">
      <alignment horizontal="center" vertical="distributed"/>
    </xf>
    <xf numFmtId="38" fontId="1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distributed"/>
    </xf>
    <xf numFmtId="38" fontId="3" fillId="0" borderId="12" xfId="48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distributed" vertical="center"/>
    </xf>
    <xf numFmtId="38" fontId="5" fillId="34" borderId="20" xfId="0" applyNumberFormat="1" applyFont="1" applyFill="1" applyBorder="1" applyAlignment="1">
      <alignment vertical="center"/>
    </xf>
    <xf numFmtId="38" fontId="3" fillId="0" borderId="0" xfId="48" applyFont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distributed"/>
    </xf>
    <xf numFmtId="0" fontId="5" fillId="0" borderId="0" xfId="60">
      <alignment vertical="center"/>
      <protection/>
    </xf>
    <xf numFmtId="177" fontId="5" fillId="0" borderId="0" xfId="60" applyNumberFormat="1" applyBorder="1">
      <alignment vertical="center"/>
      <protection/>
    </xf>
    <xf numFmtId="177" fontId="5" fillId="0" borderId="0" xfId="60" applyNumberFormat="1">
      <alignment vertical="center"/>
      <protection/>
    </xf>
    <xf numFmtId="177" fontId="5" fillId="0" borderId="0" xfId="60" applyNumberFormat="1" applyFont="1">
      <alignment vertical="center"/>
      <protection/>
    </xf>
    <xf numFmtId="0" fontId="5" fillId="34" borderId="21" xfId="60" applyFill="1" applyBorder="1" applyAlignment="1">
      <alignment horizontal="center" vertical="center" shrinkToFit="1"/>
      <protection/>
    </xf>
    <xf numFmtId="0" fontId="5" fillId="33" borderId="12" xfId="60" applyFill="1" applyBorder="1" applyAlignment="1">
      <alignment horizontal="distributed" vertical="center" wrapText="1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 shrinkToFit="1"/>
      <protection/>
    </xf>
    <xf numFmtId="38" fontId="9" fillId="0" borderId="0" xfId="48" applyFont="1" applyAlignment="1">
      <alignment vertical="center"/>
    </xf>
    <xf numFmtId="177" fontId="5" fillId="0" borderId="22" xfId="60" applyNumberFormat="1" applyBorder="1">
      <alignment vertical="center"/>
      <protection/>
    </xf>
    <xf numFmtId="0" fontId="5" fillId="0" borderId="22" xfId="60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3" fillId="0" borderId="0" xfId="48" applyFont="1" applyAlignment="1">
      <alignment vertical="center"/>
    </xf>
    <xf numFmtId="177" fontId="5" fillId="34" borderId="12" xfId="60" applyNumberFormat="1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distributed" vertical="center" wrapText="1"/>
      <protection/>
    </xf>
    <xf numFmtId="0" fontId="3" fillId="34" borderId="21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distributed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13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33" borderId="12" xfId="0" applyNumberFormat="1" applyFont="1" applyFill="1" applyBorder="1" applyAlignment="1">
      <alignment/>
    </xf>
    <xf numFmtId="38" fontId="4" fillId="34" borderId="20" xfId="0" applyNumberFormat="1" applyFont="1" applyFill="1" applyBorder="1" applyAlignment="1">
      <alignment/>
    </xf>
    <xf numFmtId="0" fontId="5" fillId="34" borderId="21" xfId="60" applyFont="1" applyFill="1" applyBorder="1" applyAlignment="1">
      <alignment horizontal="center" vertical="center" wrapText="1" shrinkToFit="1"/>
      <protection/>
    </xf>
    <xf numFmtId="38" fontId="5" fillId="34" borderId="12" xfId="48" applyFont="1" applyFill="1" applyBorder="1" applyAlignment="1">
      <alignment horizontal="center" vertical="distributed" wrapText="1"/>
    </xf>
    <xf numFmtId="0" fontId="5" fillId="35" borderId="21" xfId="60" applyFont="1" applyFill="1" applyBorder="1" applyAlignment="1">
      <alignment horizontal="center" vertical="center" wrapText="1" shrinkToFit="1"/>
      <protection/>
    </xf>
    <xf numFmtId="0" fontId="5" fillId="35" borderId="20" xfId="60" applyFont="1" applyFill="1" applyBorder="1" applyAlignment="1">
      <alignment horizontal="center" vertical="center"/>
      <protection/>
    </xf>
    <xf numFmtId="180" fontId="5" fillId="0" borderId="0" xfId="60" applyNumberFormat="1" applyBorder="1">
      <alignment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Border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7" fontId="3" fillId="36" borderId="12" xfId="60" applyNumberFormat="1" applyFont="1" applyFill="1" applyBorder="1">
      <alignment vertical="center"/>
      <protection/>
    </xf>
    <xf numFmtId="180" fontId="3" fillId="0" borderId="12" xfId="60" applyNumberFormat="1" applyFont="1" applyBorder="1">
      <alignment vertical="center"/>
      <protection/>
    </xf>
    <xf numFmtId="0" fontId="5" fillId="34" borderId="23" xfId="60" applyFill="1" applyBorder="1" applyAlignment="1">
      <alignment horizontal="center" vertical="center" shrinkToFit="1"/>
      <protection/>
    </xf>
    <xf numFmtId="0" fontId="5" fillId="34" borderId="23" xfId="60" applyFont="1" applyFill="1" applyBorder="1" applyAlignment="1">
      <alignment horizontal="center" vertical="center" shrinkToFit="1"/>
      <protection/>
    </xf>
    <xf numFmtId="38" fontId="3" fillId="34" borderId="22" xfId="48" applyFont="1" applyFill="1" applyBorder="1" applyAlignment="1">
      <alignment horizontal="center" vertical="distributed"/>
    </xf>
    <xf numFmtId="38" fontId="3" fillId="34" borderId="24" xfId="48" applyFont="1" applyFill="1" applyBorder="1" applyAlignment="1">
      <alignment horizontal="center" vertical="distributed"/>
    </xf>
    <xf numFmtId="38" fontId="3" fillId="0" borderId="20" xfId="48" applyFont="1" applyBorder="1" applyAlignment="1">
      <alignment horizontal="right" vertical="distributed"/>
    </xf>
    <xf numFmtId="178" fontId="3" fillId="0" borderId="12" xfId="48" applyNumberFormat="1" applyFont="1" applyBorder="1" applyAlignment="1">
      <alignment horizontal="right" vertical="distributed"/>
    </xf>
    <xf numFmtId="177" fontId="3" fillId="37" borderId="12" xfId="60" applyNumberFormat="1" applyFont="1" applyFill="1" applyBorder="1">
      <alignment vertical="center"/>
      <protection/>
    </xf>
    <xf numFmtId="178" fontId="3" fillId="37" borderId="12" xfId="48" applyNumberFormat="1" applyFont="1" applyFill="1" applyBorder="1" applyAlignment="1">
      <alignment vertical="center"/>
    </xf>
    <xf numFmtId="177" fontId="5" fillId="33" borderId="12" xfId="60" applyNumberFormat="1" applyFont="1" applyFill="1" applyBorder="1" applyAlignment="1">
      <alignment horizontal="distributed" vertical="center"/>
      <protection/>
    </xf>
    <xf numFmtId="38" fontId="5" fillId="33" borderId="14" xfId="48" applyFont="1" applyFill="1" applyBorder="1" applyAlignment="1">
      <alignment horizontal="distributed" vertical="distributed"/>
    </xf>
    <xf numFmtId="38" fontId="5" fillId="33" borderId="15" xfId="48" applyFont="1" applyFill="1" applyBorder="1" applyAlignment="1">
      <alignment horizontal="distributed" vertical="distributed"/>
    </xf>
    <xf numFmtId="0" fontId="5" fillId="34" borderId="14" xfId="60" applyFont="1" applyFill="1" applyBorder="1" applyAlignment="1">
      <alignment horizontal="center" vertical="center" wrapText="1" shrinkToFit="1"/>
      <protection/>
    </xf>
    <xf numFmtId="0" fontId="5" fillId="34" borderId="25" xfId="60" applyFont="1" applyFill="1" applyBorder="1" applyAlignment="1">
      <alignment horizontal="center" vertical="center" wrapText="1" shrinkToFit="1"/>
      <protection/>
    </xf>
    <xf numFmtId="0" fontId="5" fillId="34" borderId="15" xfId="60" applyFont="1" applyFill="1" applyBorder="1" applyAlignment="1">
      <alignment horizontal="center" vertical="center" wrapText="1" shrinkToFit="1"/>
      <protection/>
    </xf>
    <xf numFmtId="38" fontId="10" fillId="34" borderId="26" xfId="48" applyFont="1" applyFill="1" applyBorder="1" applyAlignment="1">
      <alignment horizontal="center" vertical="center"/>
    </xf>
    <xf numFmtId="38" fontId="10" fillId="34" borderId="27" xfId="48" applyFont="1" applyFill="1" applyBorder="1" applyAlignment="1">
      <alignment horizontal="center" vertical="center"/>
    </xf>
    <xf numFmtId="38" fontId="10" fillId="34" borderId="28" xfId="48" applyFont="1" applyFill="1" applyBorder="1" applyAlignment="1">
      <alignment horizontal="center" vertical="center"/>
    </xf>
    <xf numFmtId="38" fontId="10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 wrapText="1"/>
    </xf>
    <xf numFmtId="38" fontId="5" fillId="34" borderId="18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38" fontId="9" fillId="0" borderId="0" xfId="48" applyFont="1" applyAlignment="1" quotePrefix="1">
      <alignment horizontal="center" vertical="center"/>
    </xf>
    <xf numFmtId="0" fontId="5" fillId="33" borderId="14" xfId="60" applyFill="1" applyBorder="1" applyAlignment="1">
      <alignment horizontal="distributed" vertical="center"/>
      <protection/>
    </xf>
    <xf numFmtId="0" fontId="5" fillId="33" borderId="15" xfId="60" applyFill="1" applyBorder="1" applyAlignment="1">
      <alignment horizontal="distributed" vertical="center"/>
      <protection/>
    </xf>
    <xf numFmtId="0" fontId="5" fillId="34" borderId="30" xfId="60" applyFill="1" applyBorder="1" applyAlignment="1">
      <alignment horizontal="center" vertical="center"/>
      <protection/>
    </xf>
    <xf numFmtId="0" fontId="5" fillId="34" borderId="24" xfId="60" applyFill="1" applyBorder="1" applyAlignment="1">
      <alignment horizontal="center" vertical="center"/>
      <protection/>
    </xf>
    <xf numFmtId="0" fontId="5" fillId="34" borderId="31" xfId="60" applyFill="1" applyBorder="1" applyAlignment="1">
      <alignment horizontal="center" vertical="center"/>
      <protection/>
    </xf>
    <xf numFmtId="0" fontId="5" fillId="34" borderId="32" xfId="60" applyFill="1" applyBorder="1" applyAlignment="1">
      <alignment horizontal="center" vertical="center"/>
      <protection/>
    </xf>
    <xf numFmtId="0" fontId="5" fillId="34" borderId="18" xfId="60" applyFill="1" applyBorder="1" applyAlignment="1">
      <alignment horizontal="center" vertical="center"/>
      <protection/>
    </xf>
    <xf numFmtId="0" fontId="5" fillId="34" borderId="19" xfId="60" applyFill="1" applyBorder="1" applyAlignment="1">
      <alignment horizontal="center" vertical="center"/>
      <protection/>
    </xf>
    <xf numFmtId="0" fontId="5" fillId="33" borderId="12" xfId="60" applyFill="1" applyBorder="1" applyAlignment="1">
      <alignment vertical="center" textRotation="255"/>
      <protection/>
    </xf>
    <xf numFmtId="177" fontId="5" fillId="34" borderId="14" xfId="60" applyNumberFormat="1" applyFill="1" applyBorder="1" applyAlignment="1">
      <alignment horizontal="center" vertical="center"/>
      <protection/>
    </xf>
    <xf numFmtId="177" fontId="5" fillId="34" borderId="15" xfId="60" applyNumberFormat="1" applyFill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textRotation="255"/>
    </xf>
    <xf numFmtId="0" fontId="3" fillId="34" borderId="23" xfId="0" applyFont="1" applyFill="1" applyBorder="1" applyAlignment="1">
      <alignment vertical="center" textRotation="255"/>
    </xf>
    <xf numFmtId="0" fontId="3" fillId="34" borderId="20" xfId="0" applyFont="1" applyFill="1" applyBorder="1" applyAlignment="1">
      <alignment vertical="center" textRotation="255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0"/>
  <sheetViews>
    <sheetView showGridLines="0" tabSelected="1" view="pageLayout" zoomScaleNormal="75" zoomScaleSheetLayoutView="75" workbookViewId="0" topLeftCell="A1">
      <selection activeCell="A1" sqref="A1:K1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7.75" customHeight="1">
      <c r="A1" s="101" t="s">
        <v>131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4" customHeight="1" hidden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93"/>
      <c r="B5" s="94"/>
      <c r="C5" s="97" t="s">
        <v>132</v>
      </c>
      <c r="D5" s="81"/>
      <c r="E5" s="82"/>
      <c r="F5" s="99" t="s">
        <v>133</v>
      </c>
      <c r="G5" s="99" t="s">
        <v>128</v>
      </c>
    </row>
    <row r="6" spans="1:7" ht="42" customHeight="1">
      <c r="A6" s="95"/>
      <c r="B6" s="96"/>
      <c r="C6" s="98"/>
      <c r="D6" s="70" t="s">
        <v>14</v>
      </c>
      <c r="E6" s="70" t="s">
        <v>15</v>
      </c>
      <c r="F6" s="100"/>
      <c r="G6" s="100"/>
    </row>
    <row r="7" spans="1:7" ht="45.75" customHeight="1">
      <c r="A7" s="88" t="s">
        <v>16</v>
      </c>
      <c r="B7" s="89"/>
      <c r="C7" s="10">
        <f>'内訳（納税義務者）'!C48</f>
        <v>325235</v>
      </c>
      <c r="D7" s="10">
        <f>'内訳（納税義務者）'!D48</f>
        <v>32622</v>
      </c>
      <c r="E7" s="10">
        <f>'内訳（納税義務者）'!E48</f>
        <v>292613</v>
      </c>
      <c r="F7" s="83">
        <v>322084</v>
      </c>
      <c r="G7" s="84">
        <f>(C7-F7)/F7</f>
        <v>0.00978316215645608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104" t="s">
        <v>68</v>
      </c>
      <c r="B9" s="105"/>
      <c r="C9" s="45" t="s">
        <v>69</v>
      </c>
      <c r="D9" s="45" t="s">
        <v>70</v>
      </c>
      <c r="E9" s="90" t="s">
        <v>126</v>
      </c>
      <c r="F9" s="91"/>
      <c r="G9" s="92"/>
      <c r="H9" s="90" t="s">
        <v>127</v>
      </c>
      <c r="I9" s="91"/>
      <c r="J9" s="92"/>
      <c r="K9" s="48" t="s">
        <v>84</v>
      </c>
    </row>
    <row r="10" spans="1:11" s="41" customFormat="1" ht="27.75" customHeight="1">
      <c r="A10" s="106"/>
      <c r="B10" s="107"/>
      <c r="C10" s="79"/>
      <c r="D10" s="79"/>
      <c r="E10" s="69" t="s">
        <v>134</v>
      </c>
      <c r="F10" s="71" t="s">
        <v>129</v>
      </c>
      <c r="G10" s="71" t="s">
        <v>123</v>
      </c>
      <c r="H10" s="69" t="s">
        <v>135</v>
      </c>
      <c r="I10" s="71" t="s">
        <v>130</v>
      </c>
      <c r="J10" s="71" t="s">
        <v>125</v>
      </c>
      <c r="K10" s="80"/>
    </row>
    <row r="11" spans="1:11" s="41" customFormat="1" ht="20.25" customHeight="1">
      <c r="A11" s="108"/>
      <c r="B11" s="109"/>
      <c r="C11" s="47" t="s">
        <v>81</v>
      </c>
      <c r="D11" s="47" t="s">
        <v>82</v>
      </c>
      <c r="E11" s="47" t="s">
        <v>83</v>
      </c>
      <c r="F11" s="72" t="s">
        <v>122</v>
      </c>
      <c r="G11" s="72" t="s">
        <v>121</v>
      </c>
      <c r="H11" s="47" t="s">
        <v>120</v>
      </c>
      <c r="I11" s="72" t="s">
        <v>124</v>
      </c>
      <c r="J11" s="72" t="s">
        <v>121</v>
      </c>
      <c r="K11" s="47" t="s">
        <v>85</v>
      </c>
    </row>
    <row r="12" spans="1:11" s="41" customFormat="1" ht="30" customHeight="1">
      <c r="A12" s="110" t="s">
        <v>71</v>
      </c>
      <c r="B12" s="46" t="s">
        <v>72</v>
      </c>
      <c r="C12" s="75">
        <f>'内訳（木造）'!C50</f>
        <v>40482</v>
      </c>
      <c r="D12" s="75">
        <f>'内訳（木造）'!E50</f>
        <v>2403201</v>
      </c>
      <c r="E12" s="75">
        <f>'内訳（木造）'!G50</f>
        <v>27879275</v>
      </c>
      <c r="F12" s="75">
        <v>26179282</v>
      </c>
      <c r="G12" s="76">
        <f>(E12-F12)/F12</f>
        <v>0.0649365784745357</v>
      </c>
      <c r="H12" s="75">
        <f>'内訳（木造）'!I50</f>
        <v>27877653</v>
      </c>
      <c r="I12" s="75">
        <v>26177663</v>
      </c>
      <c r="J12" s="76">
        <f>(H12-I12)/I12</f>
        <v>0.06494047998096698</v>
      </c>
      <c r="K12" s="75">
        <f>ROUND(E12*1000/D12,0)</f>
        <v>11601</v>
      </c>
    </row>
    <row r="13" spans="1:11" s="41" customFormat="1" ht="30" customHeight="1">
      <c r="A13" s="110"/>
      <c r="B13" s="55" t="s">
        <v>86</v>
      </c>
      <c r="C13" s="75">
        <f>C12-C14</f>
        <v>21868</v>
      </c>
      <c r="D13" s="75">
        <f>D12-D14</f>
        <v>924831</v>
      </c>
      <c r="E13" s="75">
        <f>E12-E14</f>
        <v>1507912</v>
      </c>
      <c r="F13" s="75">
        <v>1543198</v>
      </c>
      <c r="G13" s="76">
        <f aca="true" t="shared" si="0" ref="G13:G20">(E13-F13)/F13</f>
        <v>-0.022865503972918574</v>
      </c>
      <c r="H13" s="75">
        <f>H12-H14</f>
        <v>1507704</v>
      </c>
      <c r="I13" s="75">
        <v>1543128</v>
      </c>
      <c r="J13" s="76">
        <f aca="true" t="shared" si="1" ref="J13:J20">(H13-I13)/I13</f>
        <v>-0.02295596995194177</v>
      </c>
      <c r="K13" s="75">
        <f aca="true" t="shared" si="2" ref="K13:K20">ROUND(E13*1000/D13,0)</f>
        <v>1630</v>
      </c>
    </row>
    <row r="14" spans="1:11" s="41" customFormat="1" ht="30" customHeight="1">
      <c r="A14" s="110"/>
      <c r="B14" s="55" t="s">
        <v>87</v>
      </c>
      <c r="C14" s="75">
        <f>'内訳（木造）'!D50</f>
        <v>18614</v>
      </c>
      <c r="D14" s="75">
        <f>'内訳（木造）'!F50</f>
        <v>1478370</v>
      </c>
      <c r="E14" s="75">
        <f>'内訳（木造）'!H50</f>
        <v>26371363</v>
      </c>
      <c r="F14" s="75">
        <v>24636084</v>
      </c>
      <c r="G14" s="76">
        <f t="shared" si="0"/>
        <v>0.07043647845980716</v>
      </c>
      <c r="H14" s="75">
        <f>'内訳（木造）'!J50</f>
        <v>26369949</v>
      </c>
      <c r="I14" s="75">
        <v>24634535</v>
      </c>
      <c r="J14" s="76">
        <f t="shared" si="1"/>
        <v>0.0704463875612022</v>
      </c>
      <c r="K14" s="75">
        <f t="shared" si="2"/>
        <v>17838</v>
      </c>
    </row>
    <row r="15" spans="1:11" s="41" customFormat="1" ht="30" customHeight="1">
      <c r="A15" s="110" t="s">
        <v>73</v>
      </c>
      <c r="B15" s="46" t="s">
        <v>72</v>
      </c>
      <c r="C15" s="75">
        <f>'内訳（非木造）'!C50</f>
        <v>341053</v>
      </c>
      <c r="D15" s="75">
        <f>'内訳（非木造）'!E50</f>
        <v>60196960</v>
      </c>
      <c r="E15" s="75">
        <f>'内訳（非木造）'!G50</f>
        <v>2829091052</v>
      </c>
      <c r="F15" s="75">
        <v>2778543849</v>
      </c>
      <c r="G15" s="76">
        <f t="shared" si="0"/>
        <v>0.018191975994257557</v>
      </c>
      <c r="H15" s="75">
        <f>'内訳（非木造）'!I50</f>
        <v>2826213255</v>
      </c>
      <c r="I15" s="75">
        <v>2775629153</v>
      </c>
      <c r="J15" s="76">
        <f t="shared" si="1"/>
        <v>0.01822437336245978</v>
      </c>
      <c r="K15" s="75">
        <f t="shared" si="2"/>
        <v>46997</v>
      </c>
    </row>
    <row r="16" spans="1:11" s="41" customFormat="1" ht="30" customHeight="1">
      <c r="A16" s="110"/>
      <c r="B16" s="55" t="s">
        <v>86</v>
      </c>
      <c r="C16" s="75">
        <f>C15-C17</f>
        <v>13386</v>
      </c>
      <c r="D16" s="75">
        <f>D15-D17</f>
        <v>574495</v>
      </c>
      <c r="E16" s="75">
        <f>E15-E17</f>
        <v>1377471</v>
      </c>
      <c r="F16" s="75">
        <v>1363018</v>
      </c>
      <c r="G16" s="76">
        <f t="shared" si="0"/>
        <v>0.010603675079859548</v>
      </c>
      <c r="H16" s="75">
        <f>H15-H17</f>
        <v>1345396</v>
      </c>
      <c r="I16" s="75">
        <v>1362081</v>
      </c>
      <c r="J16" s="76">
        <f t="shared" si="1"/>
        <v>-0.012249638604458912</v>
      </c>
      <c r="K16" s="75">
        <f t="shared" si="2"/>
        <v>2398</v>
      </c>
    </row>
    <row r="17" spans="1:11" s="41" customFormat="1" ht="30" customHeight="1">
      <c r="A17" s="110"/>
      <c r="B17" s="55" t="s">
        <v>87</v>
      </c>
      <c r="C17" s="75">
        <f>'内訳（非木造）'!D50</f>
        <v>327667</v>
      </c>
      <c r="D17" s="75">
        <f>'内訳（非木造）'!F50</f>
        <v>59622465</v>
      </c>
      <c r="E17" s="75">
        <f>'内訳（非木造）'!H50</f>
        <v>2827713581</v>
      </c>
      <c r="F17" s="75">
        <v>2777180831</v>
      </c>
      <c r="G17" s="76">
        <f t="shared" si="0"/>
        <v>0.018195700271272684</v>
      </c>
      <c r="H17" s="75">
        <f>'内訳（非木造）'!J50</f>
        <v>2824867859</v>
      </c>
      <c r="I17" s="75">
        <v>2774267072</v>
      </c>
      <c r="J17" s="76">
        <f t="shared" si="1"/>
        <v>0.018239335178181434</v>
      </c>
      <c r="K17" s="75">
        <f t="shared" si="2"/>
        <v>47427</v>
      </c>
    </row>
    <row r="18" spans="1:11" s="41" customFormat="1" ht="30" customHeight="1">
      <c r="A18" s="110" t="s">
        <v>74</v>
      </c>
      <c r="B18" s="46" t="s">
        <v>72</v>
      </c>
      <c r="C18" s="85">
        <f>C12+C15</f>
        <v>381535</v>
      </c>
      <c r="D18" s="85">
        <f>D12+D15</f>
        <v>62600161</v>
      </c>
      <c r="E18" s="85">
        <f>E12+E15</f>
        <v>2856970327</v>
      </c>
      <c r="F18" s="85">
        <v>2804723131</v>
      </c>
      <c r="G18" s="86">
        <f t="shared" si="0"/>
        <v>0.01862829005206361</v>
      </c>
      <c r="H18" s="85">
        <f>H12+H15</f>
        <v>2854090908</v>
      </c>
      <c r="I18" s="85">
        <v>2801806816</v>
      </c>
      <c r="J18" s="86">
        <f t="shared" si="1"/>
        <v>0.01866084831453276</v>
      </c>
      <c r="K18" s="85">
        <f t="shared" si="2"/>
        <v>45638</v>
      </c>
    </row>
    <row r="19" spans="1:11" s="41" customFormat="1" ht="30" customHeight="1">
      <c r="A19" s="110"/>
      <c r="B19" s="55" t="s">
        <v>86</v>
      </c>
      <c r="C19" s="75">
        <f aca="true" t="shared" si="3" ref="C19:H20">C13+C16</f>
        <v>35254</v>
      </c>
      <c r="D19" s="75">
        <f t="shared" si="3"/>
        <v>1499326</v>
      </c>
      <c r="E19" s="75">
        <f t="shared" si="3"/>
        <v>2885383</v>
      </c>
      <c r="F19" s="75">
        <v>2906216</v>
      </c>
      <c r="G19" s="76">
        <f t="shared" si="0"/>
        <v>-0.007168427948920521</v>
      </c>
      <c r="H19" s="75">
        <f t="shared" si="3"/>
        <v>2853100</v>
      </c>
      <c r="I19" s="75">
        <v>2905209</v>
      </c>
      <c r="J19" s="76">
        <f t="shared" si="1"/>
        <v>-0.01793640319853064</v>
      </c>
      <c r="K19" s="75">
        <f t="shared" si="2"/>
        <v>1924</v>
      </c>
    </row>
    <row r="20" spans="1:11" s="41" customFormat="1" ht="30" customHeight="1">
      <c r="A20" s="110"/>
      <c r="B20" s="55" t="s">
        <v>87</v>
      </c>
      <c r="C20" s="75">
        <f t="shared" si="3"/>
        <v>346281</v>
      </c>
      <c r="D20" s="75">
        <f t="shared" si="3"/>
        <v>61100835</v>
      </c>
      <c r="E20" s="75">
        <f t="shared" si="3"/>
        <v>2854084944</v>
      </c>
      <c r="F20" s="75">
        <v>2801816915</v>
      </c>
      <c r="G20" s="76">
        <f t="shared" si="0"/>
        <v>0.01865504798695956</v>
      </c>
      <c r="H20" s="75">
        <f t="shared" si="3"/>
        <v>2851237808</v>
      </c>
      <c r="I20" s="75">
        <v>2798901607</v>
      </c>
      <c r="J20" s="76">
        <f t="shared" si="1"/>
        <v>0.01869883559647404</v>
      </c>
      <c r="K20" s="75">
        <f t="shared" si="2"/>
        <v>46711</v>
      </c>
    </row>
    <row r="21" spans="1:11" s="41" customFormat="1" ht="30" customHeight="1">
      <c r="A21" s="102" t="s">
        <v>75</v>
      </c>
      <c r="B21" s="103"/>
      <c r="C21" s="75">
        <f>'内訳（非課税家屋）'!C50</f>
        <v>5315</v>
      </c>
      <c r="D21" s="75">
        <f>'内訳（非課税家屋）'!D50</f>
        <v>3479968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11"/>
      <c r="B24" s="11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87" t="s">
        <v>71</v>
      </c>
      <c r="B25" s="87"/>
      <c r="C25" s="78">
        <f>C12/C18*100</f>
        <v>10.610297875686372</v>
      </c>
      <c r="D25" s="78">
        <f>D12/D18*100</f>
        <v>3.8389693598391865</v>
      </c>
      <c r="E25" s="78">
        <f>E12/E18*100</f>
        <v>0.9758335512457004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87" t="s">
        <v>73</v>
      </c>
      <c r="B26" s="87"/>
      <c r="C26" s="78">
        <f>C15/C18*100</f>
        <v>89.38970212431363</v>
      </c>
      <c r="D26" s="78">
        <f>D15/D18*100</f>
        <v>96.16103064016082</v>
      </c>
      <c r="E26" s="78">
        <f>E15/E18*100</f>
        <v>99.0241664487543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87" t="s">
        <v>80</v>
      </c>
      <c r="B27" s="87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mergeCells count="17"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  <mergeCell ref="A26:B26"/>
    <mergeCell ref="A7:B7"/>
    <mergeCell ref="E9:G9"/>
    <mergeCell ref="A5:B6"/>
    <mergeCell ref="C5:C6"/>
    <mergeCell ref="F5:F6"/>
    <mergeCell ref="G5:G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1"/>
  <headerFooter alignWithMargins="0">
    <oddFooter>&amp;RH27概要調書（家屋概況）</oddFooter>
  </headerFooter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showGridLines="0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62980</v>
      </c>
      <c r="D5" s="21">
        <v>3603</v>
      </c>
      <c r="E5" s="21">
        <v>59377</v>
      </c>
      <c r="F5" s="21">
        <v>60312</v>
      </c>
      <c r="G5" s="21">
        <v>3590</v>
      </c>
      <c r="H5" s="21">
        <v>56722</v>
      </c>
      <c r="I5" s="21">
        <v>2668</v>
      </c>
      <c r="J5" s="21">
        <v>13</v>
      </c>
      <c r="K5" s="21">
        <v>2655</v>
      </c>
      <c r="L5" s="17" t="str">
        <f aca="true" t="shared" si="0" ref="L5:L15">IF(F5+I5=C5,"○","×")</f>
        <v>○</v>
      </c>
      <c r="M5" s="17" t="str">
        <f aca="true" t="shared" si="1" ref="M5:M15">IF(G5+J5=D5,"○","×")</f>
        <v>○</v>
      </c>
      <c r="N5" s="17" t="str">
        <f aca="true" t="shared" si="2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18575</v>
      </c>
      <c r="D6" s="24">
        <v>728</v>
      </c>
      <c r="E6" s="24">
        <v>17847</v>
      </c>
      <c r="F6" s="24">
        <v>17924</v>
      </c>
      <c r="G6" s="24">
        <v>722</v>
      </c>
      <c r="H6" s="24">
        <v>17202</v>
      </c>
      <c r="I6" s="24">
        <v>651</v>
      </c>
      <c r="J6" s="24">
        <v>6</v>
      </c>
      <c r="K6" s="24">
        <v>645</v>
      </c>
      <c r="L6" s="17" t="str">
        <f t="shared" si="0"/>
        <v>○</v>
      </c>
      <c r="M6" s="17" t="str">
        <f t="shared" si="1"/>
        <v>○</v>
      </c>
      <c r="N6" s="17" t="str">
        <f t="shared" si="2"/>
        <v>○</v>
      </c>
    </row>
    <row r="7" spans="1:14" s="17" customFormat="1" ht="15" customHeight="1">
      <c r="A7" s="22">
        <v>3</v>
      </c>
      <c r="B7" s="23" t="s">
        <v>19</v>
      </c>
      <c r="C7" s="24">
        <v>10911</v>
      </c>
      <c r="D7" s="24">
        <v>695</v>
      </c>
      <c r="E7" s="24">
        <v>10216</v>
      </c>
      <c r="F7" s="24">
        <v>10331</v>
      </c>
      <c r="G7" s="24">
        <v>689</v>
      </c>
      <c r="H7" s="24">
        <v>9642</v>
      </c>
      <c r="I7" s="24">
        <v>580</v>
      </c>
      <c r="J7" s="24">
        <v>6</v>
      </c>
      <c r="K7" s="24">
        <v>574</v>
      </c>
      <c r="L7" s="17" t="str">
        <f t="shared" si="0"/>
        <v>○</v>
      </c>
      <c r="M7" s="17" t="str">
        <f t="shared" si="1"/>
        <v>○</v>
      </c>
      <c r="N7" s="17" t="str">
        <f t="shared" si="2"/>
        <v>○</v>
      </c>
    </row>
    <row r="8" spans="1:14" s="17" customFormat="1" ht="15" customHeight="1">
      <c r="A8" s="22">
        <v>4</v>
      </c>
      <c r="B8" s="23" t="s">
        <v>20</v>
      </c>
      <c r="C8" s="24">
        <v>20633</v>
      </c>
      <c r="D8" s="24">
        <v>683</v>
      </c>
      <c r="E8" s="24">
        <v>19950</v>
      </c>
      <c r="F8" s="24">
        <v>19741</v>
      </c>
      <c r="G8" s="24">
        <v>681</v>
      </c>
      <c r="H8" s="24">
        <v>19060</v>
      </c>
      <c r="I8" s="24">
        <v>892</v>
      </c>
      <c r="J8" s="24">
        <v>2</v>
      </c>
      <c r="K8" s="24">
        <v>890</v>
      </c>
      <c r="L8" s="17" t="str">
        <f t="shared" si="0"/>
        <v>○</v>
      </c>
      <c r="M8" s="17" t="str">
        <f t="shared" si="1"/>
        <v>○</v>
      </c>
      <c r="N8" s="17" t="str">
        <f t="shared" si="2"/>
        <v>○</v>
      </c>
    </row>
    <row r="9" spans="1:14" s="17" customFormat="1" ht="15" customHeight="1">
      <c r="A9" s="22">
        <v>5</v>
      </c>
      <c r="B9" s="23" t="s">
        <v>21</v>
      </c>
      <c r="C9" s="24">
        <v>14148</v>
      </c>
      <c r="D9" s="24">
        <v>2235</v>
      </c>
      <c r="E9" s="24">
        <v>11913</v>
      </c>
      <c r="F9" s="24">
        <v>13520</v>
      </c>
      <c r="G9" s="24">
        <v>2217</v>
      </c>
      <c r="H9" s="24">
        <v>11303</v>
      </c>
      <c r="I9" s="24">
        <v>628</v>
      </c>
      <c r="J9" s="24">
        <v>18</v>
      </c>
      <c r="K9" s="24">
        <v>610</v>
      </c>
      <c r="L9" s="17" t="str">
        <f t="shared" si="0"/>
        <v>○</v>
      </c>
      <c r="M9" s="17" t="str">
        <f t="shared" si="1"/>
        <v>○</v>
      </c>
      <c r="N9" s="17" t="str">
        <f t="shared" si="2"/>
        <v>○</v>
      </c>
    </row>
    <row r="10" spans="1:14" s="17" customFormat="1" ht="15" customHeight="1">
      <c r="A10" s="22">
        <v>6</v>
      </c>
      <c r="B10" s="23" t="s">
        <v>22</v>
      </c>
      <c r="C10" s="24">
        <v>13111</v>
      </c>
      <c r="D10" s="24">
        <v>2136</v>
      </c>
      <c r="E10" s="24">
        <v>10975</v>
      </c>
      <c r="F10" s="24">
        <v>12591</v>
      </c>
      <c r="G10" s="24">
        <v>2126</v>
      </c>
      <c r="H10" s="24">
        <v>10465</v>
      </c>
      <c r="I10" s="24">
        <v>520</v>
      </c>
      <c r="J10" s="24">
        <v>10</v>
      </c>
      <c r="K10" s="24">
        <v>510</v>
      </c>
      <c r="L10" s="17" t="str">
        <f t="shared" si="0"/>
        <v>○</v>
      </c>
      <c r="M10" s="17" t="str">
        <f t="shared" si="1"/>
        <v>○</v>
      </c>
      <c r="N10" s="17" t="str">
        <f t="shared" si="2"/>
        <v>○</v>
      </c>
    </row>
    <row r="11" spans="1:14" s="17" customFormat="1" ht="15" customHeight="1">
      <c r="A11" s="22">
        <v>7</v>
      </c>
      <c r="B11" s="23" t="s">
        <v>23</v>
      </c>
      <c r="C11" s="24">
        <v>29551</v>
      </c>
      <c r="D11" s="24">
        <v>2781</v>
      </c>
      <c r="E11" s="24">
        <v>26770</v>
      </c>
      <c r="F11" s="24">
        <v>28571</v>
      </c>
      <c r="G11" s="24">
        <v>2769</v>
      </c>
      <c r="H11" s="24">
        <v>25802</v>
      </c>
      <c r="I11" s="24">
        <v>980</v>
      </c>
      <c r="J11" s="24">
        <v>12</v>
      </c>
      <c r="K11" s="24">
        <v>968</v>
      </c>
      <c r="L11" s="17" t="str">
        <f t="shared" si="0"/>
        <v>○</v>
      </c>
      <c r="M11" s="17" t="str">
        <f t="shared" si="1"/>
        <v>○</v>
      </c>
      <c r="N11" s="17" t="str">
        <f t="shared" si="2"/>
        <v>○</v>
      </c>
    </row>
    <row r="12" spans="1:14" s="17" customFormat="1" ht="15" customHeight="1">
      <c r="A12" s="22">
        <v>8</v>
      </c>
      <c r="B12" s="23" t="s">
        <v>24</v>
      </c>
      <c r="C12" s="24">
        <v>11821</v>
      </c>
      <c r="D12" s="24">
        <v>498</v>
      </c>
      <c r="E12" s="24">
        <v>11323</v>
      </c>
      <c r="F12" s="24">
        <v>11423</v>
      </c>
      <c r="G12" s="24">
        <v>495</v>
      </c>
      <c r="H12" s="24">
        <v>10928</v>
      </c>
      <c r="I12" s="24">
        <v>398</v>
      </c>
      <c r="J12" s="24">
        <v>3</v>
      </c>
      <c r="K12" s="24">
        <v>395</v>
      </c>
      <c r="L12" s="17" t="str">
        <f t="shared" si="0"/>
        <v>○</v>
      </c>
      <c r="M12" s="17" t="str">
        <f t="shared" si="1"/>
        <v>○</v>
      </c>
      <c r="N12" s="17" t="str">
        <f t="shared" si="2"/>
        <v>○</v>
      </c>
    </row>
    <row r="13" spans="1:14" s="17" customFormat="1" ht="15" customHeight="1">
      <c r="A13" s="22">
        <v>9</v>
      </c>
      <c r="B13" s="23" t="s">
        <v>25</v>
      </c>
      <c r="C13" s="24">
        <v>29277</v>
      </c>
      <c r="D13" s="24">
        <v>4092</v>
      </c>
      <c r="E13" s="24">
        <v>25185</v>
      </c>
      <c r="F13" s="24">
        <v>28591</v>
      </c>
      <c r="G13" s="24">
        <v>4081</v>
      </c>
      <c r="H13" s="24">
        <v>24510</v>
      </c>
      <c r="I13" s="24">
        <v>686</v>
      </c>
      <c r="J13" s="24">
        <v>11</v>
      </c>
      <c r="K13" s="24">
        <v>675</v>
      </c>
      <c r="L13" s="17" t="str">
        <f t="shared" si="0"/>
        <v>○</v>
      </c>
      <c r="M13" s="17" t="str">
        <f t="shared" si="1"/>
        <v>○</v>
      </c>
      <c r="N13" s="17" t="str">
        <f t="shared" si="2"/>
        <v>○</v>
      </c>
    </row>
    <row r="14" spans="1:14" s="17" customFormat="1" ht="15" customHeight="1">
      <c r="A14" s="22">
        <v>10</v>
      </c>
      <c r="B14" s="23" t="s">
        <v>26</v>
      </c>
      <c r="C14" s="24">
        <v>15757</v>
      </c>
      <c r="D14" s="24">
        <v>2026</v>
      </c>
      <c r="E14" s="24">
        <v>13731</v>
      </c>
      <c r="F14" s="24">
        <v>15156</v>
      </c>
      <c r="G14" s="24">
        <v>2024</v>
      </c>
      <c r="H14" s="24">
        <v>13132</v>
      </c>
      <c r="I14" s="24">
        <v>601</v>
      </c>
      <c r="J14" s="24">
        <v>2</v>
      </c>
      <c r="K14" s="24">
        <v>599</v>
      </c>
      <c r="L14" s="17" t="str">
        <f t="shared" si="0"/>
        <v>○</v>
      </c>
      <c r="M14" s="17" t="str">
        <f t="shared" si="1"/>
        <v>○</v>
      </c>
      <c r="N14" s="17" t="str">
        <f t="shared" si="2"/>
        <v>○</v>
      </c>
    </row>
    <row r="15" spans="1:14" s="17" customFormat="1" ht="15" customHeight="1">
      <c r="A15" s="25">
        <v>11</v>
      </c>
      <c r="B15" s="26" t="s">
        <v>27</v>
      </c>
      <c r="C15" s="27">
        <v>11808</v>
      </c>
      <c r="D15" s="27">
        <v>1224</v>
      </c>
      <c r="E15" s="27">
        <v>10584</v>
      </c>
      <c r="F15" s="27">
        <v>11563</v>
      </c>
      <c r="G15" s="27">
        <v>1214</v>
      </c>
      <c r="H15" s="27">
        <v>10349</v>
      </c>
      <c r="I15" s="27">
        <v>245</v>
      </c>
      <c r="J15" s="27">
        <v>10</v>
      </c>
      <c r="K15" s="27">
        <v>235</v>
      </c>
      <c r="L15" s="17" t="str">
        <f t="shared" si="0"/>
        <v>○</v>
      </c>
      <c r="M15" s="17" t="str">
        <f t="shared" si="1"/>
        <v>○</v>
      </c>
      <c r="N15" s="17" t="str">
        <f t="shared" si="2"/>
        <v>○</v>
      </c>
    </row>
    <row r="16" spans="1:14" s="17" customFormat="1" ht="15" customHeight="1">
      <c r="A16" s="28"/>
      <c r="B16" s="29" t="s">
        <v>65</v>
      </c>
      <c r="C16" s="30">
        <f>SUM(C5:C15)</f>
        <v>238572</v>
      </c>
      <c r="D16" s="30">
        <f aca="true" t="shared" si="3" ref="D16:K16">SUM(D5:D15)</f>
        <v>20701</v>
      </c>
      <c r="E16" s="30">
        <f t="shared" si="3"/>
        <v>217871</v>
      </c>
      <c r="F16" s="30">
        <f t="shared" si="3"/>
        <v>229723</v>
      </c>
      <c r="G16" s="30">
        <f t="shared" si="3"/>
        <v>20608</v>
      </c>
      <c r="H16" s="30">
        <f t="shared" si="3"/>
        <v>209115</v>
      </c>
      <c r="I16" s="30">
        <f t="shared" si="3"/>
        <v>8849</v>
      </c>
      <c r="J16" s="30">
        <f t="shared" si="3"/>
        <v>93</v>
      </c>
      <c r="K16" s="30">
        <f t="shared" si="3"/>
        <v>8756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2128</v>
      </c>
      <c r="D17" s="33">
        <v>528</v>
      </c>
      <c r="E17" s="33">
        <v>1600</v>
      </c>
      <c r="F17" s="33">
        <v>2053</v>
      </c>
      <c r="G17" s="33">
        <v>525</v>
      </c>
      <c r="H17" s="33">
        <v>1528</v>
      </c>
      <c r="I17" s="33">
        <v>75</v>
      </c>
      <c r="J17" s="33">
        <v>3</v>
      </c>
      <c r="K17" s="33">
        <v>72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1667</v>
      </c>
      <c r="D18" s="24">
        <v>514</v>
      </c>
      <c r="E18" s="24">
        <v>1153</v>
      </c>
      <c r="F18" s="24">
        <v>1622</v>
      </c>
      <c r="G18" s="24">
        <v>512</v>
      </c>
      <c r="H18" s="24">
        <v>1110</v>
      </c>
      <c r="I18" s="24">
        <v>45</v>
      </c>
      <c r="J18" s="24">
        <v>2</v>
      </c>
      <c r="K18" s="24">
        <v>43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693</v>
      </c>
      <c r="D19" s="24">
        <v>198</v>
      </c>
      <c r="E19" s="24">
        <v>495</v>
      </c>
      <c r="F19" s="24">
        <v>666</v>
      </c>
      <c r="G19" s="24">
        <v>197</v>
      </c>
      <c r="H19" s="24">
        <v>469</v>
      </c>
      <c r="I19" s="24">
        <v>27</v>
      </c>
      <c r="J19" s="24">
        <v>1</v>
      </c>
      <c r="K19" s="24">
        <v>26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3722</v>
      </c>
      <c r="D20" s="24">
        <v>1083</v>
      </c>
      <c r="E20" s="24">
        <v>2639</v>
      </c>
      <c r="F20" s="24">
        <v>3609</v>
      </c>
      <c r="G20" s="24">
        <v>1069</v>
      </c>
      <c r="H20" s="24">
        <v>2540</v>
      </c>
      <c r="I20" s="24">
        <v>113</v>
      </c>
      <c r="J20" s="24">
        <v>14</v>
      </c>
      <c r="K20" s="24">
        <v>99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5303</v>
      </c>
      <c r="D21" s="24">
        <v>1493</v>
      </c>
      <c r="E21" s="24">
        <v>3810</v>
      </c>
      <c r="F21" s="24">
        <v>5111</v>
      </c>
      <c r="G21" s="24">
        <v>1486</v>
      </c>
      <c r="H21" s="24">
        <v>3625</v>
      </c>
      <c r="I21" s="24">
        <v>192</v>
      </c>
      <c r="J21" s="24">
        <v>7</v>
      </c>
      <c r="K21" s="24">
        <v>185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3931</v>
      </c>
      <c r="D22" s="24">
        <v>291</v>
      </c>
      <c r="E22" s="24">
        <v>3640</v>
      </c>
      <c r="F22" s="24">
        <v>3543</v>
      </c>
      <c r="G22" s="24">
        <v>287</v>
      </c>
      <c r="H22" s="24">
        <v>3256</v>
      </c>
      <c r="I22" s="24">
        <v>388</v>
      </c>
      <c r="J22" s="24">
        <v>4</v>
      </c>
      <c r="K22" s="24">
        <v>384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1626</v>
      </c>
      <c r="D23" s="24">
        <v>172</v>
      </c>
      <c r="E23" s="24">
        <v>1454</v>
      </c>
      <c r="F23" s="24">
        <v>1572</v>
      </c>
      <c r="G23" s="24">
        <v>168</v>
      </c>
      <c r="H23" s="24">
        <v>1404</v>
      </c>
      <c r="I23" s="24">
        <v>54</v>
      </c>
      <c r="J23" s="24">
        <v>4</v>
      </c>
      <c r="K23" s="24">
        <v>50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3193</v>
      </c>
      <c r="D24" s="24">
        <v>390</v>
      </c>
      <c r="E24" s="24">
        <v>2803</v>
      </c>
      <c r="F24" s="24">
        <v>3098</v>
      </c>
      <c r="G24" s="24">
        <v>388</v>
      </c>
      <c r="H24" s="24">
        <v>2710</v>
      </c>
      <c r="I24" s="24">
        <v>95</v>
      </c>
      <c r="J24" s="24">
        <v>2</v>
      </c>
      <c r="K24" s="24">
        <v>93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1738</v>
      </c>
      <c r="D25" s="24">
        <v>401</v>
      </c>
      <c r="E25" s="24">
        <v>1337</v>
      </c>
      <c r="F25" s="24">
        <v>1689</v>
      </c>
      <c r="G25" s="24">
        <v>399</v>
      </c>
      <c r="H25" s="24">
        <v>1290</v>
      </c>
      <c r="I25" s="24">
        <v>49</v>
      </c>
      <c r="J25" s="24">
        <v>2</v>
      </c>
      <c r="K25" s="24">
        <v>47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10272</v>
      </c>
      <c r="D26" s="24">
        <v>1525</v>
      </c>
      <c r="E26" s="24">
        <v>8747</v>
      </c>
      <c r="F26" s="24">
        <v>10046</v>
      </c>
      <c r="G26" s="24">
        <v>1515</v>
      </c>
      <c r="H26" s="24">
        <v>8531</v>
      </c>
      <c r="I26" s="24">
        <v>226</v>
      </c>
      <c r="J26" s="24">
        <v>10</v>
      </c>
      <c r="K26" s="24">
        <v>216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3227</v>
      </c>
      <c r="D27" s="24">
        <v>471</v>
      </c>
      <c r="E27" s="24">
        <v>2756</v>
      </c>
      <c r="F27" s="24">
        <v>3126</v>
      </c>
      <c r="G27" s="24">
        <v>467</v>
      </c>
      <c r="H27" s="24">
        <v>2659</v>
      </c>
      <c r="I27" s="24">
        <v>101</v>
      </c>
      <c r="J27" s="24">
        <v>4</v>
      </c>
      <c r="K27" s="24">
        <v>97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7166</v>
      </c>
      <c r="D28" s="24">
        <v>447</v>
      </c>
      <c r="E28" s="24">
        <v>6719</v>
      </c>
      <c r="F28" s="24">
        <v>6777</v>
      </c>
      <c r="G28" s="24">
        <v>444</v>
      </c>
      <c r="H28" s="24">
        <v>6333</v>
      </c>
      <c r="I28" s="24">
        <v>389</v>
      </c>
      <c r="J28" s="24">
        <v>3</v>
      </c>
      <c r="K28" s="24">
        <v>386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4165</v>
      </c>
      <c r="D29" s="24">
        <v>292</v>
      </c>
      <c r="E29" s="24">
        <v>3873</v>
      </c>
      <c r="F29" s="24">
        <v>4030</v>
      </c>
      <c r="G29" s="24">
        <v>292</v>
      </c>
      <c r="H29" s="24">
        <v>3738</v>
      </c>
      <c r="I29" s="24">
        <v>135</v>
      </c>
      <c r="J29" s="24">
        <v>0</v>
      </c>
      <c r="K29" s="24">
        <v>135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4720</v>
      </c>
      <c r="D30" s="24">
        <v>246</v>
      </c>
      <c r="E30" s="24">
        <v>4474</v>
      </c>
      <c r="F30" s="24">
        <v>4570</v>
      </c>
      <c r="G30" s="24">
        <v>245</v>
      </c>
      <c r="H30" s="24">
        <v>4325</v>
      </c>
      <c r="I30" s="24">
        <v>150</v>
      </c>
      <c r="J30" s="24">
        <v>1</v>
      </c>
      <c r="K30" s="24">
        <v>149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7411</v>
      </c>
      <c r="D31" s="24">
        <v>326</v>
      </c>
      <c r="E31" s="24">
        <v>7085</v>
      </c>
      <c r="F31" s="24">
        <v>7106</v>
      </c>
      <c r="G31" s="24">
        <v>321</v>
      </c>
      <c r="H31" s="24">
        <v>6785</v>
      </c>
      <c r="I31" s="24">
        <v>305</v>
      </c>
      <c r="J31" s="24">
        <v>5</v>
      </c>
      <c r="K31" s="24">
        <v>300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3795</v>
      </c>
      <c r="D32" s="24">
        <v>205</v>
      </c>
      <c r="E32" s="24">
        <v>3590</v>
      </c>
      <c r="F32" s="24">
        <v>3652</v>
      </c>
      <c r="G32" s="24">
        <v>202</v>
      </c>
      <c r="H32" s="24">
        <v>3450</v>
      </c>
      <c r="I32" s="24">
        <v>143</v>
      </c>
      <c r="J32" s="24">
        <v>3</v>
      </c>
      <c r="K32" s="24">
        <v>140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6753</v>
      </c>
      <c r="D33" s="24">
        <v>278</v>
      </c>
      <c r="E33" s="24">
        <v>6475</v>
      </c>
      <c r="F33" s="24">
        <v>6491</v>
      </c>
      <c r="G33" s="24">
        <v>273</v>
      </c>
      <c r="H33" s="24">
        <v>6218</v>
      </c>
      <c r="I33" s="24">
        <v>262</v>
      </c>
      <c r="J33" s="24">
        <v>5</v>
      </c>
      <c r="K33" s="24">
        <v>257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276</v>
      </c>
      <c r="D34" s="24">
        <v>69</v>
      </c>
      <c r="E34" s="24">
        <v>207</v>
      </c>
      <c r="F34" s="24">
        <v>263</v>
      </c>
      <c r="G34" s="24">
        <v>69</v>
      </c>
      <c r="H34" s="24">
        <v>194</v>
      </c>
      <c r="I34" s="24">
        <v>13</v>
      </c>
      <c r="J34" s="24">
        <v>0</v>
      </c>
      <c r="K34" s="24">
        <v>13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329</v>
      </c>
      <c r="D35" s="27">
        <v>92</v>
      </c>
      <c r="E35" s="27">
        <v>237</v>
      </c>
      <c r="F35" s="27">
        <v>313</v>
      </c>
      <c r="G35" s="27">
        <v>90</v>
      </c>
      <c r="H35" s="27">
        <v>223</v>
      </c>
      <c r="I35" s="27">
        <v>16</v>
      </c>
      <c r="J35" s="27">
        <v>2</v>
      </c>
      <c r="K35" s="27">
        <v>14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479</v>
      </c>
      <c r="D36" s="27">
        <v>164</v>
      </c>
      <c r="E36" s="27">
        <v>315</v>
      </c>
      <c r="F36" s="27">
        <v>475</v>
      </c>
      <c r="G36" s="27">
        <v>164</v>
      </c>
      <c r="H36" s="27">
        <v>311</v>
      </c>
      <c r="I36" s="27">
        <v>4</v>
      </c>
      <c r="J36" s="27">
        <v>0</v>
      </c>
      <c r="K36" s="27">
        <v>4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248</v>
      </c>
      <c r="D37" s="24">
        <v>85</v>
      </c>
      <c r="E37" s="24">
        <v>163</v>
      </c>
      <c r="F37" s="24">
        <v>244</v>
      </c>
      <c r="G37" s="24">
        <v>84</v>
      </c>
      <c r="H37" s="24">
        <v>160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329</v>
      </c>
      <c r="D38" s="33">
        <v>102</v>
      </c>
      <c r="E38" s="33">
        <v>227</v>
      </c>
      <c r="F38" s="33">
        <v>302</v>
      </c>
      <c r="G38" s="33">
        <v>102</v>
      </c>
      <c r="H38" s="33">
        <v>200</v>
      </c>
      <c r="I38" s="33">
        <v>27</v>
      </c>
      <c r="J38" s="33">
        <v>0</v>
      </c>
      <c r="K38" s="33">
        <v>27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130</v>
      </c>
      <c r="D39" s="33">
        <v>34</v>
      </c>
      <c r="E39" s="33">
        <v>96</v>
      </c>
      <c r="F39" s="33">
        <v>121</v>
      </c>
      <c r="G39" s="33">
        <v>34</v>
      </c>
      <c r="H39" s="33">
        <v>87</v>
      </c>
      <c r="I39" s="33">
        <v>9</v>
      </c>
      <c r="J39" s="33">
        <v>0</v>
      </c>
      <c r="K39" s="33">
        <v>9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455</v>
      </c>
      <c r="D40" s="33">
        <v>231</v>
      </c>
      <c r="E40" s="33">
        <v>224</v>
      </c>
      <c r="F40" s="24">
        <v>442</v>
      </c>
      <c r="G40" s="24">
        <v>231</v>
      </c>
      <c r="H40" s="24">
        <v>211</v>
      </c>
      <c r="I40" s="33">
        <v>13</v>
      </c>
      <c r="J40" s="33">
        <v>0</v>
      </c>
      <c r="K40" s="33">
        <v>13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657</v>
      </c>
      <c r="D41" s="24">
        <v>213</v>
      </c>
      <c r="E41" s="24">
        <v>444</v>
      </c>
      <c r="F41" s="24">
        <v>627</v>
      </c>
      <c r="G41" s="24">
        <v>205</v>
      </c>
      <c r="H41" s="24">
        <v>422</v>
      </c>
      <c r="I41" s="24">
        <v>30</v>
      </c>
      <c r="J41" s="24">
        <v>8</v>
      </c>
      <c r="K41" s="24">
        <v>22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2719</v>
      </c>
      <c r="D42" s="24">
        <v>1059</v>
      </c>
      <c r="E42" s="24">
        <v>1660</v>
      </c>
      <c r="F42" s="24">
        <v>2636</v>
      </c>
      <c r="G42" s="24">
        <v>1057</v>
      </c>
      <c r="H42" s="24">
        <v>1579</v>
      </c>
      <c r="I42" s="24">
        <v>83</v>
      </c>
      <c r="J42" s="24">
        <v>2</v>
      </c>
      <c r="K42" s="24">
        <v>81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6908</v>
      </c>
      <c r="D43" s="24">
        <v>567</v>
      </c>
      <c r="E43" s="24">
        <v>6341</v>
      </c>
      <c r="F43" s="24">
        <v>6778</v>
      </c>
      <c r="G43" s="24">
        <v>554</v>
      </c>
      <c r="H43" s="24">
        <v>6224</v>
      </c>
      <c r="I43" s="24">
        <v>130</v>
      </c>
      <c r="J43" s="24">
        <v>13</v>
      </c>
      <c r="K43" s="24">
        <v>117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437</v>
      </c>
      <c r="D44" s="24">
        <v>58</v>
      </c>
      <c r="E44" s="24">
        <v>379</v>
      </c>
      <c r="F44" s="24">
        <v>419</v>
      </c>
      <c r="G44" s="24">
        <v>58</v>
      </c>
      <c r="H44" s="24">
        <v>361</v>
      </c>
      <c r="I44" s="24">
        <v>18</v>
      </c>
      <c r="J44" s="24">
        <v>0</v>
      </c>
      <c r="K44" s="24">
        <v>18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1586</v>
      </c>
      <c r="D45" s="24">
        <v>275</v>
      </c>
      <c r="E45" s="24">
        <v>1311</v>
      </c>
      <c r="F45" s="24">
        <v>1469</v>
      </c>
      <c r="G45" s="24">
        <v>242</v>
      </c>
      <c r="H45" s="24">
        <v>1227</v>
      </c>
      <c r="I45" s="24">
        <v>117</v>
      </c>
      <c r="J45" s="24">
        <v>33</v>
      </c>
      <c r="K45" s="24">
        <v>84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600</v>
      </c>
      <c r="D46" s="27">
        <v>112</v>
      </c>
      <c r="E46" s="27">
        <v>488</v>
      </c>
      <c r="F46" s="27">
        <v>562</v>
      </c>
      <c r="G46" s="27">
        <v>109</v>
      </c>
      <c r="H46" s="27">
        <v>453</v>
      </c>
      <c r="I46" s="27">
        <v>38</v>
      </c>
      <c r="J46" s="27">
        <v>3</v>
      </c>
      <c r="K46" s="27">
        <v>35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86663</v>
      </c>
      <c r="D47" s="35">
        <f t="shared" si="7"/>
        <v>11921</v>
      </c>
      <c r="E47" s="35">
        <f t="shared" si="7"/>
        <v>74742</v>
      </c>
      <c r="F47" s="35">
        <f t="shared" si="7"/>
        <v>83412</v>
      </c>
      <c r="G47" s="35">
        <f t="shared" si="7"/>
        <v>11789</v>
      </c>
      <c r="H47" s="35">
        <f t="shared" si="7"/>
        <v>71623</v>
      </c>
      <c r="I47" s="35">
        <f t="shared" si="7"/>
        <v>3251</v>
      </c>
      <c r="J47" s="35">
        <f t="shared" si="7"/>
        <v>132</v>
      </c>
      <c r="K47" s="35">
        <f t="shared" si="7"/>
        <v>3119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325235</v>
      </c>
      <c r="D48" s="38">
        <f t="shared" si="8"/>
        <v>32622</v>
      </c>
      <c r="E48" s="38">
        <f t="shared" si="8"/>
        <v>292613</v>
      </c>
      <c r="F48" s="38">
        <f t="shared" si="8"/>
        <v>313135</v>
      </c>
      <c r="G48" s="38">
        <f t="shared" si="8"/>
        <v>32397</v>
      </c>
      <c r="H48" s="38">
        <f t="shared" si="8"/>
        <v>280738</v>
      </c>
      <c r="I48" s="38">
        <f t="shared" si="8"/>
        <v>12100</v>
      </c>
      <c r="J48" s="38">
        <f t="shared" si="8"/>
        <v>225</v>
      </c>
      <c r="K48" s="38">
        <f t="shared" si="8"/>
        <v>11875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19" sqref="J19:J48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99</v>
      </c>
      <c r="B1" s="63"/>
      <c r="C1" s="63"/>
    </row>
    <row r="2" ht="18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6567</v>
      </c>
      <c r="D7" s="3">
        <v>3229</v>
      </c>
      <c r="E7" s="3">
        <v>382611</v>
      </c>
      <c r="F7" s="3">
        <v>250015</v>
      </c>
      <c r="G7" s="3">
        <v>3320891</v>
      </c>
      <c r="H7" s="3">
        <v>3078508</v>
      </c>
      <c r="I7" s="3">
        <v>3320754</v>
      </c>
      <c r="J7" s="3">
        <v>3078508</v>
      </c>
      <c r="K7" s="3">
        <f>ROUND(G7*1000/E7,0)</f>
        <v>8680</v>
      </c>
    </row>
    <row r="8" spans="1:11" ht="15" customHeight="1">
      <c r="A8" s="22">
        <v>2</v>
      </c>
      <c r="B8" s="23" t="s">
        <v>18</v>
      </c>
      <c r="C8" s="4">
        <v>580</v>
      </c>
      <c r="D8" s="4">
        <v>380</v>
      </c>
      <c r="E8" s="4">
        <v>45900</v>
      </c>
      <c r="F8" s="4">
        <v>35811</v>
      </c>
      <c r="G8" s="4">
        <v>941098</v>
      </c>
      <c r="H8" s="4">
        <v>925258</v>
      </c>
      <c r="I8" s="4">
        <v>941098</v>
      </c>
      <c r="J8" s="4">
        <v>925258</v>
      </c>
      <c r="K8" s="4">
        <f aca="true" t="shared" si="0" ref="K8:K50">ROUND(G8*1000/E8,0)</f>
        <v>20503</v>
      </c>
    </row>
    <row r="9" spans="1:11" ht="15" customHeight="1">
      <c r="A9" s="22">
        <v>3</v>
      </c>
      <c r="B9" s="23" t="s">
        <v>19</v>
      </c>
      <c r="C9" s="4">
        <v>1849</v>
      </c>
      <c r="D9" s="4">
        <v>1247</v>
      </c>
      <c r="E9" s="4">
        <v>118256</v>
      </c>
      <c r="F9" s="4">
        <v>91884</v>
      </c>
      <c r="G9" s="4">
        <v>1798898</v>
      </c>
      <c r="H9" s="4">
        <v>1735729</v>
      </c>
      <c r="I9" s="4">
        <v>1797792</v>
      </c>
      <c r="J9" s="4">
        <v>1734692</v>
      </c>
      <c r="K9" s="4">
        <f t="shared" si="0"/>
        <v>15212</v>
      </c>
    </row>
    <row r="10" spans="1:11" ht="15" customHeight="1">
      <c r="A10" s="22">
        <v>4</v>
      </c>
      <c r="B10" s="23" t="s">
        <v>20</v>
      </c>
      <c r="C10" s="4">
        <v>626</v>
      </c>
      <c r="D10" s="4">
        <v>387</v>
      </c>
      <c r="E10" s="4">
        <v>45190</v>
      </c>
      <c r="F10" s="4">
        <v>35577</v>
      </c>
      <c r="G10" s="4">
        <v>1010323</v>
      </c>
      <c r="H10" s="4">
        <v>994294</v>
      </c>
      <c r="I10" s="4">
        <v>1010323</v>
      </c>
      <c r="J10" s="4">
        <v>994294</v>
      </c>
      <c r="K10" s="4">
        <f t="shared" si="0"/>
        <v>22357</v>
      </c>
    </row>
    <row r="11" spans="1:11" ht="15" customHeight="1">
      <c r="A11" s="22">
        <v>5</v>
      </c>
      <c r="B11" s="23" t="s">
        <v>21</v>
      </c>
      <c r="C11" s="4">
        <v>3724</v>
      </c>
      <c r="D11" s="4">
        <v>1589</v>
      </c>
      <c r="E11" s="4">
        <v>200813</v>
      </c>
      <c r="F11" s="4">
        <v>111861</v>
      </c>
      <c r="G11" s="4">
        <v>1967496</v>
      </c>
      <c r="H11" s="4">
        <v>1810166</v>
      </c>
      <c r="I11" s="4">
        <v>1967496</v>
      </c>
      <c r="J11" s="4">
        <v>1810166</v>
      </c>
      <c r="K11" s="4">
        <f t="shared" si="0"/>
        <v>9798</v>
      </c>
    </row>
    <row r="12" spans="1:11" ht="15" customHeight="1">
      <c r="A12" s="22">
        <v>6</v>
      </c>
      <c r="B12" s="23" t="s">
        <v>22</v>
      </c>
      <c r="C12" s="4">
        <v>1344</v>
      </c>
      <c r="D12" s="4">
        <v>520</v>
      </c>
      <c r="E12" s="4">
        <v>74274</v>
      </c>
      <c r="F12" s="4">
        <v>44127</v>
      </c>
      <c r="G12" s="4">
        <v>1005723</v>
      </c>
      <c r="H12" s="4">
        <v>966927</v>
      </c>
      <c r="I12" s="4">
        <v>1005722</v>
      </c>
      <c r="J12" s="4">
        <v>966927</v>
      </c>
      <c r="K12" s="4">
        <f t="shared" si="0"/>
        <v>13541</v>
      </c>
    </row>
    <row r="13" spans="1:11" ht="15" customHeight="1">
      <c r="A13" s="22">
        <v>7</v>
      </c>
      <c r="B13" s="23" t="s">
        <v>23</v>
      </c>
      <c r="C13" s="4">
        <v>3709</v>
      </c>
      <c r="D13" s="4">
        <v>1771</v>
      </c>
      <c r="E13" s="4">
        <v>226912</v>
      </c>
      <c r="F13" s="4">
        <v>144807</v>
      </c>
      <c r="G13" s="4">
        <v>2745328</v>
      </c>
      <c r="H13" s="4">
        <v>2610715</v>
      </c>
      <c r="I13" s="4">
        <v>2745328</v>
      </c>
      <c r="J13" s="4">
        <v>2610715</v>
      </c>
      <c r="K13" s="4">
        <f t="shared" si="0"/>
        <v>12099</v>
      </c>
    </row>
    <row r="14" spans="1:11" ht="15" customHeight="1">
      <c r="A14" s="22">
        <v>8</v>
      </c>
      <c r="B14" s="23" t="s">
        <v>24</v>
      </c>
      <c r="C14" s="4">
        <v>868</v>
      </c>
      <c r="D14" s="4">
        <v>557</v>
      </c>
      <c r="E14" s="4">
        <v>65463</v>
      </c>
      <c r="F14" s="4">
        <v>53852</v>
      </c>
      <c r="G14" s="4">
        <v>2228202</v>
      </c>
      <c r="H14" s="4">
        <v>2208705</v>
      </c>
      <c r="I14" s="4">
        <v>2228202</v>
      </c>
      <c r="J14" s="4">
        <v>2208705</v>
      </c>
      <c r="K14" s="4">
        <f t="shared" si="0"/>
        <v>34038</v>
      </c>
    </row>
    <row r="15" spans="1:11" ht="15" customHeight="1">
      <c r="A15" s="22">
        <v>9</v>
      </c>
      <c r="B15" s="23" t="s">
        <v>25</v>
      </c>
      <c r="C15" s="4">
        <v>3254</v>
      </c>
      <c r="D15" s="4">
        <v>1069</v>
      </c>
      <c r="E15" s="4">
        <v>188771</v>
      </c>
      <c r="F15" s="4">
        <v>93906</v>
      </c>
      <c r="G15" s="4">
        <v>2140243</v>
      </c>
      <c r="H15" s="4">
        <v>2031420</v>
      </c>
      <c r="I15" s="4">
        <v>2140243</v>
      </c>
      <c r="J15" s="4">
        <v>2031420</v>
      </c>
      <c r="K15" s="4">
        <f t="shared" si="0"/>
        <v>11338</v>
      </c>
    </row>
    <row r="16" spans="1:11" ht="15" customHeight="1">
      <c r="A16" s="22">
        <v>10</v>
      </c>
      <c r="B16" s="23" t="s">
        <v>26</v>
      </c>
      <c r="C16" s="4">
        <v>588</v>
      </c>
      <c r="D16" s="4">
        <v>276</v>
      </c>
      <c r="E16" s="4">
        <v>31885</v>
      </c>
      <c r="F16" s="4">
        <v>19509</v>
      </c>
      <c r="G16" s="4">
        <v>392337</v>
      </c>
      <c r="H16" s="4">
        <v>373192</v>
      </c>
      <c r="I16" s="4">
        <v>392336</v>
      </c>
      <c r="J16" s="4">
        <v>373192</v>
      </c>
      <c r="K16" s="4">
        <f t="shared" si="0"/>
        <v>12305</v>
      </c>
    </row>
    <row r="17" spans="1:11" ht="15" customHeight="1">
      <c r="A17" s="25">
        <v>11</v>
      </c>
      <c r="B17" s="26" t="s">
        <v>27</v>
      </c>
      <c r="C17" s="65">
        <v>1737</v>
      </c>
      <c r="D17" s="65">
        <v>842</v>
      </c>
      <c r="E17" s="65">
        <v>93437</v>
      </c>
      <c r="F17" s="65">
        <v>60222</v>
      </c>
      <c r="G17" s="65">
        <v>1275977</v>
      </c>
      <c r="H17" s="65">
        <v>1222090</v>
      </c>
      <c r="I17" s="65">
        <v>1275977</v>
      </c>
      <c r="J17" s="65">
        <v>1222090</v>
      </c>
      <c r="K17" s="65">
        <f t="shared" si="0"/>
        <v>13656</v>
      </c>
    </row>
    <row r="18" spans="1:11" ht="15" customHeight="1">
      <c r="A18" s="28"/>
      <c r="B18" s="29" t="s">
        <v>65</v>
      </c>
      <c r="C18" s="67">
        <f>SUM(C7:C17)</f>
        <v>24846</v>
      </c>
      <c r="D18" s="67">
        <f aca="true" t="shared" si="1" ref="D18:J18">SUM(D7:D17)</f>
        <v>11867</v>
      </c>
      <c r="E18" s="67">
        <f t="shared" si="1"/>
        <v>1473512</v>
      </c>
      <c r="F18" s="67">
        <f t="shared" si="1"/>
        <v>941571</v>
      </c>
      <c r="G18" s="67">
        <f t="shared" si="1"/>
        <v>18826516</v>
      </c>
      <c r="H18" s="67">
        <f t="shared" si="1"/>
        <v>17957004</v>
      </c>
      <c r="I18" s="67">
        <f t="shared" si="1"/>
        <v>18825271</v>
      </c>
      <c r="J18" s="67">
        <f t="shared" si="1"/>
        <v>17955967</v>
      </c>
      <c r="K18" s="67">
        <f t="shared" si="0"/>
        <v>12777</v>
      </c>
    </row>
    <row r="19" spans="1:11" ht="15" customHeight="1">
      <c r="A19" s="31">
        <v>12</v>
      </c>
      <c r="B19" s="32" t="s">
        <v>28</v>
      </c>
      <c r="C19" s="66">
        <v>708</v>
      </c>
      <c r="D19" s="66">
        <v>206</v>
      </c>
      <c r="E19" s="66">
        <v>36065</v>
      </c>
      <c r="F19" s="66">
        <v>13786</v>
      </c>
      <c r="G19" s="66">
        <v>209595</v>
      </c>
      <c r="H19" s="66">
        <v>164171</v>
      </c>
      <c r="I19" s="66">
        <v>209595</v>
      </c>
      <c r="J19" s="66">
        <v>164171</v>
      </c>
      <c r="K19" s="66">
        <f t="shared" si="0"/>
        <v>5812</v>
      </c>
    </row>
    <row r="20" spans="1:11" ht="15" customHeight="1">
      <c r="A20" s="22">
        <v>13</v>
      </c>
      <c r="B20" s="23" t="s">
        <v>29</v>
      </c>
      <c r="C20" s="4">
        <v>808</v>
      </c>
      <c r="D20" s="4">
        <v>288</v>
      </c>
      <c r="E20" s="4">
        <v>40393</v>
      </c>
      <c r="F20" s="4">
        <v>18984</v>
      </c>
      <c r="G20" s="4">
        <v>256858</v>
      </c>
      <c r="H20" s="4">
        <v>215932</v>
      </c>
      <c r="I20" s="4">
        <v>256858</v>
      </c>
      <c r="J20" s="4">
        <v>215932</v>
      </c>
      <c r="K20" s="4">
        <f t="shared" si="0"/>
        <v>6359</v>
      </c>
    </row>
    <row r="21" spans="1:11" ht="15" customHeight="1">
      <c r="A21" s="22">
        <v>14</v>
      </c>
      <c r="B21" s="23" t="s">
        <v>30</v>
      </c>
      <c r="C21" s="4">
        <v>181</v>
      </c>
      <c r="D21" s="4">
        <v>72</v>
      </c>
      <c r="E21" s="4">
        <v>9402</v>
      </c>
      <c r="F21" s="4">
        <v>4477</v>
      </c>
      <c r="G21" s="4">
        <v>84941</v>
      </c>
      <c r="H21" s="4">
        <v>79814</v>
      </c>
      <c r="I21" s="4">
        <v>84941</v>
      </c>
      <c r="J21" s="4">
        <v>79814</v>
      </c>
      <c r="K21" s="4">
        <f t="shared" si="0"/>
        <v>9034</v>
      </c>
    </row>
    <row r="22" spans="1:11" ht="15" customHeight="1">
      <c r="A22" s="22">
        <v>15</v>
      </c>
      <c r="B22" s="23" t="s">
        <v>31</v>
      </c>
      <c r="C22" s="4">
        <v>1883</v>
      </c>
      <c r="D22" s="4">
        <v>817</v>
      </c>
      <c r="E22" s="4">
        <v>103436</v>
      </c>
      <c r="F22" s="4">
        <v>55777</v>
      </c>
      <c r="G22" s="4">
        <v>742552</v>
      </c>
      <c r="H22" s="4">
        <v>653579</v>
      </c>
      <c r="I22" s="4">
        <v>742552</v>
      </c>
      <c r="J22" s="4">
        <v>653579</v>
      </c>
      <c r="K22" s="4">
        <f t="shared" si="0"/>
        <v>7179</v>
      </c>
    </row>
    <row r="23" spans="1:11" ht="15" customHeight="1">
      <c r="A23" s="22">
        <v>16</v>
      </c>
      <c r="B23" s="23" t="s">
        <v>32</v>
      </c>
      <c r="C23" s="4">
        <v>2174</v>
      </c>
      <c r="D23" s="4">
        <v>721</v>
      </c>
      <c r="E23" s="4">
        <v>103549</v>
      </c>
      <c r="F23" s="4">
        <v>45247</v>
      </c>
      <c r="G23" s="4">
        <v>638432</v>
      </c>
      <c r="H23" s="4">
        <v>519997</v>
      </c>
      <c r="I23" s="4">
        <v>638432</v>
      </c>
      <c r="J23" s="4">
        <v>519997</v>
      </c>
      <c r="K23" s="4">
        <f t="shared" si="0"/>
        <v>6166</v>
      </c>
    </row>
    <row r="24" spans="1:11" ht="15" customHeight="1">
      <c r="A24" s="22">
        <v>17</v>
      </c>
      <c r="B24" s="23" t="s">
        <v>33</v>
      </c>
      <c r="C24" s="4">
        <v>562</v>
      </c>
      <c r="D24" s="4">
        <v>356</v>
      </c>
      <c r="E24" s="4">
        <v>38889</v>
      </c>
      <c r="F24" s="4">
        <v>30801</v>
      </c>
      <c r="G24" s="4">
        <v>404074</v>
      </c>
      <c r="H24" s="4">
        <v>384991</v>
      </c>
      <c r="I24" s="4">
        <v>404074</v>
      </c>
      <c r="J24" s="4">
        <v>384991</v>
      </c>
      <c r="K24" s="4">
        <f t="shared" si="0"/>
        <v>10390</v>
      </c>
    </row>
    <row r="25" spans="1:11" ht="15" customHeight="1">
      <c r="A25" s="22">
        <v>18</v>
      </c>
      <c r="B25" s="23" t="s">
        <v>34</v>
      </c>
      <c r="C25" s="4">
        <v>193</v>
      </c>
      <c r="D25" s="4">
        <v>89</v>
      </c>
      <c r="E25" s="4">
        <v>13305</v>
      </c>
      <c r="F25" s="4">
        <v>8274</v>
      </c>
      <c r="G25" s="4">
        <v>188626</v>
      </c>
      <c r="H25" s="4">
        <v>180805</v>
      </c>
      <c r="I25" s="4">
        <v>188626</v>
      </c>
      <c r="J25" s="4">
        <v>180805</v>
      </c>
      <c r="K25" s="4">
        <f t="shared" si="0"/>
        <v>14177</v>
      </c>
    </row>
    <row r="26" spans="1:11" ht="15" customHeight="1">
      <c r="A26" s="22">
        <v>19</v>
      </c>
      <c r="B26" s="23" t="s">
        <v>35</v>
      </c>
      <c r="C26" s="4">
        <v>594</v>
      </c>
      <c r="D26" s="4">
        <v>315</v>
      </c>
      <c r="E26" s="4">
        <v>31457</v>
      </c>
      <c r="F26" s="4">
        <v>19915</v>
      </c>
      <c r="G26" s="4">
        <v>203751</v>
      </c>
      <c r="H26" s="4">
        <v>181464</v>
      </c>
      <c r="I26" s="4">
        <v>203751</v>
      </c>
      <c r="J26" s="4">
        <v>181464</v>
      </c>
      <c r="K26" s="4">
        <f t="shared" si="0"/>
        <v>6477</v>
      </c>
    </row>
    <row r="27" spans="1:11" ht="15" customHeight="1">
      <c r="A27" s="22">
        <v>20</v>
      </c>
      <c r="B27" s="23" t="s">
        <v>36</v>
      </c>
      <c r="C27" s="4">
        <v>215</v>
      </c>
      <c r="D27" s="4">
        <v>62</v>
      </c>
      <c r="E27" s="4">
        <v>9509</v>
      </c>
      <c r="F27" s="4">
        <v>3142</v>
      </c>
      <c r="G27" s="4">
        <v>19991</v>
      </c>
      <c r="H27" s="4">
        <v>14841</v>
      </c>
      <c r="I27" s="4">
        <v>19991</v>
      </c>
      <c r="J27" s="4">
        <v>14841</v>
      </c>
      <c r="K27" s="4">
        <f t="shared" si="0"/>
        <v>2102</v>
      </c>
    </row>
    <row r="28" spans="1:11" ht="15" customHeight="1">
      <c r="A28" s="22">
        <v>21</v>
      </c>
      <c r="B28" s="23" t="s">
        <v>37</v>
      </c>
      <c r="C28" s="4">
        <v>1191</v>
      </c>
      <c r="D28" s="4">
        <v>484</v>
      </c>
      <c r="E28" s="4">
        <v>79170</v>
      </c>
      <c r="F28" s="4">
        <v>47967</v>
      </c>
      <c r="G28" s="4">
        <v>1163408</v>
      </c>
      <c r="H28" s="4">
        <v>1124463</v>
      </c>
      <c r="I28" s="4">
        <v>1163408</v>
      </c>
      <c r="J28" s="4">
        <v>1124463</v>
      </c>
      <c r="K28" s="4">
        <f t="shared" si="0"/>
        <v>14695</v>
      </c>
    </row>
    <row r="29" spans="1:11" ht="15" customHeight="1">
      <c r="A29" s="22">
        <v>22</v>
      </c>
      <c r="B29" s="23" t="s">
        <v>38</v>
      </c>
      <c r="C29" s="4">
        <v>703</v>
      </c>
      <c r="D29" s="4">
        <v>324</v>
      </c>
      <c r="E29" s="4">
        <v>36268</v>
      </c>
      <c r="F29" s="4">
        <v>20607</v>
      </c>
      <c r="G29" s="4">
        <v>262361</v>
      </c>
      <c r="H29" s="4">
        <v>234493</v>
      </c>
      <c r="I29" s="4">
        <v>262361</v>
      </c>
      <c r="J29" s="4">
        <v>234493</v>
      </c>
      <c r="K29" s="4">
        <f t="shared" si="0"/>
        <v>7234</v>
      </c>
    </row>
    <row r="30" spans="1:11" ht="15" customHeight="1">
      <c r="A30" s="34">
        <v>23</v>
      </c>
      <c r="B30" s="23" t="s">
        <v>39</v>
      </c>
      <c r="C30" s="4">
        <v>573</v>
      </c>
      <c r="D30" s="4">
        <v>245</v>
      </c>
      <c r="E30" s="4">
        <v>34254</v>
      </c>
      <c r="F30" s="4">
        <v>20888</v>
      </c>
      <c r="G30" s="4">
        <v>432579</v>
      </c>
      <c r="H30" s="4">
        <v>414311</v>
      </c>
      <c r="I30" s="4">
        <v>432579</v>
      </c>
      <c r="J30" s="4">
        <v>414311</v>
      </c>
      <c r="K30" s="4">
        <f t="shared" si="0"/>
        <v>12629</v>
      </c>
    </row>
    <row r="31" spans="1:11" ht="15" customHeight="1">
      <c r="A31" s="22">
        <v>24</v>
      </c>
      <c r="B31" s="23" t="s">
        <v>40</v>
      </c>
      <c r="C31" s="4">
        <v>509</v>
      </c>
      <c r="D31" s="4">
        <v>267</v>
      </c>
      <c r="E31" s="4">
        <v>31077</v>
      </c>
      <c r="F31" s="4">
        <v>19722</v>
      </c>
      <c r="G31" s="4">
        <v>284733</v>
      </c>
      <c r="H31" s="4">
        <v>263584</v>
      </c>
      <c r="I31" s="4">
        <v>284733</v>
      </c>
      <c r="J31" s="4">
        <v>263584</v>
      </c>
      <c r="K31" s="4">
        <f t="shared" si="0"/>
        <v>9162</v>
      </c>
    </row>
    <row r="32" spans="1:11" ht="15" customHeight="1">
      <c r="A32" s="22">
        <v>25</v>
      </c>
      <c r="B32" s="23" t="s">
        <v>41</v>
      </c>
      <c r="C32" s="4">
        <v>439</v>
      </c>
      <c r="D32" s="4">
        <v>252</v>
      </c>
      <c r="E32" s="4">
        <v>30542</v>
      </c>
      <c r="F32" s="4">
        <v>23460</v>
      </c>
      <c r="G32" s="4">
        <v>632215</v>
      </c>
      <c r="H32" s="4">
        <v>618904</v>
      </c>
      <c r="I32" s="4">
        <v>632215</v>
      </c>
      <c r="J32" s="4">
        <v>618904</v>
      </c>
      <c r="K32" s="4">
        <f t="shared" si="0"/>
        <v>20700</v>
      </c>
    </row>
    <row r="33" spans="1:11" ht="15" customHeight="1">
      <c r="A33" s="22">
        <v>26</v>
      </c>
      <c r="B33" s="23" t="s">
        <v>42</v>
      </c>
      <c r="C33" s="4">
        <v>411</v>
      </c>
      <c r="D33" s="4">
        <v>261</v>
      </c>
      <c r="E33" s="4">
        <v>27743</v>
      </c>
      <c r="F33" s="4">
        <v>22420</v>
      </c>
      <c r="G33" s="4">
        <v>505381</v>
      </c>
      <c r="H33" s="4">
        <v>495613</v>
      </c>
      <c r="I33" s="4">
        <v>505381</v>
      </c>
      <c r="J33" s="4">
        <v>495613</v>
      </c>
      <c r="K33" s="4">
        <f t="shared" si="0"/>
        <v>18217</v>
      </c>
    </row>
    <row r="34" spans="1:11" ht="15" customHeight="1">
      <c r="A34" s="22">
        <v>27</v>
      </c>
      <c r="B34" s="23" t="s">
        <v>43</v>
      </c>
      <c r="C34" s="4">
        <v>317</v>
      </c>
      <c r="D34" s="4">
        <v>218</v>
      </c>
      <c r="E34" s="4">
        <v>37729</v>
      </c>
      <c r="F34" s="4">
        <v>32943</v>
      </c>
      <c r="G34" s="4">
        <v>719149</v>
      </c>
      <c r="H34" s="4">
        <v>712394</v>
      </c>
      <c r="I34" s="4">
        <v>719149</v>
      </c>
      <c r="J34" s="4">
        <v>712394</v>
      </c>
      <c r="K34" s="4">
        <f t="shared" si="0"/>
        <v>19061</v>
      </c>
    </row>
    <row r="35" spans="1:11" ht="15" customHeight="1">
      <c r="A35" s="22">
        <v>28</v>
      </c>
      <c r="B35" s="23" t="s">
        <v>44</v>
      </c>
      <c r="C35" s="4">
        <v>378</v>
      </c>
      <c r="D35" s="4">
        <v>260</v>
      </c>
      <c r="E35" s="4">
        <v>26142</v>
      </c>
      <c r="F35" s="4">
        <v>21981</v>
      </c>
      <c r="G35" s="4">
        <v>543783</v>
      </c>
      <c r="H35" s="4">
        <v>536441</v>
      </c>
      <c r="I35" s="4">
        <v>543783</v>
      </c>
      <c r="J35" s="4">
        <v>536441</v>
      </c>
      <c r="K35" s="4">
        <f t="shared" si="0"/>
        <v>20801</v>
      </c>
    </row>
    <row r="36" spans="1:11" ht="15" customHeight="1">
      <c r="A36" s="22">
        <v>29</v>
      </c>
      <c r="B36" s="23" t="s">
        <v>45</v>
      </c>
      <c r="C36" s="4">
        <v>22</v>
      </c>
      <c r="D36" s="4">
        <v>14</v>
      </c>
      <c r="E36" s="4">
        <v>1703</v>
      </c>
      <c r="F36" s="4">
        <v>1361</v>
      </c>
      <c r="G36" s="4">
        <v>23719</v>
      </c>
      <c r="H36" s="4">
        <v>23365</v>
      </c>
      <c r="I36" s="4">
        <v>23719</v>
      </c>
      <c r="J36" s="4">
        <v>23365</v>
      </c>
      <c r="K36" s="4">
        <f t="shared" si="0"/>
        <v>13928</v>
      </c>
    </row>
    <row r="37" spans="1:11" ht="15" customHeight="1">
      <c r="A37" s="25">
        <v>30</v>
      </c>
      <c r="B37" s="26" t="s">
        <v>46</v>
      </c>
      <c r="C37" s="4">
        <v>69</v>
      </c>
      <c r="D37" s="4">
        <v>20</v>
      </c>
      <c r="E37" s="4">
        <v>4608</v>
      </c>
      <c r="F37" s="4">
        <v>2424</v>
      </c>
      <c r="G37" s="4">
        <v>72713</v>
      </c>
      <c r="H37" s="4">
        <v>66896</v>
      </c>
      <c r="I37" s="4">
        <v>72713</v>
      </c>
      <c r="J37" s="4">
        <v>66896</v>
      </c>
      <c r="K37" s="4">
        <f t="shared" si="0"/>
        <v>15780</v>
      </c>
    </row>
    <row r="38" spans="1:11" ht="15" customHeight="1">
      <c r="A38" s="25">
        <v>31</v>
      </c>
      <c r="B38" s="26" t="s">
        <v>47</v>
      </c>
      <c r="C38" s="4">
        <v>71</v>
      </c>
      <c r="D38" s="4">
        <v>2</v>
      </c>
      <c r="E38" s="4">
        <v>2408</v>
      </c>
      <c r="F38" s="4">
        <v>315</v>
      </c>
      <c r="G38" s="4">
        <v>13880</v>
      </c>
      <c r="H38" s="4">
        <v>12980</v>
      </c>
      <c r="I38" s="4">
        <v>13880</v>
      </c>
      <c r="J38" s="4">
        <v>12980</v>
      </c>
      <c r="K38" s="4">
        <f t="shared" si="0"/>
        <v>5764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14926</v>
      </c>
      <c r="H39" s="4">
        <v>7382</v>
      </c>
      <c r="I39" s="4">
        <v>14926</v>
      </c>
      <c r="J39" s="4">
        <v>7382</v>
      </c>
      <c r="K39" s="4">
        <f t="shared" si="0"/>
        <v>3462</v>
      </c>
    </row>
    <row r="40" spans="1:11" ht="15" customHeight="1">
      <c r="A40" s="31">
        <v>33</v>
      </c>
      <c r="B40" s="32" t="s">
        <v>49</v>
      </c>
      <c r="C40" s="4">
        <v>376</v>
      </c>
      <c r="D40" s="4">
        <v>224</v>
      </c>
      <c r="E40" s="4">
        <v>22652</v>
      </c>
      <c r="F40" s="4">
        <v>15824</v>
      </c>
      <c r="G40" s="4">
        <v>35260</v>
      </c>
      <c r="H40" s="4">
        <v>28852</v>
      </c>
      <c r="I40" s="4">
        <v>35260</v>
      </c>
      <c r="J40" s="4">
        <v>28852</v>
      </c>
      <c r="K40" s="4">
        <f t="shared" si="0"/>
        <v>1557</v>
      </c>
    </row>
    <row r="41" spans="1:11" ht="15" customHeight="1">
      <c r="A41" s="22">
        <v>34</v>
      </c>
      <c r="B41" s="23" t="s">
        <v>50</v>
      </c>
      <c r="C41" s="4">
        <v>182</v>
      </c>
      <c r="D41" s="4">
        <v>133</v>
      </c>
      <c r="E41" s="4">
        <v>11327</v>
      </c>
      <c r="F41" s="4">
        <v>8752</v>
      </c>
      <c r="G41" s="4">
        <v>23237</v>
      </c>
      <c r="H41" s="4">
        <v>21039</v>
      </c>
      <c r="I41" s="4">
        <v>22860</v>
      </c>
      <c r="J41" s="4">
        <v>20662</v>
      </c>
      <c r="K41" s="4">
        <f t="shared" si="0"/>
        <v>2051</v>
      </c>
    </row>
    <row r="42" spans="1:11" ht="15" customHeight="1">
      <c r="A42" s="22">
        <v>35</v>
      </c>
      <c r="B42" s="23" t="s">
        <v>51</v>
      </c>
      <c r="C42" s="4">
        <v>272</v>
      </c>
      <c r="D42" s="4">
        <v>52</v>
      </c>
      <c r="E42" s="4">
        <v>15958</v>
      </c>
      <c r="F42" s="4">
        <v>3841</v>
      </c>
      <c r="G42" s="4">
        <v>55333</v>
      </c>
      <c r="H42" s="4">
        <v>35061</v>
      </c>
      <c r="I42" s="4">
        <v>55333</v>
      </c>
      <c r="J42" s="4">
        <v>35061</v>
      </c>
      <c r="K42" s="4">
        <f t="shared" si="0"/>
        <v>3467</v>
      </c>
    </row>
    <row r="43" spans="1:11" ht="15" customHeight="1">
      <c r="A43" s="22">
        <v>36</v>
      </c>
      <c r="B43" s="23" t="s">
        <v>52</v>
      </c>
      <c r="C43" s="4">
        <v>294</v>
      </c>
      <c r="D43" s="4">
        <v>93</v>
      </c>
      <c r="E43" s="4">
        <v>17316</v>
      </c>
      <c r="F43" s="4">
        <v>6661</v>
      </c>
      <c r="G43" s="4">
        <v>57739</v>
      </c>
      <c r="H43" s="4">
        <v>37471</v>
      </c>
      <c r="I43" s="4">
        <v>57739</v>
      </c>
      <c r="J43" s="4">
        <v>37471</v>
      </c>
      <c r="K43" s="4">
        <f t="shared" si="0"/>
        <v>3334</v>
      </c>
    </row>
    <row r="44" spans="1:11" ht="15" customHeight="1">
      <c r="A44" s="22">
        <v>37</v>
      </c>
      <c r="B44" s="23" t="s">
        <v>53</v>
      </c>
      <c r="C44" s="4">
        <v>921</v>
      </c>
      <c r="D44" s="4">
        <v>122</v>
      </c>
      <c r="E44" s="4">
        <v>52891</v>
      </c>
      <c r="F44" s="4">
        <v>8428</v>
      </c>
      <c r="G44" s="4">
        <v>90667</v>
      </c>
      <c r="H44" s="4">
        <v>57956</v>
      </c>
      <c r="I44" s="4">
        <v>90667</v>
      </c>
      <c r="J44" s="4">
        <v>57956</v>
      </c>
      <c r="K44" s="4">
        <f t="shared" si="0"/>
        <v>1714</v>
      </c>
    </row>
    <row r="45" spans="1:11" ht="15" customHeight="1">
      <c r="A45" s="22">
        <v>38</v>
      </c>
      <c r="B45" s="23" t="s">
        <v>54</v>
      </c>
      <c r="C45" s="4">
        <v>769</v>
      </c>
      <c r="D45" s="4">
        <v>341</v>
      </c>
      <c r="E45" s="4">
        <v>61855</v>
      </c>
      <c r="F45" s="4">
        <v>44092</v>
      </c>
      <c r="G45" s="4">
        <v>834507</v>
      </c>
      <c r="H45" s="4">
        <v>813816</v>
      </c>
      <c r="I45" s="4">
        <v>834507</v>
      </c>
      <c r="J45" s="4">
        <v>813816</v>
      </c>
      <c r="K45" s="4">
        <f t="shared" si="0"/>
        <v>13491</v>
      </c>
    </row>
    <row r="46" spans="1:11" ht="15" customHeight="1">
      <c r="A46" s="22">
        <v>39</v>
      </c>
      <c r="B46" s="23" t="s">
        <v>55</v>
      </c>
      <c r="C46" s="4">
        <v>23</v>
      </c>
      <c r="D46" s="4">
        <v>10</v>
      </c>
      <c r="E46" s="4">
        <v>1195</v>
      </c>
      <c r="F46" s="4">
        <v>696</v>
      </c>
      <c r="G46" s="4">
        <v>8059</v>
      </c>
      <c r="H46" s="4">
        <v>7265</v>
      </c>
      <c r="I46" s="4">
        <v>8059</v>
      </c>
      <c r="J46" s="4">
        <v>7265</v>
      </c>
      <c r="K46" s="4">
        <f t="shared" si="0"/>
        <v>6744</v>
      </c>
    </row>
    <row r="47" spans="1:11" ht="15" customHeight="1">
      <c r="A47" s="22">
        <v>40</v>
      </c>
      <c r="B47" s="23" t="s">
        <v>56</v>
      </c>
      <c r="C47" s="4">
        <v>574</v>
      </c>
      <c r="D47" s="4">
        <v>401</v>
      </c>
      <c r="E47" s="4">
        <v>35135</v>
      </c>
      <c r="F47" s="4">
        <v>26483</v>
      </c>
      <c r="G47" s="4">
        <v>500812</v>
      </c>
      <c r="H47" s="4">
        <v>482295</v>
      </c>
      <c r="I47" s="4">
        <v>500812</v>
      </c>
      <c r="J47" s="4">
        <v>482295</v>
      </c>
      <c r="K47" s="4">
        <f t="shared" si="0"/>
        <v>14254</v>
      </c>
    </row>
    <row r="48" spans="1:11" ht="15" customHeight="1">
      <c r="A48" s="25">
        <v>41</v>
      </c>
      <c r="B48" s="26" t="s">
        <v>57</v>
      </c>
      <c r="C48" s="65">
        <v>134</v>
      </c>
      <c r="D48" s="65">
        <v>87</v>
      </c>
      <c r="E48" s="65">
        <v>9400</v>
      </c>
      <c r="F48" s="65">
        <v>6851</v>
      </c>
      <c r="G48" s="65">
        <v>29478</v>
      </c>
      <c r="H48" s="65">
        <v>24184</v>
      </c>
      <c r="I48" s="65">
        <v>29478</v>
      </c>
      <c r="J48" s="65">
        <v>24184</v>
      </c>
      <c r="K48" s="65">
        <f t="shared" si="0"/>
        <v>3136</v>
      </c>
    </row>
    <row r="49" spans="1:11" s="6" customFormat="1" ht="15" customHeight="1">
      <c r="A49" s="28"/>
      <c r="B49" s="29" t="s">
        <v>66</v>
      </c>
      <c r="C49" s="67">
        <f>SUM(C19:C48)</f>
        <v>15636</v>
      </c>
      <c r="D49" s="67">
        <f aca="true" t="shared" si="2" ref="D49:J49">SUM(D19:D48)</f>
        <v>6747</v>
      </c>
      <c r="E49" s="67">
        <f t="shared" si="2"/>
        <v>929689</v>
      </c>
      <c r="F49" s="67">
        <f t="shared" si="2"/>
        <v>536799</v>
      </c>
      <c r="G49" s="67">
        <f t="shared" si="2"/>
        <v>9052759</v>
      </c>
      <c r="H49" s="67">
        <f t="shared" si="2"/>
        <v>8414359</v>
      </c>
      <c r="I49" s="67">
        <f t="shared" si="2"/>
        <v>9052382</v>
      </c>
      <c r="J49" s="67">
        <f t="shared" si="2"/>
        <v>8413982</v>
      </c>
      <c r="K49" s="67">
        <f t="shared" si="0"/>
        <v>9737</v>
      </c>
    </row>
    <row r="50" spans="1:11" s="6" customFormat="1" ht="15" customHeight="1">
      <c r="A50" s="36"/>
      <c r="B50" s="37" t="s">
        <v>67</v>
      </c>
      <c r="C50" s="68">
        <f>C18+C49</f>
        <v>40482</v>
      </c>
      <c r="D50" s="68">
        <f aca="true" t="shared" si="3" ref="D50:J50">D18+D49</f>
        <v>18614</v>
      </c>
      <c r="E50" s="68">
        <f t="shared" si="3"/>
        <v>2403201</v>
      </c>
      <c r="F50" s="68">
        <f t="shared" si="3"/>
        <v>1478370</v>
      </c>
      <c r="G50" s="68">
        <f t="shared" si="3"/>
        <v>27879275</v>
      </c>
      <c r="H50" s="68">
        <f t="shared" si="3"/>
        <v>26371363</v>
      </c>
      <c r="I50" s="68">
        <f t="shared" si="3"/>
        <v>27877653</v>
      </c>
      <c r="J50" s="68">
        <f t="shared" si="3"/>
        <v>26369949</v>
      </c>
      <c r="K50" s="68">
        <f t="shared" si="0"/>
        <v>11601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31" activePane="bottomLeft" state="frozen"/>
      <selection pane="topLeft" activeCell="A1" sqref="A1"/>
      <selection pane="bottomLeft" activeCell="F57" sqref="F57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111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48270</v>
      </c>
      <c r="D7" s="3">
        <v>47910</v>
      </c>
      <c r="E7" s="3">
        <v>14033195</v>
      </c>
      <c r="F7" s="3">
        <v>14017790</v>
      </c>
      <c r="G7" s="3">
        <v>746073071</v>
      </c>
      <c r="H7" s="3">
        <v>746021147</v>
      </c>
      <c r="I7" s="3">
        <v>744280069</v>
      </c>
      <c r="J7" s="3">
        <v>744228145</v>
      </c>
      <c r="K7" s="3">
        <f aca="true" t="shared" si="0" ref="K7:K50">ROUND(G7*1000/E7,0)</f>
        <v>53165</v>
      </c>
    </row>
    <row r="8" spans="1:11" ht="15" customHeight="1">
      <c r="A8" s="22">
        <v>2</v>
      </c>
      <c r="B8" s="23" t="s">
        <v>18</v>
      </c>
      <c r="C8" s="4">
        <v>23503</v>
      </c>
      <c r="D8" s="4">
        <v>22886</v>
      </c>
      <c r="E8" s="4">
        <v>3884859</v>
      </c>
      <c r="F8" s="4">
        <v>3856709</v>
      </c>
      <c r="G8" s="4">
        <v>183338040</v>
      </c>
      <c r="H8" s="4">
        <v>183267864</v>
      </c>
      <c r="I8" s="4">
        <v>183293794</v>
      </c>
      <c r="J8" s="4">
        <v>183223618</v>
      </c>
      <c r="K8" s="4">
        <f t="shared" si="0"/>
        <v>47193</v>
      </c>
    </row>
    <row r="9" spans="1:11" ht="15" customHeight="1">
      <c r="A9" s="22">
        <v>3</v>
      </c>
      <c r="B9" s="23" t="s">
        <v>19</v>
      </c>
      <c r="C9" s="4">
        <v>12087</v>
      </c>
      <c r="D9" s="4">
        <v>11957</v>
      </c>
      <c r="E9" s="4">
        <v>2152191</v>
      </c>
      <c r="F9" s="4">
        <v>2147858</v>
      </c>
      <c r="G9" s="4">
        <v>106904056</v>
      </c>
      <c r="H9" s="4">
        <v>106891738</v>
      </c>
      <c r="I9" s="4">
        <v>106834404</v>
      </c>
      <c r="J9" s="4">
        <v>106822086</v>
      </c>
      <c r="K9" s="4">
        <f t="shared" si="0"/>
        <v>49672</v>
      </c>
    </row>
    <row r="10" spans="1:11" ht="15" customHeight="1">
      <c r="A10" s="22">
        <v>4</v>
      </c>
      <c r="B10" s="23" t="s">
        <v>20</v>
      </c>
      <c r="C10" s="4">
        <v>25181</v>
      </c>
      <c r="D10" s="4">
        <v>24663</v>
      </c>
      <c r="E10" s="4">
        <v>4695621</v>
      </c>
      <c r="F10" s="4">
        <v>4675471</v>
      </c>
      <c r="G10" s="4">
        <v>220485692</v>
      </c>
      <c r="H10" s="4">
        <v>220443488</v>
      </c>
      <c r="I10" s="4">
        <v>220348594</v>
      </c>
      <c r="J10" s="4">
        <v>220306390</v>
      </c>
      <c r="K10" s="4">
        <f t="shared" si="0"/>
        <v>46956</v>
      </c>
    </row>
    <row r="11" spans="1:11" ht="15" customHeight="1">
      <c r="A11" s="22">
        <v>5</v>
      </c>
      <c r="B11" s="23" t="s">
        <v>21</v>
      </c>
      <c r="C11" s="4">
        <v>15720</v>
      </c>
      <c r="D11" s="4">
        <v>15490</v>
      </c>
      <c r="E11" s="4">
        <v>2562075</v>
      </c>
      <c r="F11" s="4">
        <v>2553426</v>
      </c>
      <c r="G11" s="4">
        <v>127229309</v>
      </c>
      <c r="H11" s="4">
        <v>127203499</v>
      </c>
      <c r="I11" s="4">
        <v>127195557</v>
      </c>
      <c r="J11" s="4">
        <v>127169747</v>
      </c>
      <c r="K11" s="4">
        <f t="shared" si="0"/>
        <v>49659</v>
      </c>
    </row>
    <row r="12" spans="1:11" ht="15" customHeight="1">
      <c r="A12" s="22">
        <v>6</v>
      </c>
      <c r="B12" s="23" t="s">
        <v>22</v>
      </c>
      <c r="C12" s="4">
        <v>14964</v>
      </c>
      <c r="D12" s="4">
        <v>13035</v>
      </c>
      <c r="E12" s="4">
        <v>2322278</v>
      </c>
      <c r="F12" s="4">
        <v>2246634</v>
      </c>
      <c r="G12" s="4">
        <v>105416516</v>
      </c>
      <c r="H12" s="4">
        <v>105293135</v>
      </c>
      <c r="I12" s="4">
        <v>105382733</v>
      </c>
      <c r="J12" s="4">
        <v>105259352</v>
      </c>
      <c r="K12" s="4">
        <f t="shared" si="0"/>
        <v>45394</v>
      </c>
    </row>
    <row r="13" spans="1:11" ht="15" customHeight="1">
      <c r="A13" s="22">
        <v>7</v>
      </c>
      <c r="B13" s="23" t="s">
        <v>23</v>
      </c>
      <c r="C13" s="4">
        <v>33035</v>
      </c>
      <c r="D13" s="4">
        <v>31987</v>
      </c>
      <c r="E13" s="4">
        <v>5674127</v>
      </c>
      <c r="F13" s="4">
        <v>5632761</v>
      </c>
      <c r="G13" s="4">
        <v>248599994</v>
      </c>
      <c r="H13" s="4">
        <v>248476045</v>
      </c>
      <c r="I13" s="4">
        <v>248446446</v>
      </c>
      <c r="J13" s="4">
        <v>248322497</v>
      </c>
      <c r="K13" s="4">
        <f t="shared" si="0"/>
        <v>43813</v>
      </c>
    </row>
    <row r="14" spans="1:11" ht="15" customHeight="1">
      <c r="A14" s="22">
        <v>8</v>
      </c>
      <c r="B14" s="23" t="s">
        <v>24</v>
      </c>
      <c r="C14" s="4">
        <v>11170</v>
      </c>
      <c r="D14" s="4">
        <v>10819</v>
      </c>
      <c r="E14" s="4">
        <v>2085005</v>
      </c>
      <c r="F14" s="4">
        <v>2072284</v>
      </c>
      <c r="G14" s="4">
        <v>104058733</v>
      </c>
      <c r="H14" s="4">
        <v>104032745</v>
      </c>
      <c r="I14" s="4">
        <v>104018119</v>
      </c>
      <c r="J14" s="4">
        <v>103992131</v>
      </c>
      <c r="K14" s="4">
        <f t="shared" si="0"/>
        <v>49908</v>
      </c>
    </row>
    <row r="15" spans="1:11" ht="15" customHeight="1">
      <c r="A15" s="22">
        <v>9</v>
      </c>
      <c r="B15" s="23" t="s">
        <v>25</v>
      </c>
      <c r="C15" s="4">
        <v>30576</v>
      </c>
      <c r="D15" s="4">
        <v>28474</v>
      </c>
      <c r="E15" s="4">
        <v>4744036</v>
      </c>
      <c r="F15" s="4">
        <v>4647859</v>
      </c>
      <c r="G15" s="4">
        <v>197589698</v>
      </c>
      <c r="H15" s="4">
        <v>197368099</v>
      </c>
      <c r="I15" s="4">
        <v>197486221</v>
      </c>
      <c r="J15" s="4">
        <v>197264622</v>
      </c>
      <c r="K15" s="4">
        <f t="shared" si="0"/>
        <v>41650</v>
      </c>
    </row>
    <row r="16" spans="1:11" ht="15" customHeight="1">
      <c r="A16" s="22">
        <v>10</v>
      </c>
      <c r="B16" s="23" t="s">
        <v>26</v>
      </c>
      <c r="C16" s="4">
        <v>18961</v>
      </c>
      <c r="D16" s="4">
        <v>17404</v>
      </c>
      <c r="E16" s="4">
        <v>2652847</v>
      </c>
      <c r="F16" s="4">
        <v>2578627</v>
      </c>
      <c r="G16" s="4">
        <v>102298943</v>
      </c>
      <c r="H16" s="4">
        <v>102105014</v>
      </c>
      <c r="I16" s="4">
        <v>102171020</v>
      </c>
      <c r="J16" s="4">
        <v>101977091</v>
      </c>
      <c r="K16" s="4">
        <f t="shared" si="0"/>
        <v>38562</v>
      </c>
    </row>
    <row r="17" spans="1:11" ht="15" customHeight="1">
      <c r="A17" s="25">
        <v>11</v>
      </c>
      <c r="B17" s="26" t="s">
        <v>27</v>
      </c>
      <c r="C17" s="65">
        <v>14373</v>
      </c>
      <c r="D17" s="65">
        <v>13766</v>
      </c>
      <c r="E17" s="65">
        <v>1511762</v>
      </c>
      <c r="F17" s="65">
        <v>1488916</v>
      </c>
      <c r="G17" s="65">
        <v>65496964</v>
      </c>
      <c r="H17" s="65">
        <v>65438158</v>
      </c>
      <c r="I17" s="65">
        <v>65481562</v>
      </c>
      <c r="J17" s="65">
        <v>65422756</v>
      </c>
      <c r="K17" s="65">
        <f t="shared" si="0"/>
        <v>43325</v>
      </c>
    </row>
    <row r="18" spans="1:11" ht="15" customHeight="1">
      <c r="A18" s="28"/>
      <c r="B18" s="29" t="s">
        <v>65</v>
      </c>
      <c r="C18" s="67">
        <f>SUM(C7:C17)</f>
        <v>247840</v>
      </c>
      <c r="D18" s="67">
        <f aca="true" t="shared" si="1" ref="D18:J18">SUM(D7:D17)</f>
        <v>238391</v>
      </c>
      <c r="E18" s="67">
        <f t="shared" si="1"/>
        <v>46317996</v>
      </c>
      <c r="F18" s="67">
        <f t="shared" si="1"/>
        <v>45918335</v>
      </c>
      <c r="G18" s="67">
        <f t="shared" si="1"/>
        <v>2207491016</v>
      </c>
      <c r="H18" s="67">
        <f t="shared" si="1"/>
        <v>2206540932</v>
      </c>
      <c r="I18" s="67">
        <f t="shared" si="1"/>
        <v>2204938519</v>
      </c>
      <c r="J18" s="67">
        <f t="shared" si="1"/>
        <v>2203988435</v>
      </c>
      <c r="K18" s="67">
        <f t="shared" si="0"/>
        <v>47659</v>
      </c>
    </row>
    <row r="19" spans="1:11" ht="15" customHeight="1">
      <c r="A19" s="31">
        <v>12</v>
      </c>
      <c r="B19" s="32" t="s">
        <v>28</v>
      </c>
      <c r="C19" s="66">
        <v>1991</v>
      </c>
      <c r="D19" s="66">
        <v>1957</v>
      </c>
      <c r="E19" s="66">
        <v>203656</v>
      </c>
      <c r="F19" s="66">
        <v>202250</v>
      </c>
      <c r="G19" s="66">
        <v>7157805</v>
      </c>
      <c r="H19" s="66">
        <v>7153414</v>
      </c>
      <c r="I19" s="66">
        <v>7142459</v>
      </c>
      <c r="J19" s="66">
        <v>7138068</v>
      </c>
      <c r="K19" s="66">
        <f t="shared" si="0"/>
        <v>35147</v>
      </c>
    </row>
    <row r="20" spans="1:11" ht="15" customHeight="1">
      <c r="A20" s="22">
        <v>13</v>
      </c>
      <c r="B20" s="23" t="s">
        <v>29</v>
      </c>
      <c r="C20" s="4">
        <v>1238</v>
      </c>
      <c r="D20" s="4">
        <v>1207</v>
      </c>
      <c r="E20" s="4">
        <v>118895</v>
      </c>
      <c r="F20" s="4">
        <v>117916</v>
      </c>
      <c r="G20" s="4">
        <v>3842842</v>
      </c>
      <c r="H20" s="4">
        <v>3839590</v>
      </c>
      <c r="I20" s="4">
        <v>3840768</v>
      </c>
      <c r="J20" s="4">
        <v>3837516</v>
      </c>
      <c r="K20" s="4">
        <f t="shared" si="0"/>
        <v>32321</v>
      </c>
    </row>
    <row r="21" spans="1:11" ht="15" customHeight="1">
      <c r="A21" s="22">
        <v>14</v>
      </c>
      <c r="B21" s="23" t="s">
        <v>30</v>
      </c>
      <c r="C21" s="4">
        <v>633</v>
      </c>
      <c r="D21" s="4">
        <v>538</v>
      </c>
      <c r="E21" s="4">
        <v>58150</v>
      </c>
      <c r="F21" s="4">
        <v>53526</v>
      </c>
      <c r="G21" s="4">
        <v>1972897</v>
      </c>
      <c r="H21" s="4">
        <v>1965888</v>
      </c>
      <c r="I21" s="4">
        <v>1964041</v>
      </c>
      <c r="J21" s="4">
        <v>1957032</v>
      </c>
      <c r="K21" s="4">
        <f t="shared" si="0"/>
        <v>33928</v>
      </c>
    </row>
    <row r="22" spans="1:11" ht="15" customHeight="1">
      <c r="A22" s="22">
        <v>15</v>
      </c>
      <c r="B22" s="23" t="s">
        <v>31</v>
      </c>
      <c r="C22" s="4">
        <v>2860</v>
      </c>
      <c r="D22" s="4">
        <v>2787</v>
      </c>
      <c r="E22" s="4">
        <v>332691</v>
      </c>
      <c r="F22" s="4">
        <v>330093</v>
      </c>
      <c r="G22" s="4">
        <v>12918477</v>
      </c>
      <c r="H22" s="4">
        <v>12910695</v>
      </c>
      <c r="I22" s="4">
        <v>12912657</v>
      </c>
      <c r="J22" s="4">
        <v>12904875</v>
      </c>
      <c r="K22" s="4">
        <f t="shared" si="0"/>
        <v>38830</v>
      </c>
    </row>
    <row r="23" spans="1:11" ht="15" customHeight="1">
      <c r="A23" s="22">
        <v>16</v>
      </c>
      <c r="B23" s="23" t="s">
        <v>32</v>
      </c>
      <c r="C23" s="4">
        <v>5131</v>
      </c>
      <c r="D23" s="4">
        <v>4983</v>
      </c>
      <c r="E23" s="4">
        <v>592997</v>
      </c>
      <c r="F23" s="4">
        <v>586801</v>
      </c>
      <c r="G23" s="4">
        <v>25393564</v>
      </c>
      <c r="H23" s="4">
        <v>25377446</v>
      </c>
      <c r="I23" s="4">
        <v>25384960</v>
      </c>
      <c r="J23" s="4">
        <v>25368842</v>
      </c>
      <c r="K23" s="4">
        <f t="shared" si="0"/>
        <v>42822</v>
      </c>
    </row>
    <row r="24" spans="1:11" ht="15" customHeight="1">
      <c r="A24" s="22">
        <v>17</v>
      </c>
      <c r="B24" s="23" t="s">
        <v>33</v>
      </c>
      <c r="C24" s="4">
        <v>4319</v>
      </c>
      <c r="D24" s="4">
        <v>4237</v>
      </c>
      <c r="E24" s="4">
        <v>854111</v>
      </c>
      <c r="F24" s="4">
        <v>851202</v>
      </c>
      <c r="G24" s="4">
        <v>48235170</v>
      </c>
      <c r="H24" s="4">
        <v>48225686</v>
      </c>
      <c r="I24" s="4">
        <v>48227877</v>
      </c>
      <c r="J24" s="4">
        <v>48218393</v>
      </c>
      <c r="K24" s="4">
        <f t="shared" si="0"/>
        <v>56474</v>
      </c>
    </row>
    <row r="25" spans="1:11" ht="15" customHeight="1">
      <c r="A25" s="22">
        <v>18</v>
      </c>
      <c r="B25" s="23" t="s">
        <v>34</v>
      </c>
      <c r="C25" s="4">
        <v>1838</v>
      </c>
      <c r="D25" s="4">
        <v>1783</v>
      </c>
      <c r="E25" s="4">
        <v>220754</v>
      </c>
      <c r="F25" s="4">
        <v>218802</v>
      </c>
      <c r="G25" s="4">
        <v>8858375</v>
      </c>
      <c r="H25" s="4">
        <v>8851951</v>
      </c>
      <c r="I25" s="4">
        <v>8849068</v>
      </c>
      <c r="J25" s="4">
        <v>8842644</v>
      </c>
      <c r="K25" s="4">
        <f t="shared" si="0"/>
        <v>40128</v>
      </c>
    </row>
    <row r="26" spans="1:11" ht="15" customHeight="1">
      <c r="A26" s="22">
        <v>19</v>
      </c>
      <c r="B26" s="23" t="s">
        <v>35</v>
      </c>
      <c r="C26" s="4">
        <v>3758</v>
      </c>
      <c r="D26" s="4">
        <v>3609</v>
      </c>
      <c r="E26" s="4">
        <v>522105</v>
      </c>
      <c r="F26" s="4">
        <v>516379</v>
      </c>
      <c r="G26" s="4">
        <v>20748462</v>
      </c>
      <c r="H26" s="4">
        <v>20731541</v>
      </c>
      <c r="I26" s="4">
        <v>20736367</v>
      </c>
      <c r="J26" s="4">
        <v>20719446</v>
      </c>
      <c r="K26" s="4">
        <f t="shared" si="0"/>
        <v>39740</v>
      </c>
    </row>
    <row r="27" spans="1:11" ht="15" customHeight="1">
      <c r="A27" s="22">
        <v>20</v>
      </c>
      <c r="B27" s="23" t="s">
        <v>36</v>
      </c>
      <c r="C27" s="4">
        <v>2641</v>
      </c>
      <c r="D27" s="4">
        <v>2199</v>
      </c>
      <c r="E27" s="4">
        <v>218368</v>
      </c>
      <c r="F27" s="4">
        <v>203673</v>
      </c>
      <c r="G27" s="4">
        <v>6720328</v>
      </c>
      <c r="H27" s="4">
        <v>6697558</v>
      </c>
      <c r="I27" s="4">
        <v>6711624</v>
      </c>
      <c r="J27" s="4">
        <v>6688854</v>
      </c>
      <c r="K27" s="4">
        <f t="shared" si="0"/>
        <v>30775</v>
      </c>
    </row>
    <row r="28" spans="1:11" ht="15" customHeight="1">
      <c r="A28" s="22">
        <v>21</v>
      </c>
      <c r="B28" s="23" t="s">
        <v>37</v>
      </c>
      <c r="C28" s="4">
        <v>11018</v>
      </c>
      <c r="D28" s="4">
        <v>10095</v>
      </c>
      <c r="E28" s="4">
        <v>1702060</v>
      </c>
      <c r="F28" s="4">
        <v>1645024</v>
      </c>
      <c r="G28" s="4">
        <v>78286978</v>
      </c>
      <c r="H28" s="4">
        <v>78172733</v>
      </c>
      <c r="I28" s="4">
        <v>78280548</v>
      </c>
      <c r="J28" s="4">
        <v>78166303</v>
      </c>
      <c r="K28" s="4">
        <f t="shared" si="0"/>
        <v>45995</v>
      </c>
    </row>
    <row r="29" spans="1:11" ht="15" customHeight="1">
      <c r="A29" s="22">
        <v>22</v>
      </c>
      <c r="B29" s="23" t="s">
        <v>38</v>
      </c>
      <c r="C29" s="4">
        <v>3383</v>
      </c>
      <c r="D29" s="4">
        <v>3239</v>
      </c>
      <c r="E29" s="4">
        <v>521071</v>
      </c>
      <c r="F29" s="4">
        <v>516027</v>
      </c>
      <c r="G29" s="4">
        <v>20784966</v>
      </c>
      <c r="H29" s="4">
        <v>20769097</v>
      </c>
      <c r="I29" s="4">
        <v>20762010</v>
      </c>
      <c r="J29" s="4">
        <v>20746141</v>
      </c>
      <c r="K29" s="4">
        <f t="shared" si="0"/>
        <v>39889</v>
      </c>
    </row>
    <row r="30" spans="1:11" ht="15" customHeight="1">
      <c r="A30" s="34">
        <v>23</v>
      </c>
      <c r="B30" s="23" t="s">
        <v>39</v>
      </c>
      <c r="C30" s="4">
        <v>6712</v>
      </c>
      <c r="D30" s="4">
        <v>6528</v>
      </c>
      <c r="E30" s="4">
        <v>1586059</v>
      </c>
      <c r="F30" s="4">
        <v>1578022</v>
      </c>
      <c r="G30" s="4">
        <v>82212084</v>
      </c>
      <c r="H30" s="4">
        <v>82192263</v>
      </c>
      <c r="I30" s="4">
        <v>82207388</v>
      </c>
      <c r="J30" s="4">
        <v>82187567</v>
      </c>
      <c r="K30" s="4">
        <f t="shared" si="0"/>
        <v>51834</v>
      </c>
    </row>
    <row r="31" spans="1:11" ht="15" customHeight="1">
      <c r="A31" s="22">
        <v>24</v>
      </c>
      <c r="B31" s="23" t="s">
        <v>40</v>
      </c>
      <c r="C31" s="4">
        <v>4956</v>
      </c>
      <c r="D31" s="4">
        <v>4885</v>
      </c>
      <c r="E31" s="4">
        <v>703152</v>
      </c>
      <c r="F31" s="4">
        <v>700905</v>
      </c>
      <c r="G31" s="4">
        <v>29423400</v>
      </c>
      <c r="H31" s="4">
        <v>29415458</v>
      </c>
      <c r="I31" s="4">
        <v>29413468</v>
      </c>
      <c r="J31" s="4">
        <v>29405526</v>
      </c>
      <c r="K31" s="4">
        <f t="shared" si="0"/>
        <v>41845</v>
      </c>
    </row>
    <row r="32" spans="1:11" ht="15" customHeight="1">
      <c r="A32" s="22">
        <v>25</v>
      </c>
      <c r="B32" s="23" t="s">
        <v>41</v>
      </c>
      <c r="C32" s="4">
        <v>5016</v>
      </c>
      <c r="D32" s="4">
        <v>4943</v>
      </c>
      <c r="E32" s="4">
        <v>762858</v>
      </c>
      <c r="F32" s="4">
        <v>760301</v>
      </c>
      <c r="G32" s="4">
        <v>35741470</v>
      </c>
      <c r="H32" s="4">
        <v>35733043</v>
      </c>
      <c r="I32" s="4">
        <v>35727982</v>
      </c>
      <c r="J32" s="4">
        <v>35719555</v>
      </c>
      <c r="K32" s="4">
        <f t="shared" si="0"/>
        <v>46852</v>
      </c>
    </row>
    <row r="33" spans="1:11" ht="15" customHeight="1">
      <c r="A33" s="22">
        <v>26</v>
      </c>
      <c r="B33" s="23" t="s">
        <v>42</v>
      </c>
      <c r="C33" s="4">
        <v>9788</v>
      </c>
      <c r="D33" s="4">
        <v>9576</v>
      </c>
      <c r="E33" s="4">
        <v>1435484</v>
      </c>
      <c r="F33" s="4">
        <v>1428389</v>
      </c>
      <c r="G33" s="4">
        <v>58715997</v>
      </c>
      <c r="H33" s="4">
        <v>58694682</v>
      </c>
      <c r="I33" s="4">
        <v>58698623</v>
      </c>
      <c r="J33" s="4">
        <v>58677308</v>
      </c>
      <c r="K33" s="4">
        <f t="shared" si="0"/>
        <v>40903</v>
      </c>
    </row>
    <row r="34" spans="1:11" ht="15" customHeight="1">
      <c r="A34" s="22">
        <v>27</v>
      </c>
      <c r="B34" s="23" t="s">
        <v>43</v>
      </c>
      <c r="C34" s="4">
        <v>4294</v>
      </c>
      <c r="D34" s="4">
        <v>4168</v>
      </c>
      <c r="E34" s="4">
        <v>669683</v>
      </c>
      <c r="F34" s="4">
        <v>665287</v>
      </c>
      <c r="G34" s="4">
        <v>31610897</v>
      </c>
      <c r="H34" s="4">
        <v>31598041</v>
      </c>
      <c r="I34" s="4">
        <v>31603395</v>
      </c>
      <c r="J34" s="4">
        <v>31590539</v>
      </c>
      <c r="K34" s="4">
        <f t="shared" si="0"/>
        <v>47203</v>
      </c>
    </row>
    <row r="35" spans="1:11" ht="15" customHeight="1">
      <c r="A35" s="22">
        <v>28</v>
      </c>
      <c r="B35" s="23" t="s">
        <v>44</v>
      </c>
      <c r="C35" s="4">
        <v>7675</v>
      </c>
      <c r="D35" s="4">
        <v>7471</v>
      </c>
      <c r="E35" s="4">
        <v>1421697</v>
      </c>
      <c r="F35" s="4">
        <v>1415181</v>
      </c>
      <c r="G35" s="4">
        <v>67642509</v>
      </c>
      <c r="H35" s="4">
        <v>67621838</v>
      </c>
      <c r="I35" s="4">
        <v>67619984</v>
      </c>
      <c r="J35" s="4">
        <v>67599313</v>
      </c>
      <c r="K35" s="4">
        <f t="shared" si="0"/>
        <v>47579</v>
      </c>
    </row>
    <row r="36" spans="1:11" ht="15" customHeight="1">
      <c r="A36" s="22">
        <v>29</v>
      </c>
      <c r="B36" s="23" t="s">
        <v>45</v>
      </c>
      <c r="C36" s="4">
        <v>365</v>
      </c>
      <c r="D36" s="4">
        <v>302</v>
      </c>
      <c r="E36" s="4">
        <v>29782</v>
      </c>
      <c r="F36" s="4">
        <v>27281</v>
      </c>
      <c r="G36" s="4">
        <v>1031162</v>
      </c>
      <c r="H36" s="4">
        <v>1029003</v>
      </c>
      <c r="I36" s="4">
        <v>1030820</v>
      </c>
      <c r="J36" s="4">
        <v>1028661</v>
      </c>
      <c r="K36" s="4">
        <f t="shared" si="0"/>
        <v>34624</v>
      </c>
    </row>
    <row r="37" spans="1:11" ht="15" customHeight="1">
      <c r="A37" s="25">
        <v>30</v>
      </c>
      <c r="B37" s="26" t="s">
        <v>46</v>
      </c>
      <c r="C37" s="4">
        <v>350</v>
      </c>
      <c r="D37" s="4">
        <v>311</v>
      </c>
      <c r="E37" s="4">
        <v>38783</v>
      </c>
      <c r="F37" s="4">
        <v>36899</v>
      </c>
      <c r="G37" s="4">
        <v>1716966</v>
      </c>
      <c r="H37" s="4">
        <v>1711958</v>
      </c>
      <c r="I37" s="4">
        <v>1703059</v>
      </c>
      <c r="J37" s="4">
        <v>1698051</v>
      </c>
      <c r="K37" s="4">
        <f t="shared" si="0"/>
        <v>44271</v>
      </c>
    </row>
    <row r="38" spans="1:11" ht="15" customHeight="1">
      <c r="A38" s="25">
        <v>31</v>
      </c>
      <c r="B38" s="26" t="s">
        <v>47</v>
      </c>
      <c r="C38" s="4">
        <v>432</v>
      </c>
      <c r="D38" s="4">
        <v>335</v>
      </c>
      <c r="E38" s="4">
        <v>30627</v>
      </c>
      <c r="F38" s="4">
        <v>25864</v>
      </c>
      <c r="G38" s="4">
        <v>1085955</v>
      </c>
      <c r="H38" s="4">
        <v>1050504</v>
      </c>
      <c r="I38" s="4">
        <v>1043397</v>
      </c>
      <c r="J38" s="4">
        <v>1040020</v>
      </c>
      <c r="K38" s="4">
        <f t="shared" si="0"/>
        <v>35457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161</v>
      </c>
      <c r="E39" s="4">
        <v>11077</v>
      </c>
      <c r="F39" s="4">
        <v>10967</v>
      </c>
      <c r="G39" s="4">
        <v>323564</v>
      </c>
      <c r="H39" s="4">
        <v>323220</v>
      </c>
      <c r="I39" s="4">
        <v>322706</v>
      </c>
      <c r="J39" s="4">
        <v>322362</v>
      </c>
      <c r="K39" s="4">
        <f t="shared" si="0"/>
        <v>29210</v>
      </c>
    </row>
    <row r="40" spans="1:11" ht="15" customHeight="1">
      <c r="A40" s="31">
        <v>33</v>
      </c>
      <c r="B40" s="32" t="s">
        <v>49</v>
      </c>
      <c r="C40" s="4">
        <v>432</v>
      </c>
      <c r="D40" s="4">
        <v>407</v>
      </c>
      <c r="E40" s="4">
        <v>50894</v>
      </c>
      <c r="F40" s="4">
        <v>49787</v>
      </c>
      <c r="G40" s="4">
        <v>1114684</v>
      </c>
      <c r="H40" s="4">
        <v>1112693</v>
      </c>
      <c r="I40" s="4">
        <v>1107024</v>
      </c>
      <c r="J40" s="4">
        <v>1105033</v>
      </c>
      <c r="K40" s="4">
        <f t="shared" si="0"/>
        <v>21902</v>
      </c>
    </row>
    <row r="41" spans="1:11" ht="15" customHeight="1">
      <c r="A41" s="22">
        <v>34</v>
      </c>
      <c r="B41" s="23" t="s">
        <v>50</v>
      </c>
      <c r="C41" s="4">
        <v>179</v>
      </c>
      <c r="D41" s="4">
        <v>176</v>
      </c>
      <c r="E41" s="4">
        <v>19897</v>
      </c>
      <c r="F41" s="4">
        <v>19767</v>
      </c>
      <c r="G41" s="4">
        <v>392675</v>
      </c>
      <c r="H41" s="4">
        <v>392480</v>
      </c>
      <c r="I41" s="4">
        <v>389820</v>
      </c>
      <c r="J41" s="4">
        <v>389625</v>
      </c>
      <c r="K41" s="4">
        <f t="shared" si="0"/>
        <v>19735</v>
      </c>
    </row>
    <row r="42" spans="1:11" ht="15" customHeight="1">
      <c r="A42" s="22">
        <v>35</v>
      </c>
      <c r="B42" s="23" t="s">
        <v>51</v>
      </c>
      <c r="C42" s="4">
        <v>254</v>
      </c>
      <c r="D42" s="4">
        <v>240</v>
      </c>
      <c r="E42" s="4">
        <v>28730</v>
      </c>
      <c r="F42" s="4">
        <v>28013</v>
      </c>
      <c r="G42" s="4">
        <v>943759</v>
      </c>
      <c r="H42" s="4">
        <v>942001</v>
      </c>
      <c r="I42" s="4">
        <v>942407</v>
      </c>
      <c r="J42" s="4">
        <v>940649</v>
      </c>
      <c r="K42" s="4">
        <f t="shared" si="0"/>
        <v>32849</v>
      </c>
    </row>
    <row r="43" spans="1:11" ht="15" customHeight="1">
      <c r="A43" s="22">
        <v>36</v>
      </c>
      <c r="B43" s="23" t="s">
        <v>52</v>
      </c>
      <c r="C43" s="4">
        <v>530</v>
      </c>
      <c r="D43" s="4">
        <v>525</v>
      </c>
      <c r="E43" s="4">
        <v>58662</v>
      </c>
      <c r="F43" s="4">
        <v>58448</v>
      </c>
      <c r="G43" s="4">
        <v>1820334</v>
      </c>
      <c r="H43" s="4">
        <v>1819592</v>
      </c>
      <c r="I43" s="4">
        <v>1819559</v>
      </c>
      <c r="J43" s="4">
        <v>1818817</v>
      </c>
      <c r="K43" s="4">
        <f t="shared" si="0"/>
        <v>31031</v>
      </c>
    </row>
    <row r="44" spans="1:11" ht="15" customHeight="1">
      <c r="A44" s="22">
        <v>37</v>
      </c>
      <c r="B44" s="23" t="s">
        <v>53</v>
      </c>
      <c r="C44" s="4">
        <v>2666</v>
      </c>
      <c r="D44" s="4">
        <v>2344</v>
      </c>
      <c r="E44" s="4">
        <v>337874</v>
      </c>
      <c r="F44" s="4">
        <v>320627</v>
      </c>
      <c r="G44" s="4">
        <v>12543828</v>
      </c>
      <c r="H44" s="4">
        <v>12516617</v>
      </c>
      <c r="I44" s="4">
        <v>12539384</v>
      </c>
      <c r="J44" s="4">
        <v>12512174</v>
      </c>
      <c r="K44" s="4">
        <f t="shared" si="0"/>
        <v>37126</v>
      </c>
    </row>
    <row r="45" spans="1:11" ht="15" customHeight="1">
      <c r="A45" s="22">
        <v>38</v>
      </c>
      <c r="B45" s="23" t="s">
        <v>54</v>
      </c>
      <c r="C45" s="4">
        <v>7106</v>
      </c>
      <c r="D45" s="4">
        <v>6928</v>
      </c>
      <c r="E45" s="4">
        <v>983195</v>
      </c>
      <c r="F45" s="4">
        <v>976884</v>
      </c>
      <c r="G45" s="4">
        <v>45729165</v>
      </c>
      <c r="H45" s="4">
        <v>45708248</v>
      </c>
      <c r="I45" s="4">
        <v>45716362</v>
      </c>
      <c r="J45" s="4">
        <v>45695445</v>
      </c>
      <c r="K45" s="4">
        <f t="shared" si="0"/>
        <v>46511</v>
      </c>
    </row>
    <row r="46" spans="1:11" ht="15" customHeight="1">
      <c r="A46" s="22">
        <v>39</v>
      </c>
      <c r="B46" s="23" t="s">
        <v>55</v>
      </c>
      <c r="C46" s="4">
        <v>593</v>
      </c>
      <c r="D46" s="4">
        <v>547</v>
      </c>
      <c r="E46" s="4">
        <v>48142</v>
      </c>
      <c r="F46" s="4">
        <v>46390</v>
      </c>
      <c r="G46" s="4">
        <v>1525232</v>
      </c>
      <c r="H46" s="4">
        <v>1518870</v>
      </c>
      <c r="I46" s="4">
        <v>1518151</v>
      </c>
      <c r="J46" s="4">
        <v>1511789</v>
      </c>
      <c r="K46" s="4">
        <f t="shared" si="0"/>
        <v>31682</v>
      </c>
    </row>
    <row r="47" spans="1:11" ht="15" customHeight="1">
      <c r="A47" s="22">
        <v>40</v>
      </c>
      <c r="B47" s="23" t="s">
        <v>56</v>
      </c>
      <c r="C47" s="4">
        <v>2333</v>
      </c>
      <c r="D47" s="4">
        <v>2292</v>
      </c>
      <c r="E47" s="4">
        <v>229492</v>
      </c>
      <c r="F47" s="4">
        <v>228336</v>
      </c>
      <c r="G47" s="4">
        <v>10382964</v>
      </c>
      <c r="H47" s="4">
        <v>10379133</v>
      </c>
      <c r="I47" s="4">
        <v>10341622</v>
      </c>
      <c r="J47" s="4">
        <v>10337791</v>
      </c>
      <c r="K47" s="4">
        <f t="shared" si="0"/>
        <v>45243</v>
      </c>
    </row>
    <row r="48" spans="1:11" ht="15" customHeight="1">
      <c r="A48" s="25">
        <v>41</v>
      </c>
      <c r="B48" s="26" t="s">
        <v>57</v>
      </c>
      <c r="C48" s="65">
        <v>557</v>
      </c>
      <c r="D48" s="65">
        <v>503</v>
      </c>
      <c r="E48" s="65">
        <v>88018</v>
      </c>
      <c r="F48" s="65">
        <v>85089</v>
      </c>
      <c r="G48" s="65">
        <v>2723527</v>
      </c>
      <c r="H48" s="65">
        <v>2717406</v>
      </c>
      <c r="I48" s="65">
        <v>2717206</v>
      </c>
      <c r="J48" s="65">
        <v>2711085</v>
      </c>
      <c r="K48" s="65">
        <f t="shared" si="0"/>
        <v>30943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93213</v>
      </c>
      <c r="D49" s="67">
        <f t="shared" si="2"/>
        <v>89276</v>
      </c>
      <c r="E49" s="67">
        <f t="shared" si="2"/>
        <v>13878964</v>
      </c>
      <c r="F49" s="67">
        <f t="shared" si="2"/>
        <v>13704130</v>
      </c>
      <c r="G49" s="67">
        <f t="shared" si="2"/>
        <v>621600036</v>
      </c>
      <c r="H49" s="67">
        <f t="shared" si="2"/>
        <v>621172649</v>
      </c>
      <c r="I49" s="67">
        <f t="shared" si="2"/>
        <v>621274736</v>
      </c>
      <c r="J49" s="67">
        <f t="shared" si="2"/>
        <v>620879424</v>
      </c>
      <c r="K49" s="67">
        <f t="shared" si="0"/>
        <v>44787</v>
      </c>
    </row>
    <row r="50" spans="1:11" s="6" customFormat="1" ht="15" customHeight="1">
      <c r="A50" s="36"/>
      <c r="B50" s="37" t="s">
        <v>67</v>
      </c>
      <c r="C50" s="68">
        <f>C18+C49</f>
        <v>341053</v>
      </c>
      <c r="D50" s="68">
        <f aca="true" t="shared" si="3" ref="D50:J50">D18+D49</f>
        <v>327667</v>
      </c>
      <c r="E50" s="68">
        <f t="shared" si="3"/>
        <v>60196960</v>
      </c>
      <c r="F50" s="68">
        <f t="shared" si="3"/>
        <v>59622465</v>
      </c>
      <c r="G50" s="68">
        <f t="shared" si="3"/>
        <v>2829091052</v>
      </c>
      <c r="H50" s="68">
        <f t="shared" si="3"/>
        <v>2827713581</v>
      </c>
      <c r="I50" s="68">
        <f t="shared" si="3"/>
        <v>2826213255</v>
      </c>
      <c r="J50" s="68">
        <f t="shared" si="3"/>
        <v>2824867859</v>
      </c>
      <c r="K50" s="68">
        <f t="shared" si="0"/>
        <v>46997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J19" sqref="J19:J48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54837</v>
      </c>
      <c r="D7" s="3">
        <v>51139</v>
      </c>
      <c r="E7" s="3">
        <v>14415806</v>
      </c>
      <c r="F7" s="3">
        <v>14267805</v>
      </c>
      <c r="G7" s="3">
        <v>749393962</v>
      </c>
      <c r="H7" s="3">
        <v>749099655</v>
      </c>
      <c r="I7" s="3">
        <v>747600823</v>
      </c>
      <c r="J7" s="3">
        <v>747306653</v>
      </c>
      <c r="K7" s="3">
        <f aca="true" t="shared" si="0" ref="K7:K50">ROUND(G7*1000/E7,0)</f>
        <v>51984</v>
      </c>
    </row>
    <row r="8" spans="1:11" ht="15" customHeight="1">
      <c r="A8" s="22">
        <v>2</v>
      </c>
      <c r="B8" s="23" t="s">
        <v>18</v>
      </c>
      <c r="C8" s="4">
        <v>24083</v>
      </c>
      <c r="D8" s="4">
        <v>23266</v>
      </c>
      <c r="E8" s="4">
        <v>3930759</v>
      </c>
      <c r="F8" s="4">
        <v>3892520</v>
      </c>
      <c r="G8" s="4">
        <v>184279138</v>
      </c>
      <c r="H8" s="4">
        <v>184193122</v>
      </c>
      <c r="I8" s="4">
        <v>184234892</v>
      </c>
      <c r="J8" s="4">
        <v>184148876</v>
      </c>
      <c r="K8" s="4">
        <f t="shared" si="0"/>
        <v>46881</v>
      </c>
    </row>
    <row r="9" spans="1:11" ht="15" customHeight="1">
      <c r="A9" s="22">
        <v>3</v>
      </c>
      <c r="B9" s="23" t="s">
        <v>19</v>
      </c>
      <c r="C9" s="4">
        <v>13936</v>
      </c>
      <c r="D9" s="4">
        <v>13204</v>
      </c>
      <c r="E9" s="4">
        <v>2270447</v>
      </c>
      <c r="F9" s="4">
        <v>2239742</v>
      </c>
      <c r="G9" s="4">
        <v>108702954</v>
      </c>
      <c r="H9" s="4">
        <v>108627467</v>
      </c>
      <c r="I9" s="4">
        <v>108632196</v>
      </c>
      <c r="J9" s="4">
        <v>108556778</v>
      </c>
      <c r="K9" s="4">
        <f t="shared" si="0"/>
        <v>47877</v>
      </c>
    </row>
    <row r="10" spans="1:11" ht="15" customHeight="1">
      <c r="A10" s="22">
        <v>4</v>
      </c>
      <c r="B10" s="23" t="s">
        <v>20</v>
      </c>
      <c r="C10" s="4">
        <v>25807</v>
      </c>
      <c r="D10" s="4">
        <v>25050</v>
      </c>
      <c r="E10" s="4">
        <v>4740811</v>
      </c>
      <c r="F10" s="4">
        <v>4711048</v>
      </c>
      <c r="G10" s="4">
        <v>221496015</v>
      </c>
      <c r="H10" s="4">
        <v>221437782</v>
      </c>
      <c r="I10" s="4">
        <v>221358917</v>
      </c>
      <c r="J10" s="4">
        <v>221300684</v>
      </c>
      <c r="K10" s="4">
        <f t="shared" si="0"/>
        <v>46721</v>
      </c>
    </row>
    <row r="11" spans="1:11" ht="15" customHeight="1">
      <c r="A11" s="22">
        <v>5</v>
      </c>
      <c r="B11" s="23" t="s">
        <v>21</v>
      </c>
      <c r="C11" s="4">
        <v>19444</v>
      </c>
      <c r="D11" s="4">
        <v>17079</v>
      </c>
      <c r="E11" s="4">
        <v>2762888</v>
      </c>
      <c r="F11" s="4">
        <v>2665287</v>
      </c>
      <c r="G11" s="4">
        <v>129196805</v>
      </c>
      <c r="H11" s="4">
        <v>129013665</v>
      </c>
      <c r="I11" s="4">
        <v>129163053</v>
      </c>
      <c r="J11" s="4">
        <v>128979913</v>
      </c>
      <c r="K11" s="4">
        <f t="shared" si="0"/>
        <v>46762</v>
      </c>
    </row>
    <row r="12" spans="1:11" ht="15" customHeight="1">
      <c r="A12" s="22">
        <v>6</v>
      </c>
      <c r="B12" s="23" t="s">
        <v>22</v>
      </c>
      <c r="C12" s="4">
        <v>16308</v>
      </c>
      <c r="D12" s="4">
        <v>13555</v>
      </c>
      <c r="E12" s="4">
        <v>2396552</v>
      </c>
      <c r="F12" s="4">
        <v>2290761</v>
      </c>
      <c r="G12" s="4">
        <v>106422239</v>
      </c>
      <c r="H12" s="4">
        <v>106260062</v>
      </c>
      <c r="I12" s="4">
        <v>106388455</v>
      </c>
      <c r="J12" s="4">
        <v>106226279</v>
      </c>
      <c r="K12" s="4">
        <f t="shared" si="0"/>
        <v>44406</v>
      </c>
    </row>
    <row r="13" spans="1:11" ht="15" customHeight="1">
      <c r="A13" s="22">
        <v>7</v>
      </c>
      <c r="B13" s="23" t="s">
        <v>23</v>
      </c>
      <c r="C13" s="4">
        <v>36744</v>
      </c>
      <c r="D13" s="4">
        <v>33758</v>
      </c>
      <c r="E13" s="4">
        <v>5901039</v>
      </c>
      <c r="F13" s="4">
        <v>5777568</v>
      </c>
      <c r="G13" s="4">
        <v>251345322</v>
      </c>
      <c r="H13" s="4">
        <v>251086760</v>
      </c>
      <c r="I13" s="4">
        <v>251191774</v>
      </c>
      <c r="J13" s="4">
        <v>250933212</v>
      </c>
      <c r="K13" s="4">
        <f t="shared" si="0"/>
        <v>42593</v>
      </c>
    </row>
    <row r="14" spans="1:11" ht="15" customHeight="1">
      <c r="A14" s="22">
        <v>8</v>
      </c>
      <c r="B14" s="23" t="s">
        <v>24</v>
      </c>
      <c r="C14" s="4">
        <v>12038</v>
      </c>
      <c r="D14" s="4">
        <v>11376</v>
      </c>
      <c r="E14" s="4">
        <v>2150468</v>
      </c>
      <c r="F14" s="4">
        <v>2126136</v>
      </c>
      <c r="G14" s="4">
        <v>106286935</v>
      </c>
      <c r="H14" s="4">
        <v>106241450</v>
      </c>
      <c r="I14" s="4">
        <v>106246321</v>
      </c>
      <c r="J14" s="4">
        <v>106200836</v>
      </c>
      <c r="K14" s="4">
        <f t="shared" si="0"/>
        <v>49425</v>
      </c>
    </row>
    <row r="15" spans="1:11" ht="15" customHeight="1">
      <c r="A15" s="22">
        <v>9</v>
      </c>
      <c r="B15" s="23" t="s">
        <v>25</v>
      </c>
      <c r="C15" s="4">
        <v>33830</v>
      </c>
      <c r="D15" s="4">
        <v>29543</v>
      </c>
      <c r="E15" s="4">
        <v>4932807</v>
      </c>
      <c r="F15" s="4">
        <v>4741765</v>
      </c>
      <c r="G15" s="4">
        <v>199729941</v>
      </c>
      <c r="H15" s="4">
        <v>199399519</v>
      </c>
      <c r="I15" s="4">
        <v>199626464</v>
      </c>
      <c r="J15" s="4">
        <v>199296042</v>
      </c>
      <c r="K15" s="4">
        <f t="shared" si="0"/>
        <v>40490</v>
      </c>
    </row>
    <row r="16" spans="1:11" ht="15" customHeight="1">
      <c r="A16" s="22">
        <v>10</v>
      </c>
      <c r="B16" s="23" t="s">
        <v>26</v>
      </c>
      <c r="C16" s="4">
        <v>19549</v>
      </c>
      <c r="D16" s="4">
        <v>17680</v>
      </c>
      <c r="E16" s="4">
        <v>2684732</v>
      </c>
      <c r="F16" s="4">
        <v>2598136</v>
      </c>
      <c r="G16" s="4">
        <v>102691280</v>
      </c>
      <c r="H16" s="4">
        <v>102478206</v>
      </c>
      <c r="I16" s="4">
        <v>102563356</v>
      </c>
      <c r="J16" s="4">
        <v>102350283</v>
      </c>
      <c r="K16" s="4">
        <f t="shared" si="0"/>
        <v>38250</v>
      </c>
    </row>
    <row r="17" spans="1:11" ht="15" customHeight="1">
      <c r="A17" s="25">
        <v>11</v>
      </c>
      <c r="B17" s="26" t="s">
        <v>27</v>
      </c>
      <c r="C17" s="65">
        <v>16110</v>
      </c>
      <c r="D17" s="65">
        <v>14608</v>
      </c>
      <c r="E17" s="65">
        <v>1605199</v>
      </c>
      <c r="F17" s="65">
        <v>1549138</v>
      </c>
      <c r="G17" s="65">
        <v>66772941</v>
      </c>
      <c r="H17" s="65">
        <v>66660248</v>
      </c>
      <c r="I17" s="65">
        <v>66757539</v>
      </c>
      <c r="J17" s="65">
        <v>66644846</v>
      </c>
      <c r="K17" s="65">
        <f t="shared" si="0"/>
        <v>41598</v>
      </c>
    </row>
    <row r="18" spans="1:11" ht="15" customHeight="1">
      <c r="A18" s="28"/>
      <c r="B18" s="29" t="s">
        <v>65</v>
      </c>
      <c r="C18" s="67">
        <f aca="true" t="shared" si="1" ref="C18:J18">SUM(C7:C17)</f>
        <v>272686</v>
      </c>
      <c r="D18" s="67">
        <f t="shared" si="1"/>
        <v>250258</v>
      </c>
      <c r="E18" s="67">
        <f t="shared" si="1"/>
        <v>47791508</v>
      </c>
      <c r="F18" s="67">
        <f t="shared" si="1"/>
        <v>46859906</v>
      </c>
      <c r="G18" s="67">
        <f t="shared" si="1"/>
        <v>2226317532</v>
      </c>
      <c r="H18" s="67">
        <f t="shared" si="1"/>
        <v>2224497936</v>
      </c>
      <c r="I18" s="67">
        <f t="shared" si="1"/>
        <v>2223763790</v>
      </c>
      <c r="J18" s="67">
        <f t="shared" si="1"/>
        <v>2221944402</v>
      </c>
      <c r="K18" s="67">
        <f t="shared" si="0"/>
        <v>46584</v>
      </c>
    </row>
    <row r="19" spans="1:11" ht="15" customHeight="1">
      <c r="A19" s="31">
        <v>12</v>
      </c>
      <c r="B19" s="32" t="s">
        <v>28</v>
      </c>
      <c r="C19" s="66">
        <v>2699</v>
      </c>
      <c r="D19" s="66">
        <v>2163</v>
      </c>
      <c r="E19" s="66">
        <v>239721</v>
      </c>
      <c r="F19" s="66">
        <v>216036</v>
      </c>
      <c r="G19" s="66">
        <v>7367400</v>
      </c>
      <c r="H19" s="66">
        <v>7317585</v>
      </c>
      <c r="I19" s="66">
        <v>7352054</v>
      </c>
      <c r="J19" s="66">
        <v>7302239</v>
      </c>
      <c r="K19" s="66">
        <f t="shared" si="0"/>
        <v>30733</v>
      </c>
    </row>
    <row r="20" spans="1:11" ht="15" customHeight="1">
      <c r="A20" s="22">
        <v>13</v>
      </c>
      <c r="B20" s="23" t="s">
        <v>29</v>
      </c>
      <c r="C20" s="4">
        <v>2046</v>
      </c>
      <c r="D20" s="4">
        <v>1495</v>
      </c>
      <c r="E20" s="4">
        <v>159288</v>
      </c>
      <c r="F20" s="4">
        <v>136900</v>
      </c>
      <c r="G20" s="4">
        <v>4099700</v>
      </c>
      <c r="H20" s="4">
        <v>4055522</v>
      </c>
      <c r="I20" s="4">
        <v>4097626</v>
      </c>
      <c r="J20" s="4">
        <v>4053448</v>
      </c>
      <c r="K20" s="4">
        <f t="shared" si="0"/>
        <v>25738</v>
      </c>
    </row>
    <row r="21" spans="1:11" ht="15" customHeight="1">
      <c r="A21" s="22">
        <v>14</v>
      </c>
      <c r="B21" s="23" t="s">
        <v>30</v>
      </c>
      <c r="C21" s="4">
        <v>814</v>
      </c>
      <c r="D21" s="4">
        <v>610</v>
      </c>
      <c r="E21" s="4">
        <v>67552</v>
      </c>
      <c r="F21" s="4">
        <v>58003</v>
      </c>
      <c r="G21" s="4">
        <v>2057838</v>
      </c>
      <c r="H21" s="4">
        <v>2045702</v>
      </c>
      <c r="I21" s="4">
        <v>2048982</v>
      </c>
      <c r="J21" s="4">
        <v>2036846</v>
      </c>
      <c r="K21" s="4">
        <f t="shared" si="0"/>
        <v>30463</v>
      </c>
    </row>
    <row r="22" spans="1:11" ht="15" customHeight="1">
      <c r="A22" s="22">
        <v>15</v>
      </c>
      <c r="B22" s="23" t="s">
        <v>31</v>
      </c>
      <c r="C22" s="4">
        <v>4743</v>
      </c>
      <c r="D22" s="4">
        <v>3604</v>
      </c>
      <c r="E22" s="4">
        <v>436127</v>
      </c>
      <c r="F22" s="4">
        <v>385870</v>
      </c>
      <c r="G22" s="4">
        <v>13661029</v>
      </c>
      <c r="H22" s="4">
        <v>13564274</v>
      </c>
      <c r="I22" s="4">
        <v>13655209</v>
      </c>
      <c r="J22" s="4">
        <v>13558454</v>
      </c>
      <c r="K22" s="4">
        <f t="shared" si="0"/>
        <v>31324</v>
      </c>
    </row>
    <row r="23" spans="1:11" ht="15" customHeight="1">
      <c r="A23" s="22">
        <v>16</v>
      </c>
      <c r="B23" s="23" t="s">
        <v>32</v>
      </c>
      <c r="C23" s="4">
        <v>7305</v>
      </c>
      <c r="D23" s="4">
        <v>5704</v>
      </c>
      <c r="E23" s="4">
        <v>696546</v>
      </c>
      <c r="F23" s="4">
        <v>632048</v>
      </c>
      <c r="G23" s="4">
        <v>26031996</v>
      </c>
      <c r="H23" s="4">
        <v>25897443</v>
      </c>
      <c r="I23" s="4">
        <v>26023392</v>
      </c>
      <c r="J23" s="4">
        <v>25888839</v>
      </c>
      <c r="K23" s="4">
        <f t="shared" si="0"/>
        <v>37373</v>
      </c>
    </row>
    <row r="24" spans="1:11" ht="15" customHeight="1">
      <c r="A24" s="22">
        <v>17</v>
      </c>
      <c r="B24" s="23" t="s">
        <v>33</v>
      </c>
      <c r="C24" s="4">
        <v>4881</v>
      </c>
      <c r="D24" s="4">
        <v>4593</v>
      </c>
      <c r="E24" s="4">
        <v>893000</v>
      </c>
      <c r="F24" s="4">
        <v>882003</v>
      </c>
      <c r="G24" s="4">
        <v>48639244</v>
      </c>
      <c r="H24" s="4">
        <v>48610677</v>
      </c>
      <c r="I24" s="4">
        <v>48631951</v>
      </c>
      <c r="J24" s="4">
        <v>48603384</v>
      </c>
      <c r="K24" s="4">
        <f t="shared" si="0"/>
        <v>54467</v>
      </c>
    </row>
    <row r="25" spans="1:11" ht="15" customHeight="1">
      <c r="A25" s="22">
        <v>18</v>
      </c>
      <c r="B25" s="23" t="s">
        <v>34</v>
      </c>
      <c r="C25" s="4">
        <v>2031</v>
      </c>
      <c r="D25" s="4">
        <v>1872</v>
      </c>
      <c r="E25" s="4">
        <v>234059</v>
      </c>
      <c r="F25" s="4">
        <v>227076</v>
      </c>
      <c r="G25" s="4">
        <v>9047001</v>
      </c>
      <c r="H25" s="4">
        <v>9032756</v>
      </c>
      <c r="I25" s="4">
        <v>9037694</v>
      </c>
      <c r="J25" s="4">
        <v>9023449</v>
      </c>
      <c r="K25" s="4">
        <f t="shared" si="0"/>
        <v>38653</v>
      </c>
    </row>
    <row r="26" spans="1:11" ht="15" customHeight="1">
      <c r="A26" s="22">
        <v>19</v>
      </c>
      <c r="B26" s="23" t="s">
        <v>35</v>
      </c>
      <c r="C26" s="4">
        <v>4352</v>
      </c>
      <c r="D26" s="4">
        <v>3924</v>
      </c>
      <c r="E26" s="4">
        <v>553562</v>
      </c>
      <c r="F26" s="4">
        <v>536294</v>
      </c>
      <c r="G26" s="4">
        <v>20952213</v>
      </c>
      <c r="H26" s="4">
        <v>20913005</v>
      </c>
      <c r="I26" s="4">
        <v>20940118</v>
      </c>
      <c r="J26" s="4">
        <v>20900910</v>
      </c>
      <c r="K26" s="4">
        <f t="shared" si="0"/>
        <v>37850</v>
      </c>
    </row>
    <row r="27" spans="1:11" ht="15" customHeight="1">
      <c r="A27" s="22">
        <v>20</v>
      </c>
      <c r="B27" s="23" t="s">
        <v>36</v>
      </c>
      <c r="C27" s="4">
        <v>2856</v>
      </c>
      <c r="D27" s="4">
        <v>2261</v>
      </c>
      <c r="E27" s="4">
        <v>227877</v>
      </c>
      <c r="F27" s="4">
        <v>206815</v>
      </c>
      <c r="G27" s="4">
        <v>6740319</v>
      </c>
      <c r="H27" s="4">
        <v>6712399</v>
      </c>
      <c r="I27" s="4">
        <v>6731615</v>
      </c>
      <c r="J27" s="4">
        <v>6703695</v>
      </c>
      <c r="K27" s="4">
        <f t="shared" si="0"/>
        <v>29579</v>
      </c>
    </row>
    <row r="28" spans="1:11" ht="15" customHeight="1">
      <c r="A28" s="22">
        <v>21</v>
      </c>
      <c r="B28" s="23" t="s">
        <v>37</v>
      </c>
      <c r="C28" s="4">
        <v>12209</v>
      </c>
      <c r="D28" s="4">
        <v>10579</v>
      </c>
      <c r="E28" s="4">
        <v>1781230</v>
      </c>
      <c r="F28" s="4">
        <v>1692991</v>
      </c>
      <c r="G28" s="4">
        <v>79450386</v>
      </c>
      <c r="H28" s="4">
        <v>79297196</v>
      </c>
      <c r="I28" s="4">
        <v>79443956</v>
      </c>
      <c r="J28" s="4">
        <v>79290766</v>
      </c>
      <c r="K28" s="4">
        <f t="shared" si="0"/>
        <v>44604</v>
      </c>
    </row>
    <row r="29" spans="1:11" ht="15" customHeight="1">
      <c r="A29" s="22">
        <v>22</v>
      </c>
      <c r="B29" s="23" t="s">
        <v>38</v>
      </c>
      <c r="C29" s="4">
        <v>4086</v>
      </c>
      <c r="D29" s="4">
        <v>3563</v>
      </c>
      <c r="E29" s="4">
        <v>557339</v>
      </c>
      <c r="F29" s="4">
        <v>536634</v>
      </c>
      <c r="G29" s="4">
        <v>21047327</v>
      </c>
      <c r="H29" s="4">
        <v>21003590</v>
      </c>
      <c r="I29" s="4">
        <v>21024371</v>
      </c>
      <c r="J29" s="4">
        <v>20980634</v>
      </c>
      <c r="K29" s="4">
        <f t="shared" si="0"/>
        <v>37764</v>
      </c>
    </row>
    <row r="30" spans="1:11" ht="15" customHeight="1">
      <c r="A30" s="34">
        <v>23</v>
      </c>
      <c r="B30" s="23" t="s">
        <v>39</v>
      </c>
      <c r="C30" s="4">
        <v>7285</v>
      </c>
      <c r="D30" s="4">
        <v>6773</v>
      </c>
      <c r="E30" s="4">
        <v>1620313</v>
      </c>
      <c r="F30" s="4">
        <v>1598910</v>
      </c>
      <c r="G30" s="4">
        <v>82644663</v>
      </c>
      <c r="H30" s="4">
        <v>82606574</v>
      </c>
      <c r="I30" s="4">
        <v>82639967</v>
      </c>
      <c r="J30" s="4">
        <v>82601878</v>
      </c>
      <c r="K30" s="4">
        <f t="shared" si="0"/>
        <v>51005</v>
      </c>
    </row>
    <row r="31" spans="1:11" ht="15" customHeight="1">
      <c r="A31" s="22">
        <v>24</v>
      </c>
      <c r="B31" s="23" t="s">
        <v>40</v>
      </c>
      <c r="C31" s="4">
        <v>5465</v>
      </c>
      <c r="D31" s="4">
        <v>5152</v>
      </c>
      <c r="E31" s="4">
        <v>734229</v>
      </c>
      <c r="F31" s="4">
        <v>720627</v>
      </c>
      <c r="G31" s="4">
        <v>29708133</v>
      </c>
      <c r="H31" s="4">
        <v>29679042</v>
      </c>
      <c r="I31" s="4">
        <v>29698201</v>
      </c>
      <c r="J31" s="4">
        <v>29669110</v>
      </c>
      <c r="K31" s="4">
        <f t="shared" si="0"/>
        <v>40462</v>
      </c>
    </row>
    <row r="32" spans="1:11" ht="15" customHeight="1">
      <c r="A32" s="22">
        <v>25</v>
      </c>
      <c r="B32" s="23" t="s">
        <v>41</v>
      </c>
      <c r="C32" s="4">
        <v>5455</v>
      </c>
      <c r="D32" s="4">
        <v>5195</v>
      </c>
      <c r="E32" s="4">
        <v>793400</v>
      </c>
      <c r="F32" s="4">
        <v>783761</v>
      </c>
      <c r="G32" s="4">
        <v>36373685</v>
      </c>
      <c r="H32" s="4">
        <v>36351947</v>
      </c>
      <c r="I32" s="4">
        <v>36360197</v>
      </c>
      <c r="J32" s="4">
        <v>36338459</v>
      </c>
      <c r="K32" s="4">
        <f t="shared" si="0"/>
        <v>45845</v>
      </c>
    </row>
    <row r="33" spans="1:11" ht="15" customHeight="1">
      <c r="A33" s="22">
        <v>26</v>
      </c>
      <c r="B33" s="23" t="s">
        <v>42</v>
      </c>
      <c r="C33" s="4">
        <v>10199</v>
      </c>
      <c r="D33" s="4">
        <v>9837</v>
      </c>
      <c r="E33" s="4">
        <v>1463227</v>
      </c>
      <c r="F33" s="4">
        <v>1450809</v>
      </c>
      <c r="G33" s="4">
        <v>59221378</v>
      </c>
      <c r="H33" s="4">
        <v>59190295</v>
      </c>
      <c r="I33" s="4">
        <v>59204004</v>
      </c>
      <c r="J33" s="4">
        <v>59172921</v>
      </c>
      <c r="K33" s="4">
        <f t="shared" si="0"/>
        <v>40473</v>
      </c>
    </row>
    <row r="34" spans="1:11" ht="15" customHeight="1">
      <c r="A34" s="22">
        <v>27</v>
      </c>
      <c r="B34" s="23" t="s">
        <v>43</v>
      </c>
      <c r="C34" s="4">
        <v>4611</v>
      </c>
      <c r="D34" s="4">
        <v>4386</v>
      </c>
      <c r="E34" s="4">
        <v>707412</v>
      </c>
      <c r="F34" s="4">
        <v>698230</v>
      </c>
      <c r="G34" s="4">
        <v>32330046</v>
      </c>
      <c r="H34" s="4">
        <v>32310435</v>
      </c>
      <c r="I34" s="4">
        <v>32322544</v>
      </c>
      <c r="J34" s="4">
        <v>32302933</v>
      </c>
      <c r="K34" s="4">
        <f t="shared" si="0"/>
        <v>45702</v>
      </c>
    </row>
    <row r="35" spans="1:11" ht="15" customHeight="1">
      <c r="A35" s="22">
        <v>28</v>
      </c>
      <c r="B35" s="23" t="s">
        <v>44</v>
      </c>
      <c r="C35" s="4">
        <v>8053</v>
      </c>
      <c r="D35" s="4">
        <v>7731</v>
      </c>
      <c r="E35" s="4">
        <v>1447839</v>
      </c>
      <c r="F35" s="4">
        <v>1437162</v>
      </c>
      <c r="G35" s="4">
        <v>68186292</v>
      </c>
      <c r="H35" s="4">
        <v>68158279</v>
      </c>
      <c r="I35" s="4">
        <v>68163767</v>
      </c>
      <c r="J35" s="4">
        <v>68135754</v>
      </c>
      <c r="K35" s="4">
        <f t="shared" si="0"/>
        <v>47095</v>
      </c>
    </row>
    <row r="36" spans="1:11" ht="15" customHeight="1">
      <c r="A36" s="22">
        <v>29</v>
      </c>
      <c r="B36" s="23" t="s">
        <v>45</v>
      </c>
      <c r="C36" s="4">
        <v>387</v>
      </c>
      <c r="D36" s="4">
        <v>316</v>
      </c>
      <c r="E36" s="4">
        <v>31485</v>
      </c>
      <c r="F36" s="4">
        <v>28642</v>
      </c>
      <c r="G36" s="4">
        <v>1054881</v>
      </c>
      <c r="H36" s="4">
        <v>1052368</v>
      </c>
      <c r="I36" s="4">
        <v>1054539</v>
      </c>
      <c r="J36" s="4">
        <v>1052026</v>
      </c>
      <c r="K36" s="4">
        <f t="shared" si="0"/>
        <v>33504</v>
      </c>
    </row>
    <row r="37" spans="1:11" ht="15" customHeight="1">
      <c r="A37" s="25">
        <v>30</v>
      </c>
      <c r="B37" s="26" t="s">
        <v>46</v>
      </c>
      <c r="C37" s="4">
        <v>419</v>
      </c>
      <c r="D37" s="4">
        <v>331</v>
      </c>
      <c r="E37" s="4">
        <v>43391</v>
      </c>
      <c r="F37" s="4">
        <v>39323</v>
      </c>
      <c r="G37" s="4">
        <v>1789679</v>
      </c>
      <c r="H37" s="4">
        <v>1778854</v>
      </c>
      <c r="I37" s="4">
        <v>1775772</v>
      </c>
      <c r="J37" s="4">
        <v>1764947</v>
      </c>
      <c r="K37" s="4">
        <f t="shared" si="0"/>
        <v>41245</v>
      </c>
    </row>
    <row r="38" spans="1:11" ht="15" customHeight="1">
      <c r="A38" s="25">
        <v>31</v>
      </c>
      <c r="B38" s="26" t="s">
        <v>47</v>
      </c>
      <c r="C38" s="4">
        <v>503</v>
      </c>
      <c r="D38" s="4">
        <v>337</v>
      </c>
      <c r="E38" s="4">
        <v>33035</v>
      </c>
      <c r="F38" s="4">
        <v>26179</v>
      </c>
      <c r="G38" s="4">
        <v>1099835</v>
      </c>
      <c r="H38" s="4">
        <v>1063484</v>
      </c>
      <c r="I38" s="4">
        <v>1057277</v>
      </c>
      <c r="J38" s="4">
        <v>1053000</v>
      </c>
      <c r="K38" s="4">
        <f t="shared" si="0"/>
        <v>33293</v>
      </c>
    </row>
    <row r="39" spans="1:11" ht="15" customHeight="1">
      <c r="A39" s="22">
        <v>32</v>
      </c>
      <c r="B39" s="23" t="s">
        <v>48</v>
      </c>
      <c r="C39" s="4">
        <v>255</v>
      </c>
      <c r="D39" s="4">
        <v>172</v>
      </c>
      <c r="E39" s="4">
        <v>15388</v>
      </c>
      <c r="F39" s="4">
        <v>11647</v>
      </c>
      <c r="G39" s="4">
        <v>338490</v>
      </c>
      <c r="H39" s="4">
        <v>330602</v>
      </c>
      <c r="I39" s="4">
        <v>337632</v>
      </c>
      <c r="J39" s="4">
        <v>329744</v>
      </c>
      <c r="K39" s="4">
        <f t="shared" si="0"/>
        <v>21997</v>
      </c>
    </row>
    <row r="40" spans="1:11" ht="15" customHeight="1">
      <c r="A40" s="31">
        <v>33</v>
      </c>
      <c r="B40" s="32" t="s">
        <v>49</v>
      </c>
      <c r="C40" s="4">
        <v>808</v>
      </c>
      <c r="D40" s="4">
        <v>631</v>
      </c>
      <c r="E40" s="4">
        <v>73546</v>
      </c>
      <c r="F40" s="4">
        <v>65611</v>
      </c>
      <c r="G40" s="4">
        <v>1149944</v>
      </c>
      <c r="H40" s="4">
        <v>1141545</v>
      </c>
      <c r="I40" s="4">
        <v>1142284</v>
      </c>
      <c r="J40" s="4">
        <v>1133885</v>
      </c>
      <c r="K40" s="4">
        <f t="shared" si="0"/>
        <v>15636</v>
      </c>
    </row>
    <row r="41" spans="1:11" ht="15" customHeight="1">
      <c r="A41" s="22">
        <v>34</v>
      </c>
      <c r="B41" s="23" t="s">
        <v>50</v>
      </c>
      <c r="C41" s="4">
        <v>361</v>
      </c>
      <c r="D41" s="4">
        <v>309</v>
      </c>
      <c r="E41" s="4">
        <v>31224</v>
      </c>
      <c r="F41" s="4">
        <v>28519</v>
      </c>
      <c r="G41" s="4">
        <v>415912</v>
      </c>
      <c r="H41" s="4">
        <v>413519</v>
      </c>
      <c r="I41" s="4">
        <v>412680</v>
      </c>
      <c r="J41" s="4">
        <v>410287</v>
      </c>
      <c r="K41" s="4">
        <f t="shared" si="0"/>
        <v>13320</v>
      </c>
    </row>
    <row r="42" spans="1:11" ht="15" customHeight="1">
      <c r="A42" s="22">
        <v>35</v>
      </c>
      <c r="B42" s="23" t="s">
        <v>51</v>
      </c>
      <c r="C42" s="4">
        <v>526</v>
      </c>
      <c r="D42" s="4">
        <v>292</v>
      </c>
      <c r="E42" s="4">
        <v>44688</v>
      </c>
      <c r="F42" s="4">
        <v>31854</v>
      </c>
      <c r="G42" s="4">
        <v>999092</v>
      </c>
      <c r="H42" s="4">
        <v>977062</v>
      </c>
      <c r="I42" s="4">
        <v>997740</v>
      </c>
      <c r="J42" s="4">
        <v>975710</v>
      </c>
      <c r="K42" s="4">
        <f t="shared" si="0"/>
        <v>22357</v>
      </c>
    </row>
    <row r="43" spans="1:11" ht="15" customHeight="1">
      <c r="A43" s="22">
        <v>36</v>
      </c>
      <c r="B43" s="23" t="s">
        <v>52</v>
      </c>
      <c r="C43" s="4">
        <v>824</v>
      </c>
      <c r="D43" s="4">
        <v>618</v>
      </c>
      <c r="E43" s="4">
        <v>75978</v>
      </c>
      <c r="F43" s="4">
        <v>65109</v>
      </c>
      <c r="G43" s="4">
        <v>1878073</v>
      </c>
      <c r="H43" s="4">
        <v>1857063</v>
      </c>
      <c r="I43" s="4">
        <v>1877298</v>
      </c>
      <c r="J43" s="4">
        <v>1856288</v>
      </c>
      <c r="K43" s="4">
        <f t="shared" si="0"/>
        <v>24719</v>
      </c>
    </row>
    <row r="44" spans="1:11" ht="15" customHeight="1">
      <c r="A44" s="22">
        <v>37</v>
      </c>
      <c r="B44" s="23" t="s">
        <v>53</v>
      </c>
      <c r="C44" s="4">
        <v>3587</v>
      </c>
      <c r="D44" s="4">
        <v>2466</v>
      </c>
      <c r="E44" s="4">
        <v>390765</v>
      </c>
      <c r="F44" s="4">
        <v>329055</v>
      </c>
      <c r="G44" s="4">
        <v>12634495</v>
      </c>
      <c r="H44" s="4">
        <v>12574573</v>
      </c>
      <c r="I44" s="4">
        <v>12630051</v>
      </c>
      <c r="J44" s="4">
        <v>12570130</v>
      </c>
      <c r="K44" s="4">
        <f t="shared" si="0"/>
        <v>32333</v>
      </c>
    </row>
    <row r="45" spans="1:11" ht="15" customHeight="1">
      <c r="A45" s="22">
        <v>38</v>
      </c>
      <c r="B45" s="23" t="s">
        <v>54</v>
      </c>
      <c r="C45" s="4">
        <v>7875</v>
      </c>
      <c r="D45" s="4">
        <v>7269</v>
      </c>
      <c r="E45" s="4">
        <v>1045050</v>
      </c>
      <c r="F45" s="4">
        <v>1020976</v>
      </c>
      <c r="G45" s="4">
        <v>46563672</v>
      </c>
      <c r="H45" s="4">
        <v>46522064</v>
      </c>
      <c r="I45" s="4">
        <v>46550869</v>
      </c>
      <c r="J45" s="4">
        <v>46509261</v>
      </c>
      <c r="K45" s="4">
        <f t="shared" si="0"/>
        <v>44556</v>
      </c>
    </row>
    <row r="46" spans="1:11" ht="15" customHeight="1">
      <c r="A46" s="22">
        <v>39</v>
      </c>
      <c r="B46" s="23" t="s">
        <v>55</v>
      </c>
      <c r="C46" s="4">
        <v>616</v>
      </c>
      <c r="D46" s="4">
        <v>557</v>
      </c>
      <c r="E46" s="4">
        <v>49337</v>
      </c>
      <c r="F46" s="4">
        <v>47086</v>
      </c>
      <c r="G46" s="4">
        <v>1533291</v>
      </c>
      <c r="H46" s="4">
        <v>1526135</v>
      </c>
      <c r="I46" s="4">
        <v>1526210</v>
      </c>
      <c r="J46" s="4">
        <v>1519054</v>
      </c>
      <c r="K46" s="4">
        <f t="shared" si="0"/>
        <v>31078</v>
      </c>
    </row>
    <row r="47" spans="1:11" ht="15" customHeight="1">
      <c r="A47" s="22">
        <v>40</v>
      </c>
      <c r="B47" s="23" t="s">
        <v>56</v>
      </c>
      <c r="C47" s="4">
        <v>2907</v>
      </c>
      <c r="D47" s="4">
        <v>2693</v>
      </c>
      <c r="E47" s="4">
        <v>264627</v>
      </c>
      <c r="F47" s="4">
        <v>254819</v>
      </c>
      <c r="G47" s="4">
        <v>10883776</v>
      </c>
      <c r="H47" s="4">
        <v>10861428</v>
      </c>
      <c r="I47" s="4">
        <v>10842434</v>
      </c>
      <c r="J47" s="4">
        <v>10820086</v>
      </c>
      <c r="K47" s="4">
        <f t="shared" si="0"/>
        <v>41129</v>
      </c>
    </row>
    <row r="48" spans="1:11" ht="15" customHeight="1">
      <c r="A48" s="25">
        <v>41</v>
      </c>
      <c r="B48" s="26" t="s">
        <v>57</v>
      </c>
      <c r="C48" s="65">
        <v>691</v>
      </c>
      <c r="D48" s="65">
        <v>590</v>
      </c>
      <c r="E48" s="65">
        <v>97418</v>
      </c>
      <c r="F48" s="65">
        <v>91940</v>
      </c>
      <c r="G48" s="65">
        <v>2753005</v>
      </c>
      <c r="H48" s="65">
        <v>2741590</v>
      </c>
      <c r="I48" s="65">
        <v>2746684</v>
      </c>
      <c r="J48" s="65">
        <v>2735269</v>
      </c>
      <c r="K48" s="65">
        <f t="shared" si="0"/>
        <v>28260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108849</v>
      </c>
      <c r="D49" s="67">
        <f t="shared" si="2"/>
        <v>96023</v>
      </c>
      <c r="E49" s="67">
        <f t="shared" si="2"/>
        <v>14808653</v>
      </c>
      <c r="F49" s="67">
        <f t="shared" si="2"/>
        <v>14240929</v>
      </c>
      <c r="G49" s="67">
        <f t="shared" si="2"/>
        <v>630652795</v>
      </c>
      <c r="H49" s="67">
        <f t="shared" si="2"/>
        <v>629587008</v>
      </c>
      <c r="I49" s="67">
        <f t="shared" si="2"/>
        <v>630327118</v>
      </c>
      <c r="J49" s="67">
        <f t="shared" si="2"/>
        <v>629293406</v>
      </c>
      <c r="K49" s="67">
        <f t="shared" si="0"/>
        <v>42587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381535</v>
      </c>
      <c r="D50" s="68">
        <f t="shared" si="3"/>
        <v>346281</v>
      </c>
      <c r="E50" s="68">
        <f t="shared" si="3"/>
        <v>62600161</v>
      </c>
      <c r="F50" s="68">
        <f t="shared" si="3"/>
        <v>61100835</v>
      </c>
      <c r="G50" s="68">
        <f t="shared" si="3"/>
        <v>2856970327</v>
      </c>
      <c r="H50" s="68">
        <f t="shared" si="3"/>
        <v>2854084944</v>
      </c>
      <c r="I50" s="68">
        <f t="shared" si="3"/>
        <v>2854090908</v>
      </c>
      <c r="J50" s="68">
        <f t="shared" si="3"/>
        <v>2851237808</v>
      </c>
      <c r="K50" s="68">
        <f t="shared" si="0"/>
        <v>45638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46" sqref="D46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8.75">
      <c r="A1" s="64" t="s">
        <v>117</v>
      </c>
      <c r="B1" s="63"/>
      <c r="C1" s="63"/>
    </row>
    <row r="2" ht="18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434</v>
      </c>
      <c r="D7" s="3">
        <v>562803</v>
      </c>
    </row>
    <row r="8" spans="1:4" ht="15" customHeight="1">
      <c r="A8" s="22">
        <v>2</v>
      </c>
      <c r="B8" s="23" t="s">
        <v>18</v>
      </c>
      <c r="C8" s="4">
        <v>39</v>
      </c>
      <c r="D8" s="4">
        <v>21125</v>
      </c>
    </row>
    <row r="9" spans="1:4" ht="15" customHeight="1">
      <c r="A9" s="22">
        <v>3</v>
      </c>
      <c r="B9" s="23" t="s">
        <v>19</v>
      </c>
      <c r="C9" s="4">
        <v>542</v>
      </c>
      <c r="D9" s="4">
        <v>210185</v>
      </c>
    </row>
    <row r="10" spans="1:4" ht="15" customHeight="1">
      <c r="A10" s="22">
        <v>4</v>
      </c>
      <c r="B10" s="23" t="s">
        <v>20</v>
      </c>
      <c r="C10" s="4">
        <v>151</v>
      </c>
      <c r="D10" s="4">
        <v>144521</v>
      </c>
    </row>
    <row r="11" spans="1:4" ht="15" customHeight="1">
      <c r="A11" s="22">
        <v>5</v>
      </c>
      <c r="B11" s="23" t="s">
        <v>21</v>
      </c>
      <c r="C11" s="4">
        <v>106</v>
      </c>
      <c r="D11" s="4">
        <v>32007</v>
      </c>
    </row>
    <row r="12" spans="1:4" ht="15" customHeight="1">
      <c r="A12" s="22">
        <v>6</v>
      </c>
      <c r="B12" s="23" t="s">
        <v>22</v>
      </c>
      <c r="C12" s="4">
        <v>166</v>
      </c>
      <c r="D12" s="4">
        <v>104734</v>
      </c>
    </row>
    <row r="13" spans="1:4" ht="15" customHeight="1">
      <c r="A13" s="22">
        <v>7</v>
      </c>
      <c r="B13" s="23" t="s">
        <v>23</v>
      </c>
      <c r="C13" s="4">
        <v>683</v>
      </c>
      <c r="D13" s="4">
        <v>503418</v>
      </c>
    </row>
    <row r="14" spans="1:4" ht="15" customHeight="1">
      <c r="A14" s="22">
        <v>8</v>
      </c>
      <c r="B14" s="23" t="s">
        <v>24</v>
      </c>
      <c r="C14" s="4">
        <v>63</v>
      </c>
      <c r="D14" s="4">
        <v>76947</v>
      </c>
    </row>
    <row r="15" spans="1:4" ht="15" customHeight="1">
      <c r="A15" s="22">
        <v>9</v>
      </c>
      <c r="B15" s="23" t="s">
        <v>25</v>
      </c>
      <c r="C15" s="4">
        <v>479</v>
      </c>
      <c r="D15" s="4">
        <v>335721</v>
      </c>
    </row>
    <row r="16" spans="1:4" ht="15" customHeight="1">
      <c r="A16" s="22">
        <v>10</v>
      </c>
      <c r="B16" s="23" t="s">
        <v>26</v>
      </c>
      <c r="C16" s="4">
        <v>404</v>
      </c>
      <c r="D16" s="4">
        <v>254454</v>
      </c>
    </row>
    <row r="17" spans="1:4" ht="15" customHeight="1">
      <c r="A17" s="25">
        <v>11</v>
      </c>
      <c r="B17" s="26" t="s">
        <v>27</v>
      </c>
      <c r="C17" s="65">
        <v>170</v>
      </c>
      <c r="D17" s="65">
        <v>90768</v>
      </c>
    </row>
    <row r="18" spans="1:4" ht="15" customHeight="1">
      <c r="A18" s="28"/>
      <c r="B18" s="29" t="s">
        <v>65</v>
      </c>
      <c r="C18" s="67">
        <f>SUM(C7:C17)</f>
        <v>3237</v>
      </c>
      <c r="D18" s="67">
        <f>SUM(D7:D17)</f>
        <v>2336683</v>
      </c>
    </row>
    <row r="19" spans="1:4" ht="15" customHeight="1">
      <c r="A19" s="31">
        <v>12</v>
      </c>
      <c r="B19" s="32" t="s">
        <v>28</v>
      </c>
      <c r="C19" s="66">
        <v>70</v>
      </c>
      <c r="D19" s="66">
        <v>26074</v>
      </c>
    </row>
    <row r="20" spans="1:4" ht="15" customHeight="1">
      <c r="A20" s="22">
        <v>13</v>
      </c>
      <c r="B20" s="23" t="s">
        <v>29</v>
      </c>
      <c r="C20" s="4">
        <v>16</v>
      </c>
      <c r="D20" s="4">
        <v>6963</v>
      </c>
    </row>
    <row r="21" spans="1:4" ht="15" customHeight="1">
      <c r="A21" s="22">
        <v>14</v>
      </c>
      <c r="B21" s="23" t="s">
        <v>30</v>
      </c>
      <c r="C21" s="4">
        <v>9</v>
      </c>
      <c r="D21" s="4">
        <v>129973</v>
      </c>
    </row>
    <row r="22" spans="1:4" ht="15" customHeight="1">
      <c r="A22" s="22">
        <v>15</v>
      </c>
      <c r="B22" s="23" t="s">
        <v>31</v>
      </c>
      <c r="C22" s="4">
        <v>74</v>
      </c>
      <c r="D22" s="4">
        <v>24997</v>
      </c>
    </row>
    <row r="23" spans="1:4" ht="15" customHeight="1">
      <c r="A23" s="22">
        <v>16</v>
      </c>
      <c r="B23" s="23" t="s">
        <v>32</v>
      </c>
      <c r="C23" s="4">
        <v>100</v>
      </c>
      <c r="D23" s="4">
        <v>54011</v>
      </c>
    </row>
    <row r="24" spans="1:4" ht="15" customHeight="1">
      <c r="A24" s="22">
        <v>17</v>
      </c>
      <c r="B24" s="23" t="s">
        <v>33</v>
      </c>
      <c r="C24" s="4">
        <v>40</v>
      </c>
      <c r="D24" s="4">
        <v>28954</v>
      </c>
    </row>
    <row r="25" spans="1:4" ht="15" customHeight="1">
      <c r="A25" s="22">
        <v>18</v>
      </c>
      <c r="B25" s="23" t="s">
        <v>34</v>
      </c>
      <c r="C25" s="4">
        <v>109</v>
      </c>
      <c r="D25" s="4">
        <v>57434</v>
      </c>
    </row>
    <row r="26" spans="1:4" ht="15" customHeight="1">
      <c r="A26" s="22">
        <v>19</v>
      </c>
      <c r="B26" s="23" t="s">
        <v>35</v>
      </c>
      <c r="C26" s="4">
        <v>156</v>
      </c>
      <c r="D26" s="4">
        <v>66189</v>
      </c>
    </row>
    <row r="27" spans="1:4" ht="15" customHeight="1">
      <c r="A27" s="22">
        <v>20</v>
      </c>
      <c r="B27" s="23" t="s">
        <v>36</v>
      </c>
      <c r="C27" s="4">
        <v>3</v>
      </c>
      <c r="D27" s="4">
        <v>997</v>
      </c>
    </row>
    <row r="28" spans="1:4" ht="15" customHeight="1">
      <c r="A28" s="22">
        <v>21</v>
      </c>
      <c r="B28" s="23" t="s">
        <v>37</v>
      </c>
      <c r="C28" s="4">
        <v>155</v>
      </c>
      <c r="D28" s="4">
        <v>95426</v>
      </c>
    </row>
    <row r="29" spans="1:4" ht="15" customHeight="1">
      <c r="A29" s="22">
        <v>22</v>
      </c>
      <c r="B29" s="23" t="s">
        <v>38</v>
      </c>
      <c r="C29" s="4">
        <v>178</v>
      </c>
      <c r="D29" s="4">
        <v>182565</v>
      </c>
    </row>
    <row r="30" spans="1:4" ht="15" customHeight="1">
      <c r="A30" s="34">
        <v>23</v>
      </c>
      <c r="B30" s="23" t="s">
        <v>39</v>
      </c>
      <c r="C30" s="4">
        <v>118</v>
      </c>
      <c r="D30" s="4">
        <v>72605</v>
      </c>
    </row>
    <row r="31" spans="1:4" ht="15" customHeight="1">
      <c r="A31" s="22">
        <v>24</v>
      </c>
      <c r="B31" s="23" t="s">
        <v>40</v>
      </c>
      <c r="C31" s="4">
        <v>97</v>
      </c>
      <c r="D31" s="4">
        <v>54540</v>
      </c>
    </row>
    <row r="32" spans="1:4" ht="15" customHeight="1">
      <c r="A32" s="22">
        <v>25</v>
      </c>
      <c r="B32" s="23" t="s">
        <v>41</v>
      </c>
      <c r="C32" s="4">
        <v>47</v>
      </c>
      <c r="D32" s="4">
        <v>49194</v>
      </c>
    </row>
    <row r="33" spans="1:4" ht="15" customHeight="1">
      <c r="A33" s="22">
        <v>26</v>
      </c>
      <c r="B33" s="23" t="s">
        <v>42</v>
      </c>
      <c r="C33" s="4">
        <v>148</v>
      </c>
      <c r="D33" s="4">
        <v>73112</v>
      </c>
    </row>
    <row r="34" spans="1:4" ht="15" customHeight="1">
      <c r="A34" s="22">
        <v>27</v>
      </c>
      <c r="B34" s="23" t="s">
        <v>43</v>
      </c>
      <c r="C34" s="4">
        <v>61</v>
      </c>
      <c r="D34" s="4">
        <v>30805</v>
      </c>
    </row>
    <row r="35" spans="1:4" ht="15" customHeight="1">
      <c r="A35" s="22">
        <v>28</v>
      </c>
      <c r="B35" s="23" t="s">
        <v>44</v>
      </c>
      <c r="C35" s="4">
        <v>32</v>
      </c>
      <c r="D35" s="4">
        <v>50547</v>
      </c>
    </row>
    <row r="36" spans="1:4" ht="15" customHeight="1">
      <c r="A36" s="22">
        <v>29</v>
      </c>
      <c r="B36" s="23" t="s">
        <v>45</v>
      </c>
      <c r="C36" s="4">
        <v>0</v>
      </c>
      <c r="D36" s="4">
        <v>0</v>
      </c>
    </row>
    <row r="37" spans="1:4" ht="15" customHeight="1">
      <c r="A37" s="25">
        <v>30</v>
      </c>
      <c r="B37" s="26" t="s">
        <v>46</v>
      </c>
      <c r="C37" s="4">
        <v>1</v>
      </c>
      <c r="D37" s="4">
        <v>826</v>
      </c>
    </row>
    <row r="38" spans="1:4" ht="15" customHeight="1">
      <c r="A38" s="25">
        <v>31</v>
      </c>
      <c r="B38" s="26" t="s">
        <v>47</v>
      </c>
      <c r="C38" s="4">
        <v>4</v>
      </c>
      <c r="D38" s="4">
        <v>2075</v>
      </c>
    </row>
    <row r="39" spans="1:4" ht="15" customHeight="1">
      <c r="A39" s="22">
        <v>32</v>
      </c>
      <c r="B39" s="23" t="s">
        <v>48</v>
      </c>
      <c r="C39" s="4">
        <v>24</v>
      </c>
      <c r="D39" s="4">
        <v>8644</v>
      </c>
    </row>
    <row r="40" spans="1:4" ht="15" customHeight="1">
      <c r="A40" s="31">
        <v>33</v>
      </c>
      <c r="B40" s="32" t="s">
        <v>49</v>
      </c>
      <c r="C40" s="4">
        <v>10</v>
      </c>
      <c r="D40" s="4">
        <v>1741</v>
      </c>
    </row>
    <row r="41" spans="1:4" ht="15" customHeight="1">
      <c r="A41" s="22">
        <v>34</v>
      </c>
      <c r="B41" s="23" t="s">
        <v>50</v>
      </c>
      <c r="C41" s="4">
        <v>4</v>
      </c>
      <c r="D41" s="4">
        <v>398</v>
      </c>
    </row>
    <row r="42" spans="1:4" ht="15" customHeight="1">
      <c r="A42" s="22">
        <v>35</v>
      </c>
      <c r="B42" s="23" t="s">
        <v>51</v>
      </c>
      <c r="C42" s="4">
        <v>0</v>
      </c>
      <c r="D42" s="4">
        <v>0</v>
      </c>
    </row>
    <row r="43" spans="1:4" ht="15" customHeight="1">
      <c r="A43" s="22">
        <v>36</v>
      </c>
      <c r="B43" s="23" t="s">
        <v>52</v>
      </c>
      <c r="C43" s="4">
        <v>18</v>
      </c>
      <c r="D43" s="4">
        <v>4457</v>
      </c>
    </row>
    <row r="44" spans="1:4" ht="15" customHeight="1">
      <c r="A44" s="22">
        <v>37</v>
      </c>
      <c r="B44" s="23" t="s">
        <v>53</v>
      </c>
      <c r="C44" s="4">
        <v>125</v>
      </c>
      <c r="D44" s="4">
        <v>50967</v>
      </c>
    </row>
    <row r="45" spans="1:4" ht="15" customHeight="1">
      <c r="A45" s="22">
        <v>38</v>
      </c>
      <c r="B45" s="23" t="s">
        <v>54</v>
      </c>
      <c r="C45" s="4">
        <v>80</v>
      </c>
      <c r="D45" s="4">
        <v>22415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375</v>
      </c>
      <c r="D47" s="4">
        <v>43822</v>
      </c>
    </row>
    <row r="48" spans="1:4" ht="15" customHeight="1">
      <c r="A48" s="25">
        <v>41</v>
      </c>
      <c r="B48" s="26" t="s">
        <v>57</v>
      </c>
      <c r="C48" s="65">
        <v>16</v>
      </c>
      <c r="D48" s="65">
        <v>2579</v>
      </c>
    </row>
    <row r="49" spans="1:4" s="6" customFormat="1" ht="15" customHeight="1">
      <c r="A49" s="28"/>
      <c r="B49" s="29" t="s">
        <v>66</v>
      </c>
      <c r="C49" s="67">
        <f>SUM(C19:C48)</f>
        <v>2078</v>
      </c>
      <c r="D49" s="67">
        <f>SUM(D19:D48)</f>
        <v>1143285</v>
      </c>
    </row>
    <row r="50" spans="1:4" s="6" customFormat="1" ht="15" customHeight="1">
      <c r="A50" s="36"/>
      <c r="B50" s="37" t="s">
        <v>67</v>
      </c>
      <c r="C50" s="68">
        <f>C18+C49</f>
        <v>5315</v>
      </c>
      <c r="D50" s="68">
        <f>D18+D49</f>
        <v>3479968</v>
      </c>
    </row>
    <row r="51" spans="1:4" ht="15" customHeight="1">
      <c r="A51" s="2"/>
      <c r="B51" s="2"/>
      <c r="C51" s="2"/>
      <c r="D51" s="2"/>
    </row>
  </sheetData>
  <sheetProtection/>
  <mergeCells count="3">
    <mergeCell ref="A3:A6"/>
    <mergeCell ref="C3:C6"/>
    <mergeCell ref="D3:D6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税政班 志村</cp:lastModifiedBy>
  <cp:lastPrinted>2014-08-07T10:35:22Z</cp:lastPrinted>
  <dcterms:created xsi:type="dcterms:W3CDTF">2003-03-09T23:52:37Z</dcterms:created>
  <dcterms:modified xsi:type="dcterms:W3CDTF">2016-06-15T04:38:26Z</dcterms:modified>
  <cp:category/>
  <cp:version/>
  <cp:contentType/>
  <cp:contentStatus/>
</cp:coreProperties>
</file>