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U11" i="10"/>
  <c r="T11"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Q16" i="10"/>
  <c r="AP16" i="10"/>
  <c r="AQ15" i="10"/>
  <c r="AP15" i="10"/>
  <c r="AQ14" i="10"/>
  <c r="AP14" i="10"/>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S13" i="10" l="1"/>
  <c r="K5" i="10"/>
  <c r="U5" i="10" s="1"/>
  <c r="AG5" i="10"/>
  <c r="S5" i="10"/>
  <c r="Q5" i="10"/>
  <c r="AD21" i="11"/>
  <c r="AN16" i="10"/>
  <c r="AN15" i="10"/>
  <c r="AO14" i="10"/>
  <c r="AN14" i="10"/>
  <c r="AN9" i="10"/>
  <c r="AN8" i="10"/>
  <c r="AN7" i="10"/>
  <c r="AN6" i="10"/>
  <c r="AG6" i="10"/>
  <c r="AQ6" i="10" s="1"/>
  <c r="AO6"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R11" i="10"/>
  <c r="R12" i="10"/>
  <c r="AL13" i="10"/>
  <c r="AL12" i="10"/>
  <c r="AI5" i="10"/>
  <c r="AJ14" i="10"/>
  <c r="R13"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G15" i="11"/>
  <c r="G15" i="12"/>
  <c r="G14" i="11"/>
  <c r="G14" i="12"/>
  <c r="N21" i="12"/>
  <c r="N20" i="12"/>
  <c r="N19" i="12"/>
  <c r="N18" i="12"/>
  <c r="N22" i="11"/>
  <c r="N21" i="11"/>
  <c r="N20" i="11"/>
  <c r="N19" i="11"/>
  <c r="AM5" i="10"/>
  <c r="AK5" i="10"/>
  <c r="AK6" i="10"/>
  <c r="AI6" i="10"/>
  <c r="AM6" i="10"/>
  <c r="AI7" i="10"/>
  <c r="AK7" i="10"/>
  <c r="AI8" i="10"/>
  <c r="AK8" i="10"/>
  <c r="AI9" i="10"/>
  <c r="AK9" i="10"/>
  <c r="AM9" i="10"/>
  <c r="S11" i="10"/>
  <c r="AI10" i="10"/>
  <c r="S12" i="10"/>
  <c r="AM10" i="10"/>
  <c r="AK10" i="10"/>
  <c r="AI11" i="10"/>
  <c r="AK11" i="10"/>
  <c r="AM11" i="10"/>
  <c r="AI12" i="10"/>
  <c r="AK12" i="10"/>
  <c r="AI13" i="10"/>
  <c r="AI14" i="10"/>
  <c r="AI15" i="10"/>
  <c r="AI16" i="10"/>
  <c r="AJ13" i="10"/>
  <c r="AC17" i="10"/>
  <c r="AK13" i="10"/>
  <c r="AK14" i="10"/>
  <c r="AK15" i="10"/>
  <c r="AM16" i="10"/>
  <c r="AK16" i="10"/>
  <c r="AG7" i="10" l="1"/>
  <c r="AQ7" i="10" s="1"/>
  <c r="AO5" i="10"/>
  <c r="AQ5" i="10"/>
  <c r="K6" i="10"/>
  <c r="Q17" i="10"/>
  <c r="M17" i="10"/>
  <c r="AO16" i="10"/>
  <c r="AG8" i="10"/>
  <c r="AQ8" i="10" s="1"/>
  <c r="S6" i="10"/>
  <c r="O17" i="10"/>
  <c r="AO7" i="10"/>
  <c r="AI17" i="10"/>
  <c r="AK17" i="10"/>
  <c r="AM17" i="10"/>
  <c r="AO15" i="10"/>
  <c r="U6" i="10" l="1"/>
  <c r="S14" i="10"/>
  <c r="AG9" i="10"/>
  <c r="AQ9" i="10" s="1"/>
  <c r="AO8" i="10"/>
  <c r="S15" i="10"/>
  <c r="AO9" i="10" l="1"/>
  <c r="S16" i="10"/>
  <c r="AD22" i="12" l="1"/>
  <c r="N22" i="12"/>
  <c r="N22" i="28" l="1"/>
  <c r="AD22" i="28"/>
  <c r="T10" i="10" l="1"/>
  <c r="R10" i="10"/>
  <c r="AP13" i="10"/>
  <c r="AN13" i="10"/>
  <c r="T9" i="10"/>
  <c r="R9" i="10"/>
  <c r="AP12" i="10"/>
  <c r="AN12" i="10"/>
  <c r="AP11" i="10"/>
  <c r="AN11" i="10"/>
  <c r="AG11" i="10"/>
  <c r="AO11" i="10" s="1"/>
  <c r="K8" i="10"/>
  <c r="S8" i="10" s="1"/>
  <c r="T8" i="10"/>
  <c r="R8" i="10"/>
  <c r="N23" i="11"/>
  <c r="AP10" i="10"/>
  <c r="AN10" i="10"/>
  <c r="AF17" i="10"/>
  <c r="AG17" i="10" s="1"/>
  <c r="AG10" i="10"/>
  <c r="AQ10" i="10" s="1"/>
  <c r="AD23" i="11"/>
  <c r="T7" i="10"/>
  <c r="R7" i="10"/>
  <c r="J17" i="10"/>
  <c r="K7" i="10"/>
  <c r="S7" i="10" s="1"/>
  <c r="U7" i="10"/>
  <c r="AG12" i="10" l="1"/>
  <c r="K9" i="10"/>
  <c r="S9" i="10"/>
  <c r="AO12" i="10"/>
  <c r="U8" i="10"/>
  <c r="AQ11" i="10"/>
  <c r="K17" i="10"/>
  <c r="U17" i="10" s="1"/>
  <c r="AO10" i="10"/>
  <c r="AQ12" i="10" l="1"/>
  <c r="U9" i="10"/>
  <c r="S17" i="10"/>
  <c r="AO13" i="10" l="1"/>
  <c r="AQ13" i="10"/>
  <c r="U10" i="10"/>
  <c r="S10" i="10"/>
</calcChain>
</file>

<file path=xl/sharedStrings.xml><?xml version="1.0" encoding="utf-8"?>
<sst xmlns="http://schemas.openxmlformats.org/spreadsheetml/2006/main" count="391" uniqueCount="146">
  <si>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</si>
  <si>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</si>
  <si>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</si>
  <si>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</si>
  <si>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</si>
  <si>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</si>
  <si>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</si>
  <si>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</si>
  <si>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</si>
  <si>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</si>
  <si>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</si>
  <si>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</si>
  <si>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</si>
  <si>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</si>
  <si>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</si>
  <si>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</si>
  <si>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</si>
  <si>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</si>
  <si>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</si>
  <si>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</si>
  <si>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</si>
  <si>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</si>
  <si>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</si>
  <si>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</si>
  <si>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</si>
  <si>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</si>
  <si>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</si>
  <si>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</si>
  <si>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</si>
  <si>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</si>
  <si>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</si>
  <si>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</si>
  <si>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</si>
  <si>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</si>
  <si>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</si>
  <si>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</si>
  <si>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</si>
  <si>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</si>
  <si>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</si>
  <si>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</si>
  <si>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</si>
  <si>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</si>
  <si>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</si>
  <si>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</si>
  <si>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</si>
  <si>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</si>
  <si>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</si>
  <si>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</si>
  <si>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</si>
  <si>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</si>
  <si>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</si>
  <si>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</si>
  <si>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</si>
  <si>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</si>
  <si>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</si>
  <si>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</si>
  <si>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</si>
  <si>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</si>
  <si>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</si>
  <si>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</si>
  <si>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</si>
  <si>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</si>
  <si>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</si>
  <si>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</si>
  <si>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</si>
  <si>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</si>
  <si>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</si>
  <si>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</si>
  <si>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</si>
  <si>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</si>
  <si>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</si>
  <si>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</si>
  <si>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</si>
  <si>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</si>
  <si>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</si>
  <si>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</si>
  <si>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</si>
  <si>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</si>
  <si>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</si>
  <si>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</si>
  <si>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</si>
  <si>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</si>
  <si>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</si>
  <si>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</si>
  <si>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</si>
  <si>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</si>
  <si>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</si>
  <si>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</si>
  <si>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</si>
  <si>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</si>
  <si>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</si>
  <si>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</si>
  <si>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</si>
  <si>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</si>
  <si>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</si>
  <si>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</si>
  <si>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</si>
  <si>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</si>
  <si>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</si>
  <si>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</si>
  <si>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</si>
  <si>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</si>
  <si>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</si>
  <si>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</si>
  <si>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</si>
  <si>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</si>
  <si>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</si>
  <si>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</si>
  <si>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</si>
  <si>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</si>
  <si>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</si>
  <si>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</si>
  <si>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</si>
  <si>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</si>
  <si>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</si>
  <si>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</si>
  <si>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</si>
  <si>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</si>
  <si>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</si>
  <si>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</si>
  <si>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</si>
  <si>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</si>
  <si>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</si>
  <si>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</si>
  <si>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</si>
  <si>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</si>
  <si>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</si>
  <si>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</si>
  <si>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</si>
  <si>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</si>
  <si>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</si>
  <si>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</si>
  <si>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</si>
  <si>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</si>
  <si>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</si>
  <si>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</si>
  <si>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</si>
  <si>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</si>
  <si>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令和5年度入域観光客統計月報（令和5年9月）</t>
  </si>
  <si>
    <t>令和5年9月</t>
  </si>
  <si>
    <t>令和4年9月</t>
  </si>
  <si>
    <t>皆増</t>
  </si>
  <si>
    <t>4月～9月
累計</t>
  </si>
  <si>
    <t>1月～9月
累計</t>
  </si>
  <si>
    <t>皆減</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</si>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</sst>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198" fontId="51" fillId="0" borderId="0" xfId="0" applyNumberFormat="1" applyFont="1">
      <alignment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0</c:v>
                </c:pt>
                <c:pt idx="7">
                  <c:v>0</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0</c:v>
                </c:pt>
                <c:pt idx="7">
                  <c:v>0</c:v>
                </c:pt>
                <c:pt idx="8">
                  <c:v>0</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0</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0</c:v>
                </c:pt>
                <c:pt idx="7">
                  <c:v>0</c:v>
                </c:pt>
                <c:pt idx="8">
                  <c:v>0</c:v>
                </c:pt>
                <c:pt idx="9">
                  <c:v>0</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115.2</c:v>
                </c:pt>
                <c:pt idx="7">
                  <c:v>96.4</c:v>
                </c:pt>
                <c:pt idx="8">
                  <c:v>106.6</c:v>
                </c:pt>
                <c:pt idx="9">
                  <c:v>0</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8854309"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sqref="A1:K1"/>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4" t="s">
        <v>138</v>
      </c>
      <c r="B1" s="384"/>
      <c r="C1" s="384"/>
      <c r="D1" s="384"/>
      <c r="E1" s="384"/>
      <c r="F1" s="384"/>
      <c r="G1" s="384"/>
      <c r="H1" s="384"/>
      <c r="I1" s="384"/>
      <c r="J1" s="384"/>
      <c r="K1" s="384"/>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89" t="s">
        <v>39</v>
      </c>
      <c r="D4" s="390"/>
      <c r="E4" s="390"/>
      <c r="F4" s="9"/>
      <c r="G4" s="9"/>
      <c r="H4" s="9"/>
      <c r="I4" s="9"/>
      <c r="J4" s="9"/>
      <c r="K4" s="10"/>
    </row>
    <row r="5" spans="1:11" ht="17.25">
      <c r="A5" s="11"/>
      <c r="B5" s="12"/>
      <c r="C5" s="396"/>
      <c r="D5" s="397"/>
      <c r="E5" s="397"/>
      <c r="F5" s="389" t="s">
        <v>38</v>
      </c>
      <c r="G5" s="390"/>
      <c r="H5" s="390"/>
      <c r="I5" s="390"/>
      <c r="J5" s="390"/>
      <c r="K5" s="391"/>
    </row>
    <row r="6" spans="1:11" ht="17.25" customHeight="1">
      <c r="A6" s="13" t="s">
        <v>44</v>
      </c>
      <c r="B6" s="14"/>
      <c r="C6" s="147"/>
      <c r="D6" s="392" t="s">
        <v>45</v>
      </c>
      <c r="E6" s="394" t="s">
        <v>27</v>
      </c>
      <c r="F6" s="385" t="s">
        <v>40</v>
      </c>
      <c r="G6" s="127"/>
      <c r="H6" s="127"/>
      <c r="I6" s="387" t="s">
        <v>41</v>
      </c>
      <c r="J6" s="127"/>
      <c r="K6" s="146"/>
    </row>
    <row r="7" spans="1:11" ht="18" thickBot="1">
      <c r="A7" s="13"/>
      <c r="B7" s="14"/>
      <c r="C7" s="147"/>
      <c r="D7" s="393"/>
      <c r="E7" s="395"/>
      <c r="F7" s="386"/>
      <c r="G7" s="15" t="s">
        <v>45</v>
      </c>
      <c r="H7" s="89" t="s">
        <v>88</v>
      </c>
      <c r="I7" s="388"/>
      <c r="J7" s="15" t="s">
        <v>45</v>
      </c>
      <c r="K7" s="16" t="s">
        <v>88</v>
      </c>
    </row>
    <row r="8" spans="1:11" ht="32.1" customHeight="1" thickBot="1">
      <c r="A8" s="17" t="s">
        <v>34</v>
      </c>
      <c r="B8" s="281" t="s">
        <v>139</v>
      </c>
      <c r="C8" s="235">
        <v>710100</v>
      </c>
      <c r="D8" s="288">
        <v>603500</v>
      </c>
      <c r="E8" s="287">
        <v>106600</v>
      </c>
      <c r="F8" s="18">
        <v>679300</v>
      </c>
      <c r="G8" s="128">
        <v>599700</v>
      </c>
      <c r="H8" s="129">
        <v>79600</v>
      </c>
      <c r="I8" s="149">
        <v>30800</v>
      </c>
      <c r="J8" s="128">
        <v>3800</v>
      </c>
      <c r="K8" s="130">
        <v>27000</v>
      </c>
    </row>
    <row r="9" spans="1:11" ht="32.1" customHeight="1">
      <c r="A9" s="19"/>
      <c r="B9" s="282" t="s">
        <v>140</v>
      </c>
      <c r="C9" s="148">
        <v>494700</v>
      </c>
      <c r="D9" s="131">
        <v>494700</v>
      </c>
      <c r="E9" s="132">
        <v>0</v>
      </c>
      <c r="F9" s="20">
        <v>493700</v>
      </c>
      <c r="G9" s="247">
        <v>493700</v>
      </c>
      <c r="H9" s="250">
        <v>0</v>
      </c>
      <c r="I9" s="150">
        <v>1000</v>
      </c>
      <c r="J9" s="247">
        <v>1000</v>
      </c>
      <c r="K9" s="251">
        <v>0</v>
      </c>
    </row>
    <row r="10" spans="1:11" ht="32.1" customHeight="1">
      <c r="A10" s="21"/>
      <c r="B10" s="16" t="s">
        <v>84</v>
      </c>
      <c r="C10" s="350">
        <v>215400</v>
      </c>
      <c r="D10" s="351">
        <v>108800</v>
      </c>
      <c r="E10" s="352">
        <v>106600</v>
      </c>
      <c r="F10" s="353">
        <v>185600</v>
      </c>
      <c r="G10" s="354">
        <v>106000</v>
      </c>
      <c r="H10" s="355">
        <v>79600</v>
      </c>
      <c r="I10" s="356">
        <v>29800</v>
      </c>
      <c r="J10" s="354">
        <v>2800</v>
      </c>
      <c r="K10" s="357">
        <v>27000</v>
      </c>
    </row>
    <row r="11" spans="1:11" ht="32.1" customHeight="1" thickBot="1">
      <c r="A11" s="22"/>
      <c r="B11" s="23" t="s">
        <v>28</v>
      </c>
      <c r="C11" s="59">
        <v>1.435415403274712</v>
      </c>
      <c r="D11" s="243">
        <v>1.2199312714776633</v>
      </c>
      <c r="E11" s="244" t="s">
        <v>141</v>
      </c>
      <c r="F11" s="340">
        <v>1.3759368037269597</v>
      </c>
      <c r="G11" s="248">
        <v>1.2147052866113024</v>
      </c>
      <c r="H11" s="252" t="s">
        <v>141</v>
      </c>
      <c r="I11" s="253">
        <v>30.8</v>
      </c>
      <c r="J11" s="248">
        <v>3.8</v>
      </c>
      <c r="K11" s="249" t="s">
        <v>141</v>
      </c>
    </row>
    <row r="12" spans="1:11" ht="32.1" customHeight="1" thickBot="1">
      <c r="A12" s="17" t="s">
        <v>53</v>
      </c>
      <c r="B12" s="236" t="s">
        <v>29</v>
      </c>
      <c r="C12" s="235">
        <v>4195900</v>
      </c>
      <c r="D12" s="241">
        <v>3663400</v>
      </c>
      <c r="E12" s="245">
        <v>532500</v>
      </c>
      <c r="F12" s="18">
        <v>4049600</v>
      </c>
      <c r="G12" s="128">
        <v>3626500</v>
      </c>
      <c r="H12" s="129">
        <v>423100</v>
      </c>
      <c r="I12" s="149">
        <v>146300</v>
      </c>
      <c r="J12" s="128">
        <v>36900</v>
      </c>
      <c r="K12" s="130">
        <v>109400</v>
      </c>
    </row>
    <row r="13" spans="1:11" ht="32.1" customHeight="1">
      <c r="A13" s="328" t="s">
        <v>142</v>
      </c>
      <c r="B13" s="24" t="s">
        <v>30</v>
      </c>
      <c r="C13" s="148">
        <v>2997600</v>
      </c>
      <c r="D13" s="242">
        <v>2997500</v>
      </c>
      <c r="E13" s="246">
        <v>100</v>
      </c>
      <c r="F13" s="20">
        <v>2988900</v>
      </c>
      <c r="G13" s="131">
        <v>2988800</v>
      </c>
      <c r="H13" s="132">
        <v>100</v>
      </c>
      <c r="I13" s="150">
        <v>8700</v>
      </c>
      <c r="J13" s="131">
        <v>8700</v>
      </c>
      <c r="K13" s="133">
        <v>0</v>
      </c>
    </row>
    <row r="14" spans="1:11" ht="32.1" customHeight="1">
      <c r="A14" s="21"/>
      <c r="B14" s="16" t="s">
        <v>3</v>
      </c>
      <c r="C14" s="350">
        <v>1198300</v>
      </c>
      <c r="D14" s="351">
        <v>665900</v>
      </c>
      <c r="E14" s="352">
        <v>532400</v>
      </c>
      <c r="F14" s="353">
        <v>1060700</v>
      </c>
      <c r="G14" s="354">
        <v>637700</v>
      </c>
      <c r="H14" s="355">
        <v>423000</v>
      </c>
      <c r="I14" s="356">
        <v>137600</v>
      </c>
      <c r="J14" s="354">
        <v>28200</v>
      </c>
      <c r="K14" s="357">
        <v>109400</v>
      </c>
    </row>
    <row r="15" spans="1:11" ht="32.1" customHeight="1" thickBot="1">
      <c r="A15" s="22"/>
      <c r="B15" s="23" t="s">
        <v>37</v>
      </c>
      <c r="C15" s="59">
        <v>1.399753135842007</v>
      </c>
      <c r="D15" s="243">
        <v>1.2221517931609676</v>
      </c>
      <c r="E15" s="244">
        <v>5325</v>
      </c>
      <c r="F15" s="340">
        <v>1.3548797216367225</v>
      </c>
      <c r="G15" s="248">
        <v>1.2133632226980728</v>
      </c>
      <c r="H15" s="252">
        <v>4231</v>
      </c>
      <c r="I15" s="253">
        <v>16.816091954022987</v>
      </c>
      <c r="J15" s="248">
        <v>4.2413793103448274</v>
      </c>
      <c r="K15" s="249" t="s">
        <v>141</v>
      </c>
    </row>
    <row r="16" spans="1:11" ht="32.1" customHeight="1" thickBot="1">
      <c r="A16" s="17" t="s">
        <v>54</v>
      </c>
      <c r="B16" s="237" t="s">
        <v>35</v>
      </c>
      <c r="C16" s="235">
        <v>6092200</v>
      </c>
      <c r="D16" s="241">
        <v>5407300</v>
      </c>
      <c r="E16" s="245">
        <v>684900</v>
      </c>
      <c r="F16" s="18">
        <v>5927600</v>
      </c>
      <c r="G16" s="134">
        <v>5365200</v>
      </c>
      <c r="H16" s="135">
        <v>562400</v>
      </c>
      <c r="I16" s="149">
        <v>164600</v>
      </c>
      <c r="J16" s="134">
        <v>42100</v>
      </c>
      <c r="K16" s="136">
        <v>122500</v>
      </c>
    </row>
    <row r="17" spans="1:11" ht="32.1" customHeight="1">
      <c r="A17" s="328" t="s">
        <v>143</v>
      </c>
      <c r="B17" s="24" t="s">
        <v>36</v>
      </c>
      <c r="C17" s="148">
        <v>3817100</v>
      </c>
      <c r="D17" s="242">
        <v>3817000</v>
      </c>
      <c r="E17" s="246">
        <v>100</v>
      </c>
      <c r="F17" s="20">
        <v>3805800</v>
      </c>
      <c r="G17" s="137">
        <v>3805700</v>
      </c>
      <c r="H17" s="132">
        <v>100</v>
      </c>
      <c r="I17" s="150">
        <v>11300</v>
      </c>
      <c r="J17" s="137">
        <v>11300</v>
      </c>
      <c r="K17" s="133">
        <v>0</v>
      </c>
    </row>
    <row r="18" spans="1:11" ht="32.1" customHeight="1">
      <c r="A18" s="21"/>
      <c r="B18" s="16" t="s">
        <v>3</v>
      </c>
      <c r="C18" s="350">
        <v>2275100</v>
      </c>
      <c r="D18" s="351">
        <v>1590300</v>
      </c>
      <c r="E18" s="352">
        <v>684800</v>
      </c>
      <c r="F18" s="353">
        <v>2121800</v>
      </c>
      <c r="G18" s="354">
        <v>1559500</v>
      </c>
      <c r="H18" s="355">
        <v>562300</v>
      </c>
      <c r="I18" s="356">
        <v>153300</v>
      </c>
      <c r="J18" s="354">
        <v>30800</v>
      </c>
      <c r="K18" s="357">
        <v>122500</v>
      </c>
    </row>
    <row r="19" spans="1:11" ht="32.1" customHeight="1" thickBot="1">
      <c r="A19" s="21"/>
      <c r="B19" s="23" t="s">
        <v>33</v>
      </c>
      <c r="C19" s="59">
        <v>1.5960283985224386</v>
      </c>
      <c r="D19" s="243">
        <v>1.4166361016505109</v>
      </c>
      <c r="E19" s="244">
        <v>6849</v>
      </c>
      <c r="F19" s="340">
        <v>1.5575174733301802</v>
      </c>
      <c r="G19" s="248">
        <v>1.4097800667419922</v>
      </c>
      <c r="H19" s="252">
        <v>5624</v>
      </c>
      <c r="I19" s="253">
        <v>14.56637168141593</v>
      </c>
      <c r="J19" s="248">
        <v>3.7256637168141591</v>
      </c>
      <c r="K19" s="249" t="s">
        <v>141</v>
      </c>
    </row>
    <row r="20" spans="1:11" ht="20.100000000000001" customHeight="1"/>
    <row r="21" spans="1:11" ht="20.100000000000001" customHeight="1">
      <c r="D21" s="301" t="s">
        <v>122</v>
      </c>
      <c r="E21" s="382">
        <v>7600</v>
      </c>
      <c r="F21" s="381" t="s">
        <v>123</v>
      </c>
      <c r="K21" s="383">
        <v>9</v>
      </c>
    </row>
  </sheetData>
  <mergeCells count="7">
    <mergeCell ref="A1:K1"/>
    <mergeCell ref="F6:F7"/>
    <mergeCell ref="I6:I7"/>
    <mergeCell ref="F5:K5"/>
    <mergeCell ref="D6:D7"/>
    <mergeCell ref="E6:E7"/>
    <mergeCell ref="C4:E5"/>
  </mergeCells>
  <phoneticPr fontId="2"/>
  <conditionalFormatting sqref="E21">
    <cfRule type="containsBlanks" dxfId="74" priority="10">
      <formula>LEN(TRIM(E21))=0</formula>
    </cfRule>
  </conditionalFormatting>
  <conditionalFormatting sqref="C11:J11">
    <cfRule type="cellIs" dxfId="73" priority="9" operator="equal">
      <formula>"△100%"</formula>
    </cfRule>
  </conditionalFormatting>
  <conditionalFormatting sqref="K11">
    <cfRule type="cellIs" dxfId="72" priority="5" operator="equal">
      <formula>"△100%"</formula>
    </cfRule>
  </conditionalFormatting>
  <conditionalFormatting sqref="C15:J15">
    <cfRule type="cellIs" dxfId="71" priority="4" operator="equal">
      <formula>"△100%"</formula>
    </cfRule>
  </conditionalFormatting>
  <conditionalFormatting sqref="K15">
    <cfRule type="cellIs" dxfId="70" priority="3" operator="equal">
      <formula>"△100%"</formula>
    </cfRule>
  </conditionalFormatting>
  <conditionalFormatting sqref="C19:J19">
    <cfRule type="cellIs" dxfId="69" priority="2" operator="equal">
      <formula>"△100%"</formula>
    </cfRule>
  </conditionalFormatting>
  <conditionalFormatting sqref="K19">
    <cfRule type="cellIs" dxfId="68"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4" t="s">
        <v>138</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3" spans="1:33" ht="18" thickBot="1">
      <c r="A3" s="25" t="s">
        <v>86</v>
      </c>
      <c r="B3" s="26"/>
      <c r="C3" s="26"/>
      <c r="D3" s="27"/>
      <c r="E3" s="26"/>
      <c r="F3" s="26"/>
      <c r="G3" s="26"/>
      <c r="H3" s="26"/>
      <c r="I3" s="26"/>
      <c r="J3" s="26"/>
      <c r="K3" s="26"/>
      <c r="L3" s="26"/>
      <c r="M3" s="26"/>
      <c r="N3" s="26"/>
      <c r="O3" s="26"/>
      <c r="P3" s="26"/>
      <c r="Q3" s="341"/>
      <c r="R3" s="26"/>
      <c r="S3" s="341"/>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139</v>
      </c>
      <c r="C6" s="289">
        <v>710100</v>
      </c>
      <c r="D6" s="254">
        <v>305500</v>
      </c>
      <c r="E6" s="254">
        <v>34600</v>
      </c>
      <c r="F6" s="254">
        <v>66700</v>
      </c>
      <c r="G6" s="254">
        <v>25000</v>
      </c>
      <c r="H6" s="254">
        <v>72000</v>
      </c>
      <c r="I6" s="254">
        <v>0</v>
      </c>
      <c r="J6" s="254">
        <v>50400</v>
      </c>
      <c r="K6" s="254">
        <v>4200</v>
      </c>
      <c r="L6" s="254">
        <v>10400</v>
      </c>
      <c r="M6" s="254">
        <v>3500</v>
      </c>
      <c r="N6" s="254">
        <v>0</v>
      </c>
      <c r="O6" s="254">
        <v>0</v>
      </c>
      <c r="P6" s="254">
        <v>2100</v>
      </c>
      <c r="Q6" s="254">
        <v>0</v>
      </c>
      <c r="R6" s="254">
        <v>2300</v>
      </c>
      <c r="S6" s="254">
        <v>3100</v>
      </c>
      <c r="T6" s="254">
        <v>4300</v>
      </c>
      <c r="U6" s="254">
        <v>2900</v>
      </c>
      <c r="V6" s="254">
        <v>2700</v>
      </c>
      <c r="W6" s="254">
        <v>0</v>
      </c>
      <c r="X6" s="254">
        <v>0</v>
      </c>
      <c r="Y6" s="254">
        <v>3100</v>
      </c>
      <c r="Z6" s="254">
        <v>0</v>
      </c>
      <c r="AA6" s="254">
        <v>2600</v>
      </c>
      <c r="AB6" s="254">
        <v>3300</v>
      </c>
      <c r="AC6" s="254">
        <v>2600</v>
      </c>
      <c r="AD6" s="255">
        <v>2200</v>
      </c>
      <c r="AE6" s="256">
        <v>106600</v>
      </c>
      <c r="AF6" s="316"/>
      <c r="AG6" s="316"/>
    </row>
    <row r="7" spans="1:33" ht="30" customHeight="1">
      <c r="A7" s="157"/>
      <c r="B7" s="292" t="s">
        <v>140</v>
      </c>
      <c r="C7" s="290">
        <v>494700</v>
      </c>
      <c r="D7" s="257">
        <v>262100</v>
      </c>
      <c r="E7" s="257">
        <v>31100</v>
      </c>
      <c r="F7" s="257">
        <v>49700</v>
      </c>
      <c r="G7" s="257">
        <v>22300</v>
      </c>
      <c r="H7" s="257">
        <v>54900</v>
      </c>
      <c r="I7" s="257">
        <v>0</v>
      </c>
      <c r="J7" s="257">
        <v>43200</v>
      </c>
      <c r="K7" s="257">
        <v>3300</v>
      </c>
      <c r="L7" s="257">
        <v>7200</v>
      </c>
      <c r="M7" s="257">
        <v>3100</v>
      </c>
      <c r="N7" s="257">
        <v>0</v>
      </c>
      <c r="O7" s="257">
        <v>0</v>
      </c>
      <c r="P7" s="257">
        <v>1000</v>
      </c>
      <c r="Q7" s="257">
        <v>0</v>
      </c>
      <c r="R7" s="257">
        <v>1900</v>
      </c>
      <c r="S7" s="257">
        <v>1800</v>
      </c>
      <c r="T7" s="257">
        <v>2900</v>
      </c>
      <c r="U7" s="257">
        <v>1400</v>
      </c>
      <c r="V7" s="257">
        <v>1600</v>
      </c>
      <c r="W7" s="257">
        <v>0</v>
      </c>
      <c r="X7" s="257">
        <v>0</v>
      </c>
      <c r="Y7" s="257">
        <v>1800</v>
      </c>
      <c r="Z7" s="257">
        <v>0</v>
      </c>
      <c r="AA7" s="257">
        <v>1700</v>
      </c>
      <c r="AB7" s="257">
        <v>2400</v>
      </c>
      <c r="AC7" s="257">
        <v>1300</v>
      </c>
      <c r="AD7" s="257">
        <v>0</v>
      </c>
      <c r="AE7" s="258">
        <v>0</v>
      </c>
      <c r="AF7" s="316"/>
      <c r="AG7" s="316"/>
    </row>
    <row r="8" spans="1:33" ht="30" customHeight="1">
      <c r="A8" s="158"/>
      <c r="B8" s="159" t="s">
        <v>3</v>
      </c>
      <c r="C8" s="358">
        <v>215400</v>
      </c>
      <c r="D8" s="359">
        <v>43400</v>
      </c>
      <c r="E8" s="360">
        <v>3500</v>
      </c>
      <c r="F8" s="360">
        <v>17000</v>
      </c>
      <c r="G8" s="360">
        <v>2700</v>
      </c>
      <c r="H8" s="360">
        <v>17100</v>
      </c>
      <c r="I8" s="360">
        <v>0</v>
      </c>
      <c r="J8" s="360">
        <v>7200</v>
      </c>
      <c r="K8" s="360">
        <v>900</v>
      </c>
      <c r="L8" s="360">
        <v>3200</v>
      </c>
      <c r="M8" s="360">
        <v>400</v>
      </c>
      <c r="N8" s="339">
        <v>0</v>
      </c>
      <c r="O8" s="339">
        <v>0</v>
      </c>
      <c r="P8" s="360">
        <v>1100</v>
      </c>
      <c r="Q8" s="339">
        <v>0</v>
      </c>
      <c r="R8" s="360">
        <v>400</v>
      </c>
      <c r="S8" s="360">
        <v>1300</v>
      </c>
      <c r="T8" s="360">
        <v>1400</v>
      </c>
      <c r="U8" s="360">
        <v>1500</v>
      </c>
      <c r="V8" s="360">
        <v>1100</v>
      </c>
      <c r="W8" s="339">
        <v>0</v>
      </c>
      <c r="X8" s="360">
        <v>0</v>
      </c>
      <c r="Y8" s="360">
        <v>1300</v>
      </c>
      <c r="Z8" s="339">
        <v>0</v>
      </c>
      <c r="AA8" s="360">
        <v>900</v>
      </c>
      <c r="AB8" s="360">
        <v>900</v>
      </c>
      <c r="AC8" s="360">
        <v>1300</v>
      </c>
      <c r="AD8" s="339">
        <v>2200</v>
      </c>
      <c r="AE8" s="361">
        <v>106600</v>
      </c>
    </row>
    <row r="9" spans="1:33" ht="30" customHeight="1">
      <c r="A9" s="158"/>
      <c r="B9" s="160" t="s">
        <v>28</v>
      </c>
      <c r="C9" s="36">
        <v>1.435415403274712</v>
      </c>
      <c r="D9" s="60">
        <v>1.1655856543304082</v>
      </c>
      <c r="E9" s="61">
        <v>1.112540192926045</v>
      </c>
      <c r="F9" s="61">
        <v>1.3420523138832998</v>
      </c>
      <c r="G9" s="61">
        <v>1.1210762331838564</v>
      </c>
      <c r="H9" s="61">
        <v>1.3114754098360655</v>
      </c>
      <c r="I9" s="61" t="s">
        <v>94</v>
      </c>
      <c r="J9" s="61">
        <v>1.1666666666666667</v>
      </c>
      <c r="K9" s="61">
        <v>1.2727272727272727</v>
      </c>
      <c r="L9" s="61">
        <v>1.4444444444444444</v>
      </c>
      <c r="M9" s="61">
        <v>1.1290322580645162</v>
      </c>
      <c r="N9" s="61" t="s">
        <v>94</v>
      </c>
      <c r="O9" s="61" t="s">
        <v>94</v>
      </c>
      <c r="P9" s="61">
        <v>2.1</v>
      </c>
      <c r="Q9" s="61" t="s">
        <v>94</v>
      </c>
      <c r="R9" s="61">
        <v>1.2105263157894737</v>
      </c>
      <c r="S9" s="61">
        <v>1.7222222222222223</v>
      </c>
      <c r="T9" s="61">
        <v>1.4827586206896552</v>
      </c>
      <c r="U9" s="61">
        <v>2.0714285714285716</v>
      </c>
      <c r="V9" s="61">
        <v>1.6875</v>
      </c>
      <c r="W9" s="61" t="s">
        <v>94</v>
      </c>
      <c r="X9" s="61" t="s">
        <v>94</v>
      </c>
      <c r="Y9" s="61">
        <v>1.7222222222222223</v>
      </c>
      <c r="Z9" s="61" t="s">
        <v>94</v>
      </c>
      <c r="AA9" s="61">
        <v>1.5294117647058822</v>
      </c>
      <c r="AB9" s="61">
        <v>1.375</v>
      </c>
      <c r="AC9" s="61">
        <v>2</v>
      </c>
      <c r="AD9" s="61" t="s">
        <v>141</v>
      </c>
      <c r="AE9" s="62" t="s">
        <v>141</v>
      </c>
      <c r="AG9" s="1"/>
    </row>
    <row r="10" spans="1:33" ht="30" customHeight="1" thickBot="1">
      <c r="A10" s="161"/>
      <c r="B10" s="162" t="s">
        <v>59</v>
      </c>
      <c r="C10" s="37">
        <v>1</v>
      </c>
      <c r="D10" s="138">
        <v>0.43022109562033517</v>
      </c>
      <c r="E10" s="139">
        <v>4.8725531615265452E-2</v>
      </c>
      <c r="F10" s="140">
        <v>9.3930432333474159E-2</v>
      </c>
      <c r="G10" s="140">
        <v>3.5206308970567528E-2</v>
      </c>
      <c r="H10" s="140">
        <v>0.10139416983523447</v>
      </c>
      <c r="I10" s="140">
        <v>0</v>
      </c>
      <c r="J10" s="140">
        <v>7.0975918884664133E-2</v>
      </c>
      <c r="K10" s="140">
        <v>5.9146599070553441E-3</v>
      </c>
      <c r="L10" s="140">
        <v>1.4645824531756091E-2</v>
      </c>
      <c r="M10" s="140">
        <v>4.9288832558794533E-3</v>
      </c>
      <c r="N10" s="140">
        <v>0</v>
      </c>
      <c r="O10" s="140">
        <v>0</v>
      </c>
      <c r="P10" s="140">
        <v>2.957329953527672E-3</v>
      </c>
      <c r="Q10" s="140">
        <v>0</v>
      </c>
      <c r="R10" s="140">
        <v>3.2389804252922123E-3</v>
      </c>
      <c r="S10" s="140">
        <v>4.3655823123503728E-3</v>
      </c>
      <c r="T10" s="140">
        <v>6.0554851429376142E-3</v>
      </c>
      <c r="U10" s="140">
        <v>4.0839318405858326E-3</v>
      </c>
      <c r="V10" s="140">
        <v>3.8022813688212928E-3</v>
      </c>
      <c r="W10" s="140">
        <v>0</v>
      </c>
      <c r="X10" s="140">
        <v>0</v>
      </c>
      <c r="Y10" s="140">
        <v>4.3655823123503728E-3</v>
      </c>
      <c r="Z10" s="140">
        <v>0</v>
      </c>
      <c r="AA10" s="140">
        <v>3.6614561329390226E-3</v>
      </c>
      <c r="AB10" s="140">
        <v>4.647232784114913E-3</v>
      </c>
      <c r="AC10" s="140">
        <v>3.6614561329390226E-3</v>
      </c>
      <c r="AD10" s="140">
        <v>3.0981551894099422E-3</v>
      </c>
      <c r="AE10" s="141">
        <v>0.15011970145049994</v>
      </c>
    </row>
    <row r="11" spans="1:33" ht="30" customHeight="1" thickBot="1">
      <c r="A11" s="34" t="s">
        <v>53</v>
      </c>
      <c r="B11" s="230" t="s">
        <v>29</v>
      </c>
      <c r="C11" s="217">
        <v>4195900</v>
      </c>
      <c r="D11" s="231">
        <v>1796400</v>
      </c>
      <c r="E11" s="232">
        <v>236600</v>
      </c>
      <c r="F11" s="232">
        <v>393400</v>
      </c>
      <c r="G11" s="232">
        <v>160500</v>
      </c>
      <c r="H11" s="232">
        <v>434800</v>
      </c>
      <c r="I11" s="232">
        <v>0</v>
      </c>
      <c r="J11" s="232">
        <v>323300</v>
      </c>
      <c r="K11" s="232">
        <v>24100</v>
      </c>
      <c r="L11" s="232">
        <v>62200</v>
      </c>
      <c r="M11" s="232">
        <v>21600</v>
      </c>
      <c r="N11" s="232">
        <v>0</v>
      </c>
      <c r="O11" s="232">
        <v>6200</v>
      </c>
      <c r="P11" s="232">
        <v>8000</v>
      </c>
      <c r="Q11" s="232">
        <v>0</v>
      </c>
      <c r="R11" s="232">
        <v>15900</v>
      </c>
      <c r="S11" s="232">
        <v>21500</v>
      </c>
      <c r="T11" s="232">
        <v>24200</v>
      </c>
      <c r="U11" s="232">
        <v>22900</v>
      </c>
      <c r="V11" s="232">
        <v>17500</v>
      </c>
      <c r="W11" s="232">
        <v>0</v>
      </c>
      <c r="X11" s="232">
        <v>0</v>
      </c>
      <c r="Y11" s="232">
        <v>18800</v>
      </c>
      <c r="Z11" s="232">
        <v>0</v>
      </c>
      <c r="AA11" s="232">
        <v>16000</v>
      </c>
      <c r="AB11" s="232">
        <v>20300</v>
      </c>
      <c r="AC11" s="232">
        <v>16500</v>
      </c>
      <c r="AD11" s="232">
        <v>22700</v>
      </c>
      <c r="AE11" s="233">
        <v>532500</v>
      </c>
      <c r="AF11" s="316"/>
      <c r="AG11" s="316"/>
    </row>
    <row r="12" spans="1:33" ht="30" customHeight="1">
      <c r="A12" s="327" t="s">
        <v>142</v>
      </c>
      <c r="B12" s="163" t="s">
        <v>30</v>
      </c>
      <c r="C12" s="35">
        <v>2997600</v>
      </c>
      <c r="D12" s="142">
        <v>1534400</v>
      </c>
      <c r="E12" s="142">
        <v>212000</v>
      </c>
      <c r="F12" s="142">
        <v>307800</v>
      </c>
      <c r="G12" s="142">
        <v>126600</v>
      </c>
      <c r="H12" s="142">
        <v>344300</v>
      </c>
      <c r="I12" s="142">
        <v>200</v>
      </c>
      <c r="J12" s="142">
        <v>278300</v>
      </c>
      <c r="K12" s="142">
        <v>21300</v>
      </c>
      <c r="L12" s="142">
        <v>46600</v>
      </c>
      <c r="M12" s="142">
        <v>18900</v>
      </c>
      <c r="N12" s="142">
        <v>0</v>
      </c>
      <c r="O12" s="142">
        <v>1000</v>
      </c>
      <c r="P12" s="142">
        <v>4300</v>
      </c>
      <c r="Q12" s="142">
        <v>0</v>
      </c>
      <c r="R12" s="142">
        <v>10600</v>
      </c>
      <c r="S12" s="142">
        <v>14400</v>
      </c>
      <c r="T12" s="142">
        <v>16900</v>
      </c>
      <c r="U12" s="142">
        <v>9000</v>
      </c>
      <c r="V12" s="142">
        <v>9400</v>
      </c>
      <c r="W12" s="142">
        <v>0</v>
      </c>
      <c r="X12" s="142">
        <v>400</v>
      </c>
      <c r="Y12" s="142">
        <v>8800</v>
      </c>
      <c r="Z12" s="142">
        <v>0</v>
      </c>
      <c r="AA12" s="142">
        <v>10300</v>
      </c>
      <c r="AB12" s="142">
        <v>13600</v>
      </c>
      <c r="AC12" s="142">
        <v>8300</v>
      </c>
      <c r="AD12" s="142">
        <v>100</v>
      </c>
      <c r="AE12" s="143">
        <v>100</v>
      </c>
      <c r="AF12" s="332"/>
    </row>
    <row r="13" spans="1:33" ht="30" customHeight="1">
      <c r="A13" s="158"/>
      <c r="B13" s="164" t="s">
        <v>3</v>
      </c>
      <c r="C13" s="358">
        <v>1198300</v>
      </c>
      <c r="D13" s="359">
        <v>262000</v>
      </c>
      <c r="E13" s="360">
        <v>24600</v>
      </c>
      <c r="F13" s="360">
        <v>85600</v>
      </c>
      <c r="G13" s="360">
        <v>33900</v>
      </c>
      <c r="H13" s="360">
        <v>90500</v>
      </c>
      <c r="I13" s="360">
        <v>-200</v>
      </c>
      <c r="J13" s="360">
        <v>45000</v>
      </c>
      <c r="K13" s="360">
        <v>2800</v>
      </c>
      <c r="L13" s="360">
        <v>15600</v>
      </c>
      <c r="M13" s="360">
        <v>2700</v>
      </c>
      <c r="N13" s="339">
        <v>0</v>
      </c>
      <c r="O13" s="360">
        <v>5200</v>
      </c>
      <c r="P13" s="360">
        <v>3700</v>
      </c>
      <c r="Q13" s="339">
        <v>0</v>
      </c>
      <c r="R13" s="360">
        <v>5300</v>
      </c>
      <c r="S13" s="360">
        <v>7100</v>
      </c>
      <c r="T13" s="360">
        <v>7300</v>
      </c>
      <c r="U13" s="360">
        <v>13900</v>
      </c>
      <c r="V13" s="360">
        <v>8100</v>
      </c>
      <c r="W13" s="339">
        <v>0</v>
      </c>
      <c r="X13" s="360">
        <v>-400</v>
      </c>
      <c r="Y13" s="360">
        <v>10000</v>
      </c>
      <c r="Z13" s="339">
        <v>0</v>
      </c>
      <c r="AA13" s="360">
        <v>5700</v>
      </c>
      <c r="AB13" s="360">
        <v>6700</v>
      </c>
      <c r="AC13" s="360">
        <v>8200</v>
      </c>
      <c r="AD13" s="360">
        <v>22600</v>
      </c>
      <c r="AE13" s="361">
        <v>532400</v>
      </c>
    </row>
    <row r="14" spans="1:33" ht="30" customHeight="1">
      <c r="A14" s="158"/>
      <c r="B14" s="165" t="s">
        <v>37</v>
      </c>
      <c r="C14" s="36">
        <v>1.399753135842007</v>
      </c>
      <c r="D14" s="60">
        <v>1.1707507820646508</v>
      </c>
      <c r="E14" s="61">
        <v>1.1160377358490565</v>
      </c>
      <c r="F14" s="61">
        <v>1.2781026640675763</v>
      </c>
      <c r="G14" s="61">
        <v>1.2677725118483412</v>
      </c>
      <c r="H14" s="61">
        <v>1.2628521638106303</v>
      </c>
      <c r="I14" s="61" t="s">
        <v>144</v>
      </c>
      <c r="J14" s="61">
        <v>1.161696011498383</v>
      </c>
      <c r="K14" s="61">
        <v>1.1314553990610328</v>
      </c>
      <c r="L14" s="61">
        <v>1.3347639484978542</v>
      </c>
      <c r="M14" s="61">
        <v>1.1428571428571428</v>
      </c>
      <c r="N14" s="61" t="s">
        <v>94</v>
      </c>
      <c r="O14" s="61">
        <v>6.2</v>
      </c>
      <c r="P14" s="61">
        <v>1.8604651162790697</v>
      </c>
      <c r="Q14" s="61" t="s">
        <v>94</v>
      </c>
      <c r="R14" s="61">
        <v>1.5</v>
      </c>
      <c r="S14" s="61">
        <v>1.4930555555555556</v>
      </c>
      <c r="T14" s="61">
        <v>1.4319526627218935</v>
      </c>
      <c r="U14" s="61">
        <v>2.5444444444444443</v>
      </c>
      <c r="V14" s="61">
        <v>1.8617021276595744</v>
      </c>
      <c r="W14" s="61" t="s">
        <v>94</v>
      </c>
      <c r="X14" s="61" t="s">
        <v>144</v>
      </c>
      <c r="Y14" s="61">
        <v>2.1363636363636362</v>
      </c>
      <c r="Z14" s="61" t="s">
        <v>94</v>
      </c>
      <c r="AA14" s="61">
        <v>1.5533980582524272</v>
      </c>
      <c r="AB14" s="61">
        <v>1.4926470588235294</v>
      </c>
      <c r="AC14" s="61">
        <v>1.9879518072289157</v>
      </c>
      <c r="AD14" s="61">
        <v>227</v>
      </c>
      <c r="AE14" s="62">
        <v>5325</v>
      </c>
    </row>
    <row r="15" spans="1:33" ht="30" customHeight="1" thickBot="1">
      <c r="A15" s="161"/>
      <c r="B15" s="166" t="s">
        <v>42</v>
      </c>
      <c r="C15" s="38">
        <v>1</v>
      </c>
      <c r="D15" s="140">
        <v>0.4281322243142115</v>
      </c>
      <c r="E15" s="139">
        <v>5.6388379132009822E-2</v>
      </c>
      <c r="F15" s="140">
        <v>9.3758192521270767E-2</v>
      </c>
      <c r="G15" s="140">
        <v>3.8251626587859577E-2</v>
      </c>
      <c r="H15" s="140">
        <v>0.10362496722991492</v>
      </c>
      <c r="I15" s="140">
        <v>0</v>
      </c>
      <c r="J15" s="140">
        <v>7.7051407326199389E-2</v>
      </c>
      <c r="K15" s="140">
        <v>5.743702185466765E-3</v>
      </c>
      <c r="L15" s="140">
        <v>1.4823994852117543E-2</v>
      </c>
      <c r="M15" s="140">
        <v>5.1478824566839054E-3</v>
      </c>
      <c r="N15" s="140">
        <v>0</v>
      </c>
      <c r="O15" s="140">
        <v>1.4776329273814915E-3</v>
      </c>
      <c r="P15" s="140">
        <v>1.9066231321051503E-3</v>
      </c>
      <c r="Q15" s="140">
        <v>0</v>
      </c>
      <c r="R15" s="140">
        <v>3.7894134750589862E-3</v>
      </c>
      <c r="S15" s="140">
        <v>5.1240496675325911E-3</v>
      </c>
      <c r="T15" s="140">
        <v>5.7675349746180793E-3</v>
      </c>
      <c r="U15" s="140">
        <v>5.4577087156509928E-3</v>
      </c>
      <c r="V15" s="140">
        <v>4.1707381014800165E-3</v>
      </c>
      <c r="W15" s="140">
        <v>0</v>
      </c>
      <c r="X15" s="140">
        <v>0</v>
      </c>
      <c r="Y15" s="140">
        <v>4.480564360447103E-3</v>
      </c>
      <c r="Z15" s="140">
        <v>0</v>
      </c>
      <c r="AA15" s="140">
        <v>3.8132462642103005E-3</v>
      </c>
      <c r="AB15" s="140">
        <v>4.8380561977168189E-3</v>
      </c>
      <c r="AC15" s="140">
        <v>3.9324102099668728E-3</v>
      </c>
      <c r="AD15" s="140">
        <v>5.4100431373483642E-3</v>
      </c>
      <c r="AE15" s="141">
        <v>0.12690960223074907</v>
      </c>
    </row>
    <row r="16" spans="1:33" ht="30" customHeight="1" thickBot="1">
      <c r="A16" s="34" t="s">
        <v>54</v>
      </c>
      <c r="B16" s="234" t="s">
        <v>35</v>
      </c>
      <c r="C16" s="217">
        <v>6092200</v>
      </c>
      <c r="D16" s="232">
        <v>2635500</v>
      </c>
      <c r="E16" s="232">
        <v>351400</v>
      </c>
      <c r="F16" s="232">
        <v>575800</v>
      </c>
      <c r="G16" s="232">
        <v>238700</v>
      </c>
      <c r="H16" s="232">
        <v>652100</v>
      </c>
      <c r="I16" s="232">
        <v>100</v>
      </c>
      <c r="J16" s="232">
        <v>486800</v>
      </c>
      <c r="K16" s="232">
        <v>36200</v>
      </c>
      <c r="L16" s="232">
        <v>91100</v>
      </c>
      <c r="M16" s="232">
        <v>34400</v>
      </c>
      <c r="N16" s="232">
        <v>0</v>
      </c>
      <c r="O16" s="232">
        <v>13200</v>
      </c>
      <c r="P16" s="232">
        <v>8300</v>
      </c>
      <c r="Q16" s="232">
        <v>100</v>
      </c>
      <c r="R16" s="232">
        <v>24600</v>
      </c>
      <c r="S16" s="232">
        <v>31300</v>
      </c>
      <c r="T16" s="232">
        <v>36900</v>
      </c>
      <c r="U16" s="232">
        <v>32700</v>
      </c>
      <c r="V16" s="232">
        <v>26000</v>
      </c>
      <c r="W16" s="232">
        <v>300</v>
      </c>
      <c r="X16" s="232">
        <v>100</v>
      </c>
      <c r="Y16" s="232">
        <v>28200</v>
      </c>
      <c r="Z16" s="232">
        <v>0</v>
      </c>
      <c r="AA16" s="232">
        <v>24400</v>
      </c>
      <c r="AB16" s="232">
        <v>30400</v>
      </c>
      <c r="AC16" s="232">
        <v>25600</v>
      </c>
      <c r="AD16" s="232">
        <v>23100</v>
      </c>
      <c r="AE16" s="233">
        <v>684900</v>
      </c>
      <c r="AF16" s="332"/>
    </row>
    <row r="17" spans="1:32" ht="30" customHeight="1">
      <c r="A17" s="327" t="s">
        <v>143</v>
      </c>
      <c r="B17" s="163" t="s">
        <v>36</v>
      </c>
      <c r="C17" s="35">
        <v>3817100</v>
      </c>
      <c r="D17" s="142">
        <v>1941200</v>
      </c>
      <c r="E17" s="142">
        <v>272800</v>
      </c>
      <c r="F17" s="142">
        <v>391100</v>
      </c>
      <c r="G17" s="142">
        <v>158000</v>
      </c>
      <c r="H17" s="142">
        <v>453900</v>
      </c>
      <c r="I17" s="142">
        <v>200</v>
      </c>
      <c r="J17" s="142">
        <v>354900</v>
      </c>
      <c r="K17" s="142">
        <v>29400</v>
      </c>
      <c r="L17" s="142">
        <v>60900</v>
      </c>
      <c r="M17" s="142">
        <v>24500</v>
      </c>
      <c r="N17" s="142">
        <v>0</v>
      </c>
      <c r="O17" s="142">
        <v>1600</v>
      </c>
      <c r="P17" s="142">
        <v>4600</v>
      </c>
      <c r="Q17" s="142">
        <v>0</v>
      </c>
      <c r="R17" s="142">
        <v>12300</v>
      </c>
      <c r="S17" s="142">
        <v>16700</v>
      </c>
      <c r="T17" s="142">
        <v>23000</v>
      </c>
      <c r="U17" s="142">
        <v>11500</v>
      </c>
      <c r="V17" s="142">
        <v>10800</v>
      </c>
      <c r="W17" s="142">
        <v>0</v>
      </c>
      <c r="X17" s="142">
        <v>400</v>
      </c>
      <c r="Y17" s="142">
        <v>10100</v>
      </c>
      <c r="Z17" s="142">
        <v>0</v>
      </c>
      <c r="AA17" s="142">
        <v>13800</v>
      </c>
      <c r="AB17" s="142">
        <v>15600</v>
      </c>
      <c r="AC17" s="142">
        <v>9500</v>
      </c>
      <c r="AD17" s="142">
        <v>200</v>
      </c>
      <c r="AE17" s="144">
        <v>100</v>
      </c>
      <c r="AF17" s="332"/>
    </row>
    <row r="18" spans="1:32" ht="30" customHeight="1">
      <c r="A18" s="158"/>
      <c r="B18" s="164" t="s">
        <v>3</v>
      </c>
      <c r="C18" s="358">
        <v>2275100</v>
      </c>
      <c r="D18" s="359">
        <v>694300</v>
      </c>
      <c r="E18" s="360">
        <v>78600</v>
      </c>
      <c r="F18" s="360">
        <v>184700</v>
      </c>
      <c r="G18" s="360">
        <v>80700</v>
      </c>
      <c r="H18" s="360">
        <v>198200</v>
      </c>
      <c r="I18" s="360">
        <v>-100</v>
      </c>
      <c r="J18" s="360">
        <v>131900</v>
      </c>
      <c r="K18" s="360">
        <v>6800</v>
      </c>
      <c r="L18" s="360">
        <v>30200</v>
      </c>
      <c r="M18" s="360">
        <v>9900</v>
      </c>
      <c r="N18" s="339">
        <v>0</v>
      </c>
      <c r="O18" s="339">
        <v>11600</v>
      </c>
      <c r="P18" s="360">
        <v>3700</v>
      </c>
      <c r="Q18" s="339">
        <v>100</v>
      </c>
      <c r="R18" s="360">
        <v>12300</v>
      </c>
      <c r="S18" s="360">
        <v>14600</v>
      </c>
      <c r="T18" s="360">
        <v>13900</v>
      </c>
      <c r="U18" s="360">
        <v>21200</v>
      </c>
      <c r="V18" s="360">
        <v>15200</v>
      </c>
      <c r="W18" s="339">
        <v>300</v>
      </c>
      <c r="X18" s="360">
        <v>-300</v>
      </c>
      <c r="Y18" s="360">
        <v>18100</v>
      </c>
      <c r="Z18" s="339">
        <v>0</v>
      </c>
      <c r="AA18" s="360">
        <v>10600</v>
      </c>
      <c r="AB18" s="360">
        <v>14800</v>
      </c>
      <c r="AC18" s="360">
        <v>16100</v>
      </c>
      <c r="AD18" s="339">
        <v>22900</v>
      </c>
      <c r="AE18" s="361">
        <v>684800</v>
      </c>
    </row>
    <row r="19" spans="1:32" ht="30" customHeight="1">
      <c r="A19" s="158"/>
      <c r="B19" s="165" t="s">
        <v>33</v>
      </c>
      <c r="C19" s="36">
        <v>1.5960283985224386</v>
      </c>
      <c r="D19" s="60">
        <v>1.3576653616319803</v>
      </c>
      <c r="E19" s="61">
        <v>1.2881231671554252</v>
      </c>
      <c r="F19" s="61">
        <v>1.4722577345947327</v>
      </c>
      <c r="G19" s="61">
        <v>1.5107594936708861</v>
      </c>
      <c r="H19" s="61">
        <v>1.4366600572813395</v>
      </c>
      <c r="I19" s="61">
        <v>0.5</v>
      </c>
      <c r="J19" s="61">
        <v>1.3716539870386024</v>
      </c>
      <c r="K19" s="61">
        <v>1.2312925170068028</v>
      </c>
      <c r="L19" s="61">
        <v>1.4958949096880132</v>
      </c>
      <c r="M19" s="61">
        <v>1.4040816326530612</v>
      </c>
      <c r="N19" s="61" t="s">
        <v>94</v>
      </c>
      <c r="O19" s="61">
        <v>8.25</v>
      </c>
      <c r="P19" s="61">
        <v>1.8043478260869565</v>
      </c>
      <c r="Q19" s="61" t="s">
        <v>141</v>
      </c>
      <c r="R19" s="61">
        <v>2</v>
      </c>
      <c r="S19" s="61">
        <v>1.874251497005988</v>
      </c>
      <c r="T19" s="61">
        <v>1.6043478260869566</v>
      </c>
      <c r="U19" s="61">
        <v>2.8434782608695652</v>
      </c>
      <c r="V19" s="61">
        <v>2.4074074074074074</v>
      </c>
      <c r="W19" s="61" t="s">
        <v>141</v>
      </c>
      <c r="X19" s="61">
        <v>0.25</v>
      </c>
      <c r="Y19" s="61">
        <v>2.7920792079207919</v>
      </c>
      <c r="Z19" s="61" t="s">
        <v>94</v>
      </c>
      <c r="AA19" s="61">
        <v>1.7681159420289856</v>
      </c>
      <c r="AB19" s="61">
        <v>1.9487179487179487</v>
      </c>
      <c r="AC19" s="61">
        <v>2.6947368421052631</v>
      </c>
      <c r="AD19" s="61">
        <v>115.5</v>
      </c>
      <c r="AE19" s="62">
        <v>6849</v>
      </c>
    </row>
    <row r="20" spans="1:32" ht="30" customHeight="1" thickBot="1">
      <c r="A20" s="158"/>
      <c r="B20" s="166" t="s">
        <v>43</v>
      </c>
      <c r="C20" s="38">
        <v>1</v>
      </c>
      <c r="D20" s="140">
        <v>0.43260234398082792</v>
      </c>
      <c r="E20" s="139">
        <v>5.7680312530777059E-2</v>
      </c>
      <c r="F20" s="140">
        <v>9.4514296969895939E-2</v>
      </c>
      <c r="G20" s="140">
        <v>3.9181248153376445E-2</v>
      </c>
      <c r="H20" s="140">
        <v>0.10703850825645908</v>
      </c>
      <c r="I20" s="140">
        <v>1.6414431568234792E-5</v>
      </c>
      <c r="J20" s="140">
        <v>7.9905452874166963E-2</v>
      </c>
      <c r="K20" s="140">
        <v>5.942024227700995E-3</v>
      </c>
      <c r="L20" s="140">
        <v>1.4953547158661895E-2</v>
      </c>
      <c r="M20" s="140">
        <v>5.6465644594727686E-3</v>
      </c>
      <c r="N20" s="140">
        <v>0</v>
      </c>
      <c r="O20" s="140">
        <v>2.1667049670069925E-3</v>
      </c>
      <c r="P20" s="140">
        <v>1.3623978201634877E-3</v>
      </c>
      <c r="Q20" s="140">
        <v>1.6414431568234792E-5</v>
      </c>
      <c r="R20" s="140">
        <v>4.0379501657857586E-3</v>
      </c>
      <c r="S20" s="140">
        <v>5.13771708085749E-3</v>
      </c>
      <c r="T20" s="140">
        <v>6.0569252486786379E-3</v>
      </c>
      <c r="U20" s="140">
        <v>5.3675191228127767E-3</v>
      </c>
      <c r="V20" s="140">
        <v>4.2677522077410462E-3</v>
      </c>
      <c r="W20" s="140">
        <v>4.9243294704704375E-5</v>
      </c>
      <c r="X20" s="140">
        <v>1.6414431568234792E-5</v>
      </c>
      <c r="Y20" s="140">
        <v>4.6288697022422113E-3</v>
      </c>
      <c r="Z20" s="140">
        <v>0</v>
      </c>
      <c r="AA20" s="140">
        <v>4.0051213026492897E-3</v>
      </c>
      <c r="AB20" s="140">
        <v>4.9899871967433763E-3</v>
      </c>
      <c r="AC20" s="140">
        <v>4.2020944814681067E-3</v>
      </c>
      <c r="AD20" s="140">
        <v>3.7917336922622369E-3</v>
      </c>
      <c r="AE20" s="141">
        <v>0.11242244181084009</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4"/>
      <c r="R26" s="374"/>
      <c r="S26" s="45"/>
      <c r="T26" s="45"/>
      <c r="U26" s="45"/>
      <c r="V26" s="45"/>
      <c r="W26" s="45"/>
      <c r="X26" s="45"/>
      <c r="Y26" s="45"/>
      <c r="Z26" s="45"/>
      <c r="AA26" s="45"/>
      <c r="AB26" s="45"/>
      <c r="AC26" s="45"/>
      <c r="AD26" s="45"/>
      <c r="AE26" s="45"/>
    </row>
    <row r="27" spans="1:32" ht="26.25" customHeight="1">
      <c r="A27" s="45"/>
      <c r="B27" s="45"/>
      <c r="C27" s="45"/>
      <c r="D27" s="63" t="s">
        <v>139</v>
      </c>
      <c r="E27" s="318">
        <v>263100</v>
      </c>
      <c r="F27" s="319">
        <v>42400</v>
      </c>
      <c r="G27" s="322"/>
      <c r="H27" s="63" t="s">
        <v>139</v>
      </c>
      <c r="I27" s="318">
        <v>477400</v>
      </c>
      <c r="J27" s="320">
        <v>122300</v>
      </c>
      <c r="K27" s="322"/>
      <c r="L27" s="45"/>
      <c r="N27" s="42"/>
      <c r="O27" s="45"/>
      <c r="P27" s="45"/>
      <c r="Q27" s="374"/>
      <c r="R27" s="374"/>
      <c r="S27" s="45"/>
      <c r="T27" s="45"/>
      <c r="U27" s="45"/>
      <c r="V27" s="45"/>
      <c r="W27" s="45"/>
      <c r="X27" s="45"/>
      <c r="Y27" s="45"/>
      <c r="Z27" s="45"/>
      <c r="AA27" s="45"/>
      <c r="AB27" s="45"/>
      <c r="AC27" s="45"/>
      <c r="AD27" s="45"/>
      <c r="AE27" s="45"/>
    </row>
    <row r="28" spans="1:32" ht="26.25" customHeight="1">
      <c r="A28" s="45"/>
      <c r="B28" s="45"/>
      <c r="C28" s="45"/>
      <c r="D28" s="49" t="s">
        <v>140</v>
      </c>
      <c r="E28" s="379">
        <v>226200</v>
      </c>
      <c r="F28" s="380">
        <v>35900</v>
      </c>
      <c r="G28" s="321"/>
      <c r="H28" s="49" t="s">
        <v>140</v>
      </c>
      <c r="I28" s="375">
        <v>392000</v>
      </c>
      <c r="J28" s="376">
        <v>101700</v>
      </c>
      <c r="K28" s="334"/>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6">
        <v>36900</v>
      </c>
      <c r="F29" s="367">
        <v>6500</v>
      </c>
      <c r="G29" s="42"/>
      <c r="H29" s="50" t="s">
        <v>3</v>
      </c>
      <c r="I29" s="366">
        <v>85400</v>
      </c>
      <c r="J29" s="367">
        <v>20600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1.1631299734748011</v>
      </c>
      <c r="F30" s="53">
        <v>1.181058495821727</v>
      </c>
      <c r="G30" s="42"/>
      <c r="H30" s="51" t="s">
        <v>56</v>
      </c>
      <c r="I30" s="52">
        <v>1.2178571428571427</v>
      </c>
      <c r="J30" s="239">
        <v>1.2025565388397246</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0.38731046665685265</v>
      </c>
      <c r="F31" s="56">
        <v>6.2417194170469599E-2</v>
      </c>
      <c r="G31" s="42"/>
      <c r="H31" s="238" t="s">
        <v>55</v>
      </c>
      <c r="I31" s="65">
        <v>0.79606469901617471</v>
      </c>
      <c r="J31" s="57">
        <v>0.20393530098382526</v>
      </c>
      <c r="K31" s="42"/>
      <c r="L31" s="398" t="s">
        <v>51</v>
      </c>
      <c r="M31" s="398"/>
      <c r="N31" s="398"/>
      <c r="O31" s="398"/>
      <c r="P31" s="398"/>
      <c r="Q31" s="398"/>
      <c r="R31" s="398"/>
      <c r="S31" s="398"/>
      <c r="T31" s="398"/>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7" priority="4">
      <formula>LEN(TRIM(I28))=0</formula>
    </cfRule>
  </conditionalFormatting>
  <conditionalFormatting sqref="C9:AE9">
    <cfRule type="cellIs" dxfId="66" priority="3" operator="equal">
      <formula>"△100%"</formula>
    </cfRule>
  </conditionalFormatting>
  <conditionalFormatting sqref="C19:AE19">
    <cfRule type="cellIs" dxfId="65" priority="2" operator="equal">
      <formula>"△100%"</formula>
    </cfRule>
  </conditionalFormatting>
  <conditionalFormatting sqref="AE14">
    <cfRule type="cellIs" dxfId="64"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sqref="A1:Q1"/>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9" t="s">
        <v>138</v>
      </c>
      <c r="B1" s="399"/>
      <c r="C1" s="399"/>
      <c r="D1" s="399"/>
      <c r="E1" s="399"/>
      <c r="F1" s="399"/>
      <c r="G1" s="399"/>
      <c r="H1" s="399"/>
      <c r="I1" s="399"/>
      <c r="J1" s="399"/>
      <c r="K1" s="399"/>
      <c r="L1" s="399"/>
      <c r="M1" s="399"/>
      <c r="N1" s="399"/>
      <c r="O1" s="399"/>
      <c r="P1" s="399"/>
      <c r="Q1" s="399"/>
    </row>
    <row r="2" spans="1:19" ht="10.5" customHeight="1">
      <c r="A2" s="329"/>
      <c r="B2" s="329"/>
      <c r="C2" s="329"/>
      <c r="D2" s="329"/>
      <c r="E2" s="329"/>
      <c r="F2" s="329"/>
      <c r="G2" s="329"/>
      <c r="H2" s="329"/>
      <c r="I2" s="329"/>
      <c r="J2" s="329"/>
      <c r="K2" s="329"/>
      <c r="L2" s="329"/>
      <c r="M2" s="329"/>
      <c r="N2" s="329"/>
      <c r="O2" s="329"/>
      <c r="P2" s="329"/>
      <c r="Q2" s="329"/>
    </row>
    <row r="3" spans="1:19" ht="18" thickBot="1">
      <c r="A3" s="67" t="s">
        <v>87</v>
      </c>
      <c r="B3" s="66"/>
      <c r="C3" s="66"/>
      <c r="D3" s="67"/>
      <c r="E3" s="66"/>
      <c r="F3" s="66"/>
      <c r="G3" s="66"/>
      <c r="H3" s="66"/>
      <c r="I3" s="66"/>
      <c r="J3" s="66"/>
      <c r="K3" s="66"/>
      <c r="L3" s="342"/>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30">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139</v>
      </c>
      <c r="C6" s="293">
        <v>106600</v>
      </c>
      <c r="D6" s="259">
        <v>56600</v>
      </c>
      <c r="E6" s="259">
        <v>21500</v>
      </c>
      <c r="F6" s="259">
        <v>6300</v>
      </c>
      <c r="G6" s="259">
        <v>10000</v>
      </c>
      <c r="H6" s="259">
        <v>1500</v>
      </c>
      <c r="I6" s="259">
        <v>300</v>
      </c>
      <c r="J6" s="259">
        <v>300</v>
      </c>
      <c r="K6" s="259">
        <v>200</v>
      </c>
      <c r="L6" s="259">
        <v>100</v>
      </c>
      <c r="M6" s="259">
        <v>200</v>
      </c>
      <c r="N6" s="259">
        <v>200</v>
      </c>
      <c r="O6" s="259">
        <v>100</v>
      </c>
      <c r="P6" s="259">
        <v>400</v>
      </c>
      <c r="Q6" s="260">
        <v>8900</v>
      </c>
      <c r="R6" s="316"/>
    </row>
    <row r="7" spans="1:19" ht="30" customHeight="1">
      <c r="A7" s="74"/>
      <c r="B7" s="296" t="s">
        <v>140</v>
      </c>
      <c r="C7" s="294">
        <v>0</v>
      </c>
      <c r="D7" s="261">
        <v>0</v>
      </c>
      <c r="E7" s="262">
        <v>0</v>
      </c>
      <c r="F7" s="262">
        <v>0</v>
      </c>
      <c r="G7" s="262">
        <v>0</v>
      </c>
      <c r="H7" s="262">
        <v>0</v>
      </c>
      <c r="I7" s="262">
        <v>0</v>
      </c>
      <c r="J7" s="262">
        <v>0</v>
      </c>
      <c r="K7" s="262">
        <v>0</v>
      </c>
      <c r="L7" s="262">
        <v>0</v>
      </c>
      <c r="M7" s="262">
        <v>0</v>
      </c>
      <c r="N7" s="262">
        <v>0</v>
      </c>
      <c r="O7" s="275">
        <v>0</v>
      </c>
      <c r="P7" s="262">
        <v>0</v>
      </c>
      <c r="Q7" s="277">
        <v>0</v>
      </c>
      <c r="R7" s="316"/>
    </row>
    <row r="8" spans="1:19" ht="30" customHeight="1">
      <c r="A8" s="74"/>
      <c r="B8" s="75" t="s">
        <v>3</v>
      </c>
      <c r="C8" s="362">
        <v>106600</v>
      </c>
      <c r="D8" s="363">
        <v>56600</v>
      </c>
      <c r="E8" s="364">
        <v>21500</v>
      </c>
      <c r="F8" s="363">
        <v>6300</v>
      </c>
      <c r="G8" s="363">
        <v>10000</v>
      </c>
      <c r="H8" s="363">
        <v>1500</v>
      </c>
      <c r="I8" s="363">
        <v>300</v>
      </c>
      <c r="J8" s="363">
        <v>300</v>
      </c>
      <c r="K8" s="363">
        <v>200</v>
      </c>
      <c r="L8" s="363">
        <v>100</v>
      </c>
      <c r="M8" s="363">
        <v>200</v>
      </c>
      <c r="N8" s="363">
        <v>200</v>
      </c>
      <c r="O8" s="363">
        <v>100</v>
      </c>
      <c r="P8" s="363">
        <v>400</v>
      </c>
      <c r="Q8" s="365">
        <v>8900</v>
      </c>
    </row>
    <row r="9" spans="1:19" ht="30" customHeight="1">
      <c r="A9" s="74"/>
      <c r="B9" s="76" t="s">
        <v>28</v>
      </c>
      <c r="C9" s="152" t="s">
        <v>141</v>
      </c>
      <c r="D9" s="263" t="s">
        <v>141</v>
      </c>
      <c r="E9" s="273" t="s">
        <v>141</v>
      </c>
      <c r="F9" s="263" t="s">
        <v>141</v>
      </c>
      <c r="G9" s="263" t="s">
        <v>141</v>
      </c>
      <c r="H9" s="263" t="s">
        <v>141</v>
      </c>
      <c r="I9" s="263" t="s">
        <v>141</v>
      </c>
      <c r="J9" s="263" t="s">
        <v>141</v>
      </c>
      <c r="K9" s="263" t="s">
        <v>141</v>
      </c>
      <c r="L9" s="263" t="s">
        <v>141</v>
      </c>
      <c r="M9" s="263" t="s">
        <v>141</v>
      </c>
      <c r="N9" s="263" t="s">
        <v>141</v>
      </c>
      <c r="O9" s="263" t="s">
        <v>141</v>
      </c>
      <c r="P9" s="263" t="s">
        <v>141</v>
      </c>
      <c r="Q9" s="264" t="s">
        <v>141</v>
      </c>
      <c r="S9" s="1"/>
    </row>
    <row r="10" spans="1:19" ht="30" customHeight="1" thickBot="1">
      <c r="A10" s="77"/>
      <c r="B10" s="78" t="s">
        <v>42</v>
      </c>
      <c r="C10" s="153">
        <v>1</v>
      </c>
      <c r="D10" s="265">
        <v>0.53095684803001875</v>
      </c>
      <c r="E10" s="266">
        <v>0.20168855534709193</v>
      </c>
      <c r="F10" s="267">
        <v>5.9099437148217637E-2</v>
      </c>
      <c r="G10" s="267">
        <v>9.3808630393996242E-2</v>
      </c>
      <c r="H10" s="267">
        <v>1.4071294559099437E-2</v>
      </c>
      <c r="I10" s="267">
        <v>2.8142589118198874E-3</v>
      </c>
      <c r="J10" s="267">
        <v>2.8142589118198874E-3</v>
      </c>
      <c r="K10" s="267">
        <v>1.876172607879925E-3</v>
      </c>
      <c r="L10" s="267">
        <v>9.3808630393996248E-4</v>
      </c>
      <c r="M10" s="267">
        <v>1.876172607879925E-3</v>
      </c>
      <c r="N10" s="267">
        <v>1.876172607879925E-3</v>
      </c>
      <c r="O10" s="267">
        <v>9.3808630393996248E-4</v>
      </c>
      <c r="P10" s="267">
        <v>3.7523452157598499E-3</v>
      </c>
      <c r="Q10" s="268">
        <v>8.3489681050656656E-2</v>
      </c>
    </row>
    <row r="11" spans="1:19" ht="30" customHeight="1" thickBot="1">
      <c r="A11" s="145" t="s">
        <v>53</v>
      </c>
      <c r="B11" s="215" t="s">
        <v>29</v>
      </c>
      <c r="C11" s="216">
        <v>532500</v>
      </c>
      <c r="D11" s="269">
        <v>245400</v>
      </c>
      <c r="E11" s="269">
        <v>128600</v>
      </c>
      <c r="F11" s="269">
        <v>19100</v>
      </c>
      <c r="G11" s="269">
        <v>68400</v>
      </c>
      <c r="H11" s="269">
        <v>10600</v>
      </c>
      <c r="I11" s="269">
        <v>2400</v>
      </c>
      <c r="J11" s="269">
        <v>3000</v>
      </c>
      <c r="K11" s="269">
        <v>800</v>
      </c>
      <c r="L11" s="269">
        <v>3900</v>
      </c>
      <c r="M11" s="269">
        <v>1300</v>
      </c>
      <c r="N11" s="269">
        <v>1300</v>
      </c>
      <c r="O11" s="269">
        <v>600</v>
      </c>
      <c r="P11" s="269">
        <v>2000</v>
      </c>
      <c r="Q11" s="270">
        <v>45100</v>
      </c>
      <c r="R11" s="316"/>
    </row>
    <row r="12" spans="1:19" ht="30" customHeight="1">
      <c r="A12" s="323" t="s">
        <v>142</v>
      </c>
      <c r="B12" s="79" t="s">
        <v>30</v>
      </c>
      <c r="C12" s="154">
        <v>100</v>
      </c>
      <c r="D12" s="271">
        <v>0</v>
      </c>
      <c r="E12" s="271">
        <v>100</v>
      </c>
      <c r="F12" s="271">
        <v>0</v>
      </c>
      <c r="G12" s="271">
        <v>0</v>
      </c>
      <c r="H12" s="271">
        <v>0</v>
      </c>
      <c r="I12" s="271">
        <v>0</v>
      </c>
      <c r="J12" s="271">
        <v>0</v>
      </c>
      <c r="K12" s="271">
        <v>0</v>
      </c>
      <c r="L12" s="271">
        <v>0</v>
      </c>
      <c r="M12" s="271">
        <v>0</v>
      </c>
      <c r="N12" s="271">
        <v>0</v>
      </c>
      <c r="O12" s="271">
        <v>0</v>
      </c>
      <c r="P12" s="271">
        <v>0</v>
      </c>
      <c r="Q12" s="272">
        <v>0</v>
      </c>
      <c r="R12" s="316"/>
    </row>
    <row r="13" spans="1:19" ht="30" customHeight="1">
      <c r="A13" s="74"/>
      <c r="B13" s="80" t="s">
        <v>3</v>
      </c>
      <c r="C13" s="362">
        <v>532400</v>
      </c>
      <c r="D13" s="363">
        <v>245400</v>
      </c>
      <c r="E13" s="364">
        <v>128500</v>
      </c>
      <c r="F13" s="363">
        <v>19100</v>
      </c>
      <c r="G13" s="363">
        <v>68400</v>
      </c>
      <c r="H13" s="363">
        <v>10600</v>
      </c>
      <c r="I13" s="363">
        <v>2400</v>
      </c>
      <c r="J13" s="363">
        <v>3000</v>
      </c>
      <c r="K13" s="363">
        <v>800</v>
      </c>
      <c r="L13" s="363">
        <v>3900</v>
      </c>
      <c r="M13" s="363">
        <v>1300</v>
      </c>
      <c r="N13" s="363">
        <v>1300</v>
      </c>
      <c r="O13" s="363">
        <v>600</v>
      </c>
      <c r="P13" s="363">
        <v>2000</v>
      </c>
      <c r="Q13" s="365">
        <v>45100</v>
      </c>
    </row>
    <row r="14" spans="1:19" ht="30" customHeight="1">
      <c r="A14" s="74"/>
      <c r="B14" s="81" t="s">
        <v>37</v>
      </c>
      <c r="C14" s="152">
        <v>5325</v>
      </c>
      <c r="D14" s="263" t="s">
        <v>141</v>
      </c>
      <c r="E14" s="273">
        <v>1286</v>
      </c>
      <c r="F14" s="263" t="s">
        <v>141</v>
      </c>
      <c r="G14" s="263" t="s">
        <v>141</v>
      </c>
      <c r="H14" s="263" t="s">
        <v>141</v>
      </c>
      <c r="I14" s="263" t="s">
        <v>141</v>
      </c>
      <c r="J14" s="263" t="s">
        <v>141</v>
      </c>
      <c r="K14" s="263" t="s">
        <v>141</v>
      </c>
      <c r="L14" s="263" t="s">
        <v>141</v>
      </c>
      <c r="M14" s="263" t="s">
        <v>141</v>
      </c>
      <c r="N14" s="263" t="s">
        <v>141</v>
      </c>
      <c r="O14" s="263" t="s">
        <v>141</v>
      </c>
      <c r="P14" s="263" t="s">
        <v>141</v>
      </c>
      <c r="Q14" s="264" t="s">
        <v>141</v>
      </c>
    </row>
    <row r="15" spans="1:19" ht="30" customHeight="1" thickBot="1">
      <c r="A15" s="77"/>
      <c r="B15" s="82" t="s">
        <v>42</v>
      </c>
      <c r="C15" s="155">
        <v>1</v>
      </c>
      <c r="D15" s="267">
        <v>0.4608450704225352</v>
      </c>
      <c r="E15" s="267">
        <v>0.24150234741784038</v>
      </c>
      <c r="F15" s="267">
        <v>3.5868544600938967E-2</v>
      </c>
      <c r="G15" s="267">
        <v>0.12845070422535212</v>
      </c>
      <c r="H15" s="267">
        <v>1.9906103286384976E-2</v>
      </c>
      <c r="I15" s="267">
        <v>4.507042253521127E-3</v>
      </c>
      <c r="J15" s="267">
        <v>5.6338028169014088E-3</v>
      </c>
      <c r="K15" s="267">
        <v>1.5023474178403756E-3</v>
      </c>
      <c r="L15" s="267">
        <v>7.3239436619718309E-3</v>
      </c>
      <c r="M15" s="267">
        <v>2.4413145539906103E-3</v>
      </c>
      <c r="N15" s="267">
        <v>2.4413145539906103E-3</v>
      </c>
      <c r="O15" s="267">
        <v>1.1267605633802818E-3</v>
      </c>
      <c r="P15" s="267">
        <v>3.7558685446009389E-3</v>
      </c>
      <c r="Q15" s="268">
        <v>8.4694835680751174E-2</v>
      </c>
    </row>
    <row r="16" spans="1:19" ht="30" customHeight="1" thickBot="1">
      <c r="A16" s="145" t="s">
        <v>54</v>
      </c>
      <c r="B16" s="215" t="s">
        <v>35</v>
      </c>
      <c r="C16" s="216">
        <v>684900</v>
      </c>
      <c r="D16" s="269">
        <v>300600</v>
      </c>
      <c r="E16" s="269">
        <v>185700</v>
      </c>
      <c r="F16" s="269">
        <v>19800</v>
      </c>
      <c r="G16" s="269">
        <v>87200</v>
      </c>
      <c r="H16" s="269">
        <v>15600</v>
      </c>
      <c r="I16" s="269">
        <v>3800</v>
      </c>
      <c r="J16" s="269">
        <v>4300</v>
      </c>
      <c r="K16" s="269">
        <v>1500</v>
      </c>
      <c r="L16" s="269">
        <v>5100</v>
      </c>
      <c r="M16" s="269">
        <v>1900</v>
      </c>
      <c r="N16" s="269">
        <v>1800</v>
      </c>
      <c r="O16" s="269">
        <v>800</v>
      </c>
      <c r="P16" s="269">
        <v>3300</v>
      </c>
      <c r="Q16" s="270">
        <v>53500</v>
      </c>
      <c r="R16" s="316"/>
    </row>
    <row r="17" spans="1:18" ht="30" customHeight="1">
      <c r="A17" s="323" t="s">
        <v>143</v>
      </c>
      <c r="B17" s="79" t="s">
        <v>36</v>
      </c>
      <c r="C17" s="154">
        <v>100</v>
      </c>
      <c r="D17" s="271">
        <v>0</v>
      </c>
      <c r="E17" s="271">
        <v>100</v>
      </c>
      <c r="F17" s="271">
        <v>0</v>
      </c>
      <c r="G17" s="271">
        <v>0</v>
      </c>
      <c r="H17" s="271">
        <v>0</v>
      </c>
      <c r="I17" s="271">
        <v>0</v>
      </c>
      <c r="J17" s="271">
        <v>0</v>
      </c>
      <c r="K17" s="271">
        <v>0</v>
      </c>
      <c r="L17" s="271">
        <v>0</v>
      </c>
      <c r="M17" s="271">
        <v>0</v>
      </c>
      <c r="N17" s="271">
        <v>0</v>
      </c>
      <c r="O17" s="271">
        <v>0</v>
      </c>
      <c r="P17" s="271">
        <v>0</v>
      </c>
      <c r="Q17" s="274">
        <v>0</v>
      </c>
      <c r="R17" s="316"/>
    </row>
    <row r="18" spans="1:18" ht="30" customHeight="1">
      <c r="A18" s="74"/>
      <c r="B18" s="80" t="s">
        <v>3</v>
      </c>
      <c r="C18" s="362">
        <v>684800</v>
      </c>
      <c r="D18" s="363">
        <v>300600</v>
      </c>
      <c r="E18" s="364">
        <v>185600</v>
      </c>
      <c r="F18" s="363">
        <v>19800</v>
      </c>
      <c r="G18" s="363">
        <v>87200</v>
      </c>
      <c r="H18" s="363">
        <v>15600</v>
      </c>
      <c r="I18" s="363">
        <v>3800</v>
      </c>
      <c r="J18" s="363">
        <v>4300</v>
      </c>
      <c r="K18" s="363">
        <v>1500</v>
      </c>
      <c r="L18" s="363">
        <v>5100</v>
      </c>
      <c r="M18" s="363">
        <v>1900</v>
      </c>
      <c r="N18" s="363">
        <v>1800</v>
      </c>
      <c r="O18" s="363">
        <v>800</v>
      </c>
      <c r="P18" s="363">
        <v>3300</v>
      </c>
      <c r="Q18" s="365">
        <v>53500</v>
      </c>
    </row>
    <row r="19" spans="1:18" ht="30" customHeight="1">
      <c r="A19" s="74"/>
      <c r="B19" s="81" t="s">
        <v>33</v>
      </c>
      <c r="C19" s="152">
        <v>6849</v>
      </c>
      <c r="D19" s="263" t="s">
        <v>141</v>
      </c>
      <c r="E19" s="273">
        <v>1857</v>
      </c>
      <c r="F19" s="263" t="s">
        <v>141</v>
      </c>
      <c r="G19" s="263" t="s">
        <v>141</v>
      </c>
      <c r="H19" s="263" t="s">
        <v>141</v>
      </c>
      <c r="I19" s="263" t="s">
        <v>141</v>
      </c>
      <c r="J19" s="263" t="s">
        <v>141</v>
      </c>
      <c r="K19" s="280" t="s">
        <v>141</v>
      </c>
      <c r="L19" s="263" t="s">
        <v>141</v>
      </c>
      <c r="M19" s="263" t="s">
        <v>141</v>
      </c>
      <c r="N19" s="263" t="s">
        <v>141</v>
      </c>
      <c r="O19" s="263" t="s">
        <v>141</v>
      </c>
      <c r="P19" s="263" t="s">
        <v>141</v>
      </c>
      <c r="Q19" s="264" t="s">
        <v>141</v>
      </c>
    </row>
    <row r="20" spans="1:18" ht="30" customHeight="1" thickBot="1">
      <c r="A20" s="74"/>
      <c r="B20" s="82" t="s">
        <v>43</v>
      </c>
      <c r="C20" s="155">
        <v>1</v>
      </c>
      <c r="D20" s="267">
        <v>0.43889618922470436</v>
      </c>
      <c r="E20" s="267">
        <v>0.27113447218572057</v>
      </c>
      <c r="F20" s="267">
        <v>2.8909329829172142E-2</v>
      </c>
      <c r="G20" s="267">
        <v>0.12731785662140457</v>
      </c>
      <c r="H20" s="267">
        <v>2.2777047744196234E-2</v>
      </c>
      <c r="I20" s="267">
        <v>5.5482552197401083E-3</v>
      </c>
      <c r="J20" s="267">
        <v>6.2782888012848587E-3</v>
      </c>
      <c r="K20" s="267">
        <v>2.1901007446342531E-3</v>
      </c>
      <c r="L20" s="267">
        <v>7.4463425317564608E-3</v>
      </c>
      <c r="M20" s="267">
        <v>2.7741276098700541E-3</v>
      </c>
      <c r="N20" s="267">
        <v>2.6281208935611039E-3</v>
      </c>
      <c r="O20" s="267">
        <v>1.1680537304716017E-3</v>
      </c>
      <c r="P20" s="267">
        <v>4.8182216381953569E-3</v>
      </c>
      <c r="Q20" s="268">
        <v>7.8113593225288366E-2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3" priority="2" operator="equal">
      <formula>"△100%"</formula>
    </cfRule>
  </conditionalFormatting>
  <conditionalFormatting sqref="C14:Q14">
    <cfRule type="cellIs" dxfId="62"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sqref="A1:S1"/>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0" t="s">
        <v>130</v>
      </c>
      <c r="B1" s="400"/>
      <c r="C1" s="400"/>
      <c r="D1" s="400"/>
      <c r="E1" s="400"/>
      <c r="F1" s="400"/>
      <c r="G1" s="400"/>
      <c r="H1" s="400"/>
      <c r="I1" s="400"/>
      <c r="J1" s="400"/>
      <c r="K1" s="400"/>
      <c r="L1" s="400"/>
      <c r="M1" s="400"/>
      <c r="N1" s="400"/>
      <c r="O1" s="400"/>
      <c r="P1" s="400"/>
      <c r="Q1" s="400"/>
      <c r="R1" s="400"/>
      <c r="S1" s="400"/>
      <c r="T1" s="343"/>
      <c r="U1" s="343"/>
      <c r="W1" s="400" t="s">
        <v>117</v>
      </c>
      <c r="X1" s="400"/>
      <c r="Y1" s="400"/>
      <c r="Z1" s="400"/>
      <c r="AA1" s="400"/>
      <c r="AB1" s="400"/>
      <c r="AC1" s="400"/>
      <c r="AD1" s="400"/>
      <c r="AE1" s="400"/>
      <c r="AF1" s="400"/>
      <c r="AG1" s="400"/>
      <c r="AH1" s="400"/>
      <c r="AI1" s="400"/>
      <c r="AJ1" s="400"/>
      <c r="AK1" s="400"/>
      <c r="AL1" s="400"/>
      <c r="AM1" s="400"/>
      <c r="AN1" s="325"/>
      <c r="AO1" s="325"/>
      <c r="AP1" s="343"/>
      <c r="AQ1" s="343"/>
    </row>
    <row r="2" spans="1:53" ht="16.5" customHeight="1">
      <c r="A2" s="169"/>
      <c r="B2" s="169"/>
      <c r="C2" s="169"/>
      <c r="D2" s="169"/>
      <c r="E2" s="169"/>
      <c r="F2" s="169"/>
      <c r="G2" s="169"/>
      <c r="H2" s="169"/>
      <c r="I2" s="169"/>
      <c r="J2" s="169"/>
      <c r="K2" s="169"/>
      <c r="L2" s="169"/>
      <c r="M2" s="169"/>
      <c r="N2" s="170"/>
      <c r="O2" s="170"/>
      <c r="P2" s="171"/>
      <c r="Q2" s="349"/>
      <c r="R2" s="349"/>
      <c r="S2" s="408" t="s">
        <v>109</v>
      </c>
      <c r="T2" s="408"/>
      <c r="U2" s="408"/>
      <c r="V2" s="170"/>
      <c r="W2" s="169"/>
      <c r="X2" s="169"/>
      <c r="Y2" s="169"/>
      <c r="Z2" s="169"/>
      <c r="AA2" s="169"/>
      <c r="AB2" s="169"/>
      <c r="AC2" s="169"/>
      <c r="AD2" s="169"/>
      <c r="AE2" s="169"/>
      <c r="AF2" s="169"/>
      <c r="AG2" s="169"/>
      <c r="AH2" s="170"/>
      <c r="AI2" s="405" t="s">
        <v>68</v>
      </c>
      <c r="AJ2" s="405"/>
      <c r="AK2" s="405"/>
      <c r="AL2" s="405"/>
      <c r="AM2" s="405"/>
      <c r="AN2" s="326"/>
      <c r="AO2" s="326"/>
      <c r="AP2" s="326"/>
      <c r="AQ2" s="326"/>
    </row>
    <row r="3" spans="1:53" ht="21" customHeight="1">
      <c r="A3" s="313"/>
      <c r="B3" s="401" t="s">
        <v>95</v>
      </c>
      <c r="C3" s="402"/>
      <c r="D3" s="401" t="s">
        <v>97</v>
      </c>
      <c r="E3" s="402"/>
      <c r="F3" s="401" t="s">
        <v>107</v>
      </c>
      <c r="G3" s="402"/>
      <c r="H3" s="401" t="s">
        <v>114</v>
      </c>
      <c r="I3" s="402"/>
      <c r="J3" s="401" t="s">
        <v>124</v>
      </c>
      <c r="K3" s="402"/>
      <c r="L3" s="403" t="s">
        <v>126</v>
      </c>
      <c r="M3" s="404"/>
      <c r="N3" s="403" t="s">
        <v>108</v>
      </c>
      <c r="O3" s="404"/>
      <c r="P3" s="403" t="s">
        <v>115</v>
      </c>
      <c r="Q3" s="404"/>
      <c r="R3" s="406" t="s">
        <v>125</v>
      </c>
      <c r="S3" s="407"/>
      <c r="T3" s="406" t="s">
        <v>127</v>
      </c>
      <c r="U3" s="407"/>
      <c r="V3" s="170"/>
      <c r="W3" s="313"/>
      <c r="X3" s="172" t="s">
        <v>96</v>
      </c>
      <c r="Y3" s="173"/>
      <c r="Z3" s="172" t="s">
        <v>98</v>
      </c>
      <c r="AA3" s="173"/>
      <c r="AB3" s="172" t="s">
        <v>99</v>
      </c>
      <c r="AC3" s="173"/>
      <c r="AD3" s="172" t="s">
        <v>110</v>
      </c>
      <c r="AE3" s="173"/>
      <c r="AF3" s="306" t="s">
        <v>116</v>
      </c>
      <c r="AG3" s="307"/>
      <c r="AH3" s="403" t="s">
        <v>128</v>
      </c>
      <c r="AI3" s="404"/>
      <c r="AJ3" s="403" t="s">
        <v>118</v>
      </c>
      <c r="AK3" s="404"/>
      <c r="AL3" s="403" t="s">
        <v>119</v>
      </c>
      <c r="AM3" s="404"/>
      <c r="AN3" s="406" t="s">
        <v>120</v>
      </c>
      <c r="AO3" s="407"/>
      <c r="AP3" s="406" t="s">
        <v>129</v>
      </c>
      <c r="AQ3" s="407"/>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1">
        <f>(D5/B5*100)-100</f>
        <v>-90.920836269673487</v>
      </c>
      <c r="M5" s="94">
        <f>(E5/C5*100)-100</f>
        <v>-90.920836269673487</v>
      </c>
      <c r="N5" s="331">
        <f>(F5/D5*100)-100</f>
        <v>239.71539456662356</v>
      </c>
      <c r="O5" s="94">
        <f t="shared" ref="O5:O16" si="0">(G5/E5*100)-100</f>
        <v>239.71539456662356</v>
      </c>
      <c r="P5" s="336">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7">
        <v>195200</v>
      </c>
      <c r="G6" s="184">
        <f>IF(F6&gt;0,(G5+F6),"")</f>
        <v>457800</v>
      </c>
      <c r="H6" s="337">
        <v>396800</v>
      </c>
      <c r="I6" s="184">
        <f>IF(H6&gt;0,(I5+H6),"")</f>
        <v>805800</v>
      </c>
      <c r="J6" s="337">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7">
        <v>118800</v>
      </c>
      <c r="AC6" s="303">
        <f>IF(AB6&gt;0,(AC5+AB6),"")</f>
        <v>262800</v>
      </c>
      <c r="AD6" s="337">
        <v>179200</v>
      </c>
      <c r="AE6" s="184">
        <f>IF(AD6&gt;0,(AE5+AD6),"")</f>
        <v>403800</v>
      </c>
      <c r="AF6" s="337">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7">
        <v>162900</v>
      </c>
      <c r="G7" s="184">
        <f t="shared" ref="G7:G16" si="18">IF(F7&gt;0,(G6+F7),"")</f>
        <v>620700</v>
      </c>
      <c r="H7" s="337">
        <v>448500</v>
      </c>
      <c r="I7" s="184">
        <f t="shared" ref="I7:I16" si="19">IF(H7&gt;0,(I6+H7),"")</f>
        <v>1254300</v>
      </c>
      <c r="J7" s="337">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7">
        <v>299200</v>
      </c>
      <c r="AC7" s="183">
        <f>IF(AB7&gt;0,(AC6+AB7),"")</f>
        <v>562000</v>
      </c>
      <c r="AD7" s="337">
        <v>415700</v>
      </c>
      <c r="AE7" s="184">
        <f>IF(AD7&gt;0,(AE6+AD7),"")</f>
        <v>819500</v>
      </c>
      <c r="AF7" s="337">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7">
        <v>250400</v>
      </c>
      <c r="G8" s="184">
        <f t="shared" si="18"/>
        <v>871100</v>
      </c>
      <c r="H8" s="337">
        <v>607800</v>
      </c>
      <c r="I8" s="184">
        <f t="shared" si="19"/>
        <v>1862100</v>
      </c>
      <c r="J8" s="337">
        <v>778800</v>
      </c>
      <c r="K8" s="184">
        <f t="shared" si="1"/>
        <v>2757200</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f t="shared" ref="R8:R15" si="26">IF(J8&gt;0,(J8/H8*100)-100,"")</f>
        <v>28.13425468904245</v>
      </c>
      <c r="S8" s="126">
        <f t="shared" si="23"/>
        <v>48.069384028784725</v>
      </c>
      <c r="T8" s="98">
        <f t="shared" si="4"/>
        <v>-19.178082191780817</v>
      </c>
      <c r="U8" s="126">
        <f t="shared" si="5"/>
        <v>-21.628151559080194</v>
      </c>
      <c r="V8" s="170"/>
      <c r="W8" s="180">
        <v>4</v>
      </c>
      <c r="X8" s="185">
        <v>851400</v>
      </c>
      <c r="Y8" s="183">
        <f t="shared" si="24"/>
        <v>3261100</v>
      </c>
      <c r="Z8" s="302">
        <v>77300</v>
      </c>
      <c r="AA8" s="183">
        <f t="shared" si="6"/>
        <v>1792300</v>
      </c>
      <c r="AB8" s="337">
        <v>262600</v>
      </c>
      <c r="AC8" s="183">
        <f t="shared" ref="AC8:AC14" si="27">IF(AB8&gt;0,(AC7+AB8),"")</f>
        <v>824600</v>
      </c>
      <c r="AD8" s="337">
        <v>409000</v>
      </c>
      <c r="AE8" s="184">
        <f t="shared" ref="AE8:AE14" si="28">IF(AD8&gt;0,(AE7+AD8),"")</f>
        <v>1228500</v>
      </c>
      <c r="AF8" s="337">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7">
        <v>288200</v>
      </c>
      <c r="G9" s="184">
        <f t="shared" si="18"/>
        <v>1159300</v>
      </c>
      <c r="H9" s="337">
        <v>640800</v>
      </c>
      <c r="I9" s="184">
        <f t="shared" si="19"/>
        <v>2502900</v>
      </c>
      <c r="J9" s="337">
        <v>728600</v>
      </c>
      <c r="K9" s="184">
        <f t="shared" si="1"/>
        <v>3485800</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f>IF(J9&gt;0,(J9/H9*100)-100,"")</f>
        <v>13.7016229712859</v>
      </c>
      <c r="S9" s="126">
        <f t="shared" si="23"/>
        <v>39.27044628231252</v>
      </c>
      <c r="T9" s="98">
        <f t="shared" si="4"/>
        <v>-28.652565609087347</v>
      </c>
      <c r="U9" s="126">
        <f t="shared" si="5"/>
        <v>-23.20842420637544</v>
      </c>
      <c r="V9" s="170"/>
      <c r="W9" s="180">
        <v>5</v>
      </c>
      <c r="X9" s="185">
        <v>834900</v>
      </c>
      <c r="Y9" s="183">
        <f t="shared" si="24"/>
        <v>4096000</v>
      </c>
      <c r="Z9" s="185">
        <v>44000</v>
      </c>
      <c r="AA9" s="183">
        <f t="shared" si="6"/>
        <v>1836300</v>
      </c>
      <c r="AB9" s="337">
        <v>195200</v>
      </c>
      <c r="AC9" s="183">
        <f t="shared" si="27"/>
        <v>1019800</v>
      </c>
      <c r="AD9" s="337">
        <v>396800</v>
      </c>
      <c r="AE9" s="184">
        <f t="shared" si="28"/>
        <v>1625300</v>
      </c>
      <c r="AF9" s="337">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7">
        <v>204900</v>
      </c>
      <c r="G10" s="184">
        <f t="shared" si="18"/>
        <v>1364200</v>
      </c>
      <c r="H10" s="337">
        <v>494700</v>
      </c>
      <c r="I10" s="184">
        <f t="shared" si="19"/>
        <v>2997600</v>
      </c>
      <c r="J10" s="337">
        <v>710100</v>
      </c>
      <c r="K10" s="184">
        <v>4195900</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f t="shared" si="26"/>
        <v>43.541540327471182</v>
      </c>
      <c r="S10" s="126">
        <f t="shared" si="23"/>
        <v>39.975313584200705</v>
      </c>
      <c r="T10" s="98">
        <f t="shared" si="4"/>
        <v>-12.25750648708761</v>
      </c>
      <c r="U10" s="126">
        <f t="shared" si="5"/>
        <v>-21.551434020117412</v>
      </c>
      <c r="V10" s="170"/>
      <c r="W10" s="180">
        <v>6</v>
      </c>
      <c r="X10" s="185">
        <v>868200</v>
      </c>
      <c r="Y10" s="183">
        <f t="shared" si="24"/>
        <v>4964200</v>
      </c>
      <c r="Z10" s="185">
        <v>144100</v>
      </c>
      <c r="AA10" s="183">
        <f t="shared" si="6"/>
        <v>1980400</v>
      </c>
      <c r="AB10" s="337">
        <v>162900</v>
      </c>
      <c r="AC10" s="183">
        <f t="shared" si="27"/>
        <v>1182700</v>
      </c>
      <c r="AD10" s="337">
        <v>448500</v>
      </c>
      <c r="AE10" s="184">
        <f t="shared" si="28"/>
        <v>2073800</v>
      </c>
      <c r="AF10" s="337">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7">
        <v>299000</v>
      </c>
      <c r="G11" s="184">
        <f t="shared" si="18"/>
        <v>1663200</v>
      </c>
      <c r="H11" s="337">
        <v>630700</v>
      </c>
      <c r="I11" s="184">
        <f t="shared" si="19"/>
        <v>3628300</v>
      </c>
      <c r="J11" s="337" t="s">
        <v>145</v>
      </c>
      <c r="K11" s="184" t="s">
        <v>145</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t="str">
        <f t="shared" si="26"/>
        <v/>
      </c>
      <c r="S11" s="126" t="str">
        <f t="shared" si="23"/>
        <v/>
      </c>
      <c r="T11" s="98" t="str">
        <f t="shared" si="4"/>
        <v/>
      </c>
      <c r="U11" s="126" t="str">
        <f t="shared" si="5"/>
        <v/>
      </c>
      <c r="V11" s="170"/>
      <c r="W11" s="180">
        <v>7</v>
      </c>
      <c r="X11" s="185">
        <v>963600</v>
      </c>
      <c r="Y11" s="183">
        <f t="shared" si="24"/>
        <v>5927800</v>
      </c>
      <c r="Z11" s="185">
        <v>277300</v>
      </c>
      <c r="AA11" s="183">
        <f t="shared" si="6"/>
        <v>2257700</v>
      </c>
      <c r="AB11" s="337">
        <v>250400</v>
      </c>
      <c r="AC11" s="183">
        <f t="shared" si="27"/>
        <v>1433100</v>
      </c>
      <c r="AD11" s="337">
        <v>607800</v>
      </c>
      <c r="AE11" s="184">
        <f t="shared" si="28"/>
        <v>2681600</v>
      </c>
      <c r="AF11" s="337">
        <v>778800</v>
      </c>
      <c r="AG11" s="184">
        <f t="shared" si="29"/>
        <v>4653500</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2">
        <f t="shared" si="12"/>
        <v>28.13425468904245</v>
      </c>
      <c r="AO11" s="373">
        <f t="shared" si="13"/>
        <v>73.534457040572789</v>
      </c>
      <c r="AP11" s="372">
        <f t="shared" si="14"/>
        <v>-19.178082191780817</v>
      </c>
      <c r="AQ11" s="373">
        <f t="shared" si="15"/>
        <v>-21.497014069300576</v>
      </c>
    </row>
    <row r="12" spans="1:53" ht="33" customHeight="1">
      <c r="A12" s="180">
        <v>11</v>
      </c>
      <c r="B12" s="185">
        <v>799200</v>
      </c>
      <c r="C12" s="184">
        <f t="shared" si="16"/>
        <v>6999100</v>
      </c>
      <c r="D12" s="185">
        <v>381100</v>
      </c>
      <c r="E12" s="184">
        <f t="shared" si="17"/>
        <v>1695400</v>
      </c>
      <c r="F12" s="337">
        <v>368000</v>
      </c>
      <c r="G12" s="184">
        <f t="shared" si="18"/>
        <v>2031200</v>
      </c>
      <c r="H12" s="337">
        <v>615000</v>
      </c>
      <c r="I12" s="184">
        <f t="shared" si="19"/>
        <v>4243300</v>
      </c>
      <c r="J12" s="337" t="s">
        <v>145</v>
      </c>
      <c r="K12" s="184" t="s">
        <v>145</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0"/>
      <c r="W12" s="180">
        <v>8</v>
      </c>
      <c r="X12" s="185">
        <v>1021200</v>
      </c>
      <c r="Y12" s="183">
        <f t="shared" si="24"/>
        <v>6949000</v>
      </c>
      <c r="Z12" s="185">
        <v>202800</v>
      </c>
      <c r="AA12" s="183">
        <f t="shared" si="6"/>
        <v>2460500</v>
      </c>
      <c r="AB12" s="337">
        <v>288200</v>
      </c>
      <c r="AC12" s="183">
        <f t="shared" si="27"/>
        <v>1721300</v>
      </c>
      <c r="AD12" s="337">
        <v>640800</v>
      </c>
      <c r="AE12" s="184">
        <f t="shared" si="28"/>
        <v>3322400</v>
      </c>
      <c r="AF12" s="337">
        <v>728600</v>
      </c>
      <c r="AG12" s="184">
        <f t="shared" si="29"/>
        <v>5382100</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2">
        <f t="shared" si="12"/>
        <v>13.7016229712859</v>
      </c>
      <c r="AO12" s="373">
        <f t="shared" si="13"/>
        <v>61.994341439922948</v>
      </c>
      <c r="AP12" s="372">
        <f t="shared" si="14"/>
        <v>-28.652565609087347</v>
      </c>
      <c r="AQ12" s="373">
        <f t="shared" si="15"/>
        <v>-22.548568139300613</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7">
        <v>423600</v>
      </c>
      <c r="G13" s="184">
        <f t="shared" si="18"/>
        <v>2454800</v>
      </c>
      <c r="H13" s="337">
        <v>635000</v>
      </c>
      <c r="I13" s="184">
        <f t="shared" si="19"/>
        <v>4878300</v>
      </c>
      <c r="J13" s="368" t="s">
        <v>145</v>
      </c>
      <c r="K13" s="184" t="s">
        <v>145</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0"/>
      <c r="W13" s="180">
        <v>9</v>
      </c>
      <c r="X13" s="185">
        <v>809300</v>
      </c>
      <c r="Y13" s="183">
        <f t="shared" si="24"/>
        <v>7758300</v>
      </c>
      <c r="Z13" s="185">
        <v>227600</v>
      </c>
      <c r="AA13" s="183">
        <f t="shared" si="6"/>
        <v>2688100</v>
      </c>
      <c r="AB13" s="337">
        <v>204900</v>
      </c>
      <c r="AC13" s="183">
        <f t="shared" si="27"/>
        <v>1926200</v>
      </c>
      <c r="AD13" s="337">
        <v>494700</v>
      </c>
      <c r="AE13" s="184">
        <f t="shared" si="28"/>
        <v>3817100</v>
      </c>
      <c r="AF13" s="337">
        <v>710100</v>
      </c>
      <c r="AG13" s="184">
        <v>6092200</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2">
        <f t="shared" si="12"/>
        <v>43.541540327471182</v>
      </c>
      <c r="AO13" s="373">
        <f t="shared" si="13"/>
        <v>59.602839852243847</v>
      </c>
      <c r="AP13" s="372">
        <f t="shared" si="14"/>
        <v>-12.25750648708761</v>
      </c>
      <c r="AQ13" s="373">
        <f t="shared" si="15"/>
        <v>-21.475065413814889</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7">
        <v>224600</v>
      </c>
      <c r="G14" s="184">
        <f t="shared" si="18"/>
        <v>2679400</v>
      </c>
      <c r="H14" s="337">
        <v>532200</v>
      </c>
      <c r="I14" s="184">
        <f t="shared" si="19"/>
        <v>5410500</v>
      </c>
      <c r="J14" s="337" t="s">
        <v>145</v>
      </c>
      <c r="K14" s="184" t="s">
        <v>145</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7">
        <v>299000</v>
      </c>
      <c r="AC14" s="183">
        <f t="shared" si="27"/>
        <v>2225200</v>
      </c>
      <c r="AD14" s="337">
        <v>630700</v>
      </c>
      <c r="AE14" s="184">
        <f t="shared" si="28"/>
        <v>4447800</v>
      </c>
      <c r="AF14" s="337" t="s">
        <v>145</v>
      </c>
      <c r="AG14" s="184" t="s">
        <v>145</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2" t="str">
        <f t="shared" si="12"/>
        <v/>
      </c>
      <c r="AO14" s="373" t="str">
        <f t="shared" si="13"/>
        <v/>
      </c>
      <c r="AP14" s="372" t="str">
        <f t="shared" si="14"/>
        <v/>
      </c>
      <c r="AQ14" s="373" t="str">
        <f t="shared" si="15"/>
        <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7">
        <v>179200</v>
      </c>
      <c r="G15" s="184">
        <f t="shared" si="18"/>
        <v>2858600</v>
      </c>
      <c r="H15" s="337">
        <v>597900</v>
      </c>
      <c r="I15" s="184">
        <f t="shared" si="19"/>
        <v>6008400</v>
      </c>
      <c r="J15" s="368" t="s">
        <v>145</v>
      </c>
      <c r="K15" s="184" t="s">
        <v>145</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7">
        <v>368000</v>
      </c>
      <c r="AC15" s="183">
        <f>IF(AB15&gt;0,(AC14+AB15),"")</f>
        <v>2593200</v>
      </c>
      <c r="AD15" s="337">
        <v>615000</v>
      </c>
      <c r="AE15" s="184">
        <f>IF(AD15&gt;0,(AE14+AD15),"")</f>
        <v>5062800</v>
      </c>
      <c r="AF15" s="337" t="s">
        <v>145</v>
      </c>
      <c r="AG15" s="184" t="s">
        <v>145</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2" t="str">
        <f t="shared" si="12"/>
        <v/>
      </c>
      <c r="AO15" s="373" t="str">
        <f t="shared" si="13"/>
        <v/>
      </c>
      <c r="AP15" s="372" t="str">
        <f t="shared" si="14"/>
        <v/>
      </c>
      <c r="AQ15" s="373" t="str">
        <f t="shared" si="15"/>
        <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9" t="s">
        <v>145</v>
      </c>
      <c r="K16" s="184" t="s">
        <v>145</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t="s">
        <v>145</v>
      </c>
      <c r="AG16" s="184" t="s">
        <v>145</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7" t="str">
        <f t="shared" si="12"/>
        <v/>
      </c>
      <c r="AO16" s="378" t="str">
        <f t="shared" si="13"/>
        <v/>
      </c>
      <c r="AP16" s="377" t="str">
        <f t="shared" si="14"/>
        <v/>
      </c>
      <c r="AQ16" s="378" t="str">
        <f t="shared" si="15"/>
        <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4195900</v>
      </c>
      <c r="K17" s="189">
        <f>J17</f>
        <v>4195900</v>
      </c>
      <c r="L17" s="104" t="s">
        <v>72</v>
      </c>
      <c r="M17" s="105">
        <f>(E17/C17*100)-100</f>
        <v>-72.715752122671404</v>
      </c>
      <c r="N17" s="106" t="s">
        <v>73</v>
      </c>
      <c r="O17" s="105">
        <f>(G17/E17*100)-100</f>
        <v>26.734014553336436</v>
      </c>
      <c r="P17" s="106" t="s">
        <v>73</v>
      </c>
      <c r="Q17" s="105">
        <f>(I17/G17*100)-100</f>
        <v>106.90223864642823</v>
      </c>
      <c r="R17" s="106" t="s">
        <v>73</v>
      </c>
      <c r="S17" s="370">
        <f t="shared" si="23"/>
        <v>-38.064239955126503</v>
      </c>
      <c r="T17" s="106" t="s">
        <v>73</v>
      </c>
      <c r="U17" s="370">
        <f t="shared" si="5"/>
        <v>-55.688970557174841</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6092200</v>
      </c>
      <c r="AG17" s="189">
        <f>AF17</f>
        <v>6092200</v>
      </c>
      <c r="AH17" s="106" t="s">
        <v>73</v>
      </c>
      <c r="AI17" s="107">
        <f>(AA17/Y17*100)-100</f>
        <v>-63.236552898001754</v>
      </c>
      <c r="AJ17" s="106" t="s">
        <v>73</v>
      </c>
      <c r="AK17" s="107">
        <f>(AC17/AA17*100)-100</f>
        <v>-19.263501578975536</v>
      </c>
      <c r="AL17" s="106" t="s">
        <v>73</v>
      </c>
      <c r="AM17" s="102">
        <f>IF(AD17&gt;0,(AE17/AC17*100)-100,"")</f>
        <v>88.869000265181654</v>
      </c>
      <c r="AN17" s="108" t="s">
        <v>94</v>
      </c>
      <c r="AO17" s="278" t="s">
        <v>111</v>
      </c>
      <c r="AP17" s="108" t="s">
        <v>94</v>
      </c>
      <c r="AQ17" s="278"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P3:AQ3"/>
    <mergeCell ref="T3:U3"/>
    <mergeCell ref="S2:U2"/>
    <mergeCell ref="AN3:AO3"/>
    <mergeCell ref="AJ3:AK3"/>
    <mergeCell ref="A1:S1"/>
    <mergeCell ref="W1:AM1"/>
    <mergeCell ref="B3:C3"/>
    <mergeCell ref="D3:E3"/>
    <mergeCell ref="F3:G3"/>
    <mergeCell ref="H3:I3"/>
    <mergeCell ref="J3:K3"/>
    <mergeCell ref="L3:M3"/>
    <mergeCell ref="N3:O3"/>
    <mergeCell ref="AI2:AM2"/>
    <mergeCell ref="AL3:AM3"/>
    <mergeCell ref="P3:Q3"/>
    <mergeCell ref="R3:S3"/>
    <mergeCell ref="AH3:AI3"/>
  </mergeCells>
  <phoneticPr fontId="2"/>
  <conditionalFormatting sqref="J5:K5">
    <cfRule type="expression" dxfId="61" priority="41">
      <formula>AND(NOT(J5=""),J6="")</formula>
    </cfRule>
  </conditionalFormatting>
  <conditionalFormatting sqref="J6:K15">
    <cfRule type="expression" dxfId="60" priority="40">
      <formula>AND(NOT(J6=""),J7="")</formula>
    </cfRule>
  </conditionalFormatting>
  <conditionalFormatting sqref="R5:S5">
    <cfRule type="expression" dxfId="59" priority="39">
      <formula>AND(NOT(R5=""),R6="")</formula>
    </cfRule>
  </conditionalFormatting>
  <conditionalFormatting sqref="R6:S15">
    <cfRule type="expression" dxfId="58" priority="38">
      <formula>AND(NOT(R6=""),R7="")</formula>
    </cfRule>
  </conditionalFormatting>
  <conditionalFormatting sqref="J16:K16">
    <cfRule type="expression" dxfId="57" priority="37">
      <formula>NOT(J16="")</formula>
    </cfRule>
  </conditionalFormatting>
  <conditionalFormatting sqref="R16:S16">
    <cfRule type="expression" dxfId="56" priority="36">
      <formula>"not($R$16="""")"</formula>
    </cfRule>
  </conditionalFormatting>
  <conditionalFormatting sqref="AE5">
    <cfRule type="expression" dxfId="55" priority="35">
      <formula>AND(NOT(AE5=""),AE6="")</formula>
    </cfRule>
  </conditionalFormatting>
  <conditionalFormatting sqref="AE6:AE15">
    <cfRule type="expression" dxfId="54" priority="34">
      <formula>AND(NOT(AE6=""),AE7="")</formula>
    </cfRule>
  </conditionalFormatting>
  <conditionalFormatting sqref="AL5:AM5">
    <cfRule type="expression" dxfId="53" priority="32">
      <formula>AND(NOT(AL5=""),AL6="")</formula>
    </cfRule>
  </conditionalFormatting>
  <conditionalFormatting sqref="AL6:AM15">
    <cfRule type="expression" dxfId="52" priority="31">
      <formula>AND(NOT(AL6=""),AL7="")</formula>
    </cfRule>
  </conditionalFormatting>
  <conditionalFormatting sqref="AL16:AM16 AM17">
    <cfRule type="expression" dxfId="51" priority="30">
      <formula>"not($al$16="""")"</formula>
    </cfRule>
  </conditionalFormatting>
  <conditionalFormatting sqref="J4:K4">
    <cfRule type="expression" dxfId="50" priority="29">
      <formula>$J$16=""</formula>
    </cfRule>
  </conditionalFormatting>
  <conditionalFormatting sqref="AF5:AG5">
    <cfRule type="expression" dxfId="49" priority="28">
      <formula>AND(NOT(AF5=""),AF6="")</formula>
    </cfRule>
  </conditionalFormatting>
  <conditionalFormatting sqref="AF6:AG9 AF11:AG11 AG10 AF13:AG15 AG12">
    <cfRule type="expression" dxfId="48" priority="27">
      <formula>AND(NOT(AF6=""),AF7="")</formula>
    </cfRule>
  </conditionalFormatting>
  <conditionalFormatting sqref="AF16:AG16">
    <cfRule type="expression" dxfId="47" priority="26">
      <formula>NOT(AF16="")</formula>
    </cfRule>
  </conditionalFormatting>
  <conditionalFormatting sqref="J3:K3">
    <cfRule type="expression" dxfId="46" priority="25">
      <formula>$J$16=""</formula>
    </cfRule>
  </conditionalFormatting>
  <conditionalFormatting sqref="T5:U5">
    <cfRule type="expression" dxfId="45" priority="24">
      <formula>AND(NOT(T5=""),T6="")</formula>
    </cfRule>
  </conditionalFormatting>
  <conditionalFormatting sqref="T6:U15">
    <cfRule type="expression" dxfId="44" priority="23">
      <formula>AND(NOT(T6=""),T7="")</formula>
    </cfRule>
  </conditionalFormatting>
  <conditionalFormatting sqref="T16:U16">
    <cfRule type="expression" dxfId="43" priority="22">
      <formula>"not($R$16="""")"</formula>
    </cfRule>
  </conditionalFormatting>
  <conditionalFormatting sqref="AN10:AO10">
    <cfRule type="expression" dxfId="42" priority="21">
      <formula>AND(NOT(AN10=""),AN11="")</formula>
    </cfRule>
  </conditionalFormatting>
  <conditionalFormatting sqref="AP10:AQ10">
    <cfRule type="expression" dxfId="41" priority="20">
      <formula>AND(NOT(AP10=""),AP11="")</formula>
    </cfRule>
  </conditionalFormatting>
  <conditionalFormatting sqref="H5:I5">
    <cfRule type="expression" dxfId="40" priority="19">
      <formula>AND(NOT(H5=""),H6="")</formula>
    </cfRule>
  </conditionalFormatting>
  <conditionalFormatting sqref="H6:I15">
    <cfRule type="expression" dxfId="39" priority="18">
      <formula>AND(NOT(H6=""),H7="")</formula>
    </cfRule>
  </conditionalFormatting>
  <conditionalFormatting sqref="AN11:AQ11">
    <cfRule type="expression" dxfId="38" priority="14">
      <formula>AND(NOT(AN11=""),AN12="")</formula>
    </cfRule>
  </conditionalFormatting>
  <conditionalFormatting sqref="AN12:AQ16">
    <cfRule type="expression" dxfId="37" priority="13">
      <formula>AND(NOT(AN12=""),AN13="")</formula>
    </cfRule>
  </conditionalFormatting>
  <conditionalFormatting sqref="AB5">
    <cfRule type="expression" dxfId="36" priority="12">
      <formula>AND(NOT(AB5=""),AB6="")</formula>
    </cfRule>
  </conditionalFormatting>
  <conditionalFormatting sqref="AB6:AB15">
    <cfRule type="expression" dxfId="35" priority="11">
      <formula>AND(NOT(AB6=""),AB7="")</formula>
    </cfRule>
  </conditionalFormatting>
  <conditionalFormatting sqref="AD5">
    <cfRule type="expression" dxfId="34" priority="10">
      <formula>AND(NOT(AD5=""),AD6="")</formula>
    </cfRule>
  </conditionalFormatting>
  <conditionalFormatting sqref="AD6:AD15">
    <cfRule type="expression" dxfId="33" priority="9">
      <formula>AND(NOT(AD6=""),AD7="")</formula>
    </cfRule>
  </conditionalFormatting>
  <conditionalFormatting sqref="H3:I3">
    <cfRule type="expression" dxfId="32" priority="7">
      <formula>$J$16=""</formula>
    </cfRule>
  </conditionalFormatting>
  <conditionalFormatting sqref="F5">
    <cfRule type="expression" dxfId="31" priority="6">
      <formula>AND(NOT(F5=""),F6="")</formula>
    </cfRule>
  </conditionalFormatting>
  <conditionalFormatting sqref="F6:F15">
    <cfRule type="expression" dxfId="30" priority="5">
      <formula>AND(NOT(F6=""),F7="")</formula>
    </cfRule>
  </conditionalFormatting>
  <conditionalFormatting sqref="G5">
    <cfRule type="expression" dxfId="29" priority="4">
      <formula>AND(NOT(G5=""),G6="")</formula>
    </cfRule>
  </conditionalFormatting>
  <conditionalFormatting sqref="G6:G15">
    <cfRule type="expression" dxfId="28" priority="3">
      <formula>AND(NOT(G6=""),G7="")</formula>
    </cfRule>
  </conditionalFormatting>
  <conditionalFormatting sqref="AF10">
    <cfRule type="expression" dxfId="27" priority="2">
      <formula>AND(NOT(AF10=""),AF11="")</formula>
    </cfRule>
  </conditionalFormatting>
  <conditionalFormatting sqref="AF12">
    <cfRule type="expression" dxfId="26" priority="1">
      <formula>AND(NOT(AF12=""),AF13="")</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zoomScale="70" zoomScaleNormal="40" zoomScaleSheetLayoutView="70" zoomScalePageLayoutView="40" workbookViewId="0">
      <selection activeCell="A17" sqref="A17"/>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131</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132</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133</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121</v>
      </c>
      <c r="B22" s="347">
        <v>409</v>
      </c>
      <c r="C22" s="204">
        <v>396.8</v>
      </c>
      <c r="D22" s="204">
        <v>448.5</v>
      </c>
      <c r="E22" s="204">
        <v>607.79999999999995</v>
      </c>
      <c r="F22" s="204">
        <v>640.79999999999995</v>
      </c>
      <c r="G22" s="204">
        <v>494.7</v>
      </c>
      <c r="H22" s="204">
        <v>630.70000000000005</v>
      </c>
      <c r="I22" s="204">
        <v>615</v>
      </c>
      <c r="J22" s="204">
        <v>635</v>
      </c>
      <c r="K22" s="204">
        <v>532.20000000000005</v>
      </c>
      <c r="L22" s="204">
        <v>597.9</v>
      </c>
      <c r="M22" s="348">
        <v>766.2</v>
      </c>
      <c r="N22" s="297">
        <f>SUM(B22:M22)</f>
        <v>6774.5999999999985</v>
      </c>
      <c r="O22" s="197"/>
      <c r="P22" s="197"/>
      <c r="Q22" s="203" t="s">
        <v>112</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4" t="s">
        <v>124</v>
      </c>
      <c r="B23" s="345">
        <v>669.8</v>
      </c>
      <c r="C23" s="346">
        <v>645.20000000000005</v>
      </c>
      <c r="D23" s="346">
        <v>663.4</v>
      </c>
      <c r="E23" s="346">
        <v>778.8</v>
      </c>
      <c r="F23" s="346">
        <v>728.6</v>
      </c>
      <c r="G23" s="346">
        <v>710.1</v>
      </c>
      <c r="H23" s="346" t="s">
        <v>145</v>
      </c>
      <c r="I23" s="346" t="s">
        <v>145</v>
      </c>
      <c r="J23" s="346" t="s">
        <v>145</v>
      </c>
      <c r="K23" s="346" t="s">
        <v>145</v>
      </c>
      <c r="L23" s="346" t="s">
        <v>145</v>
      </c>
      <c r="M23" s="371" t="s">
        <v>145</v>
      </c>
      <c r="N23" s="300">
        <f>SUM(B23:M23)</f>
        <v>4195.8999999999996</v>
      </c>
      <c r="O23" s="208"/>
      <c r="P23" s="208"/>
      <c r="Q23" s="335" t="s">
        <v>134</v>
      </c>
      <c r="R23" s="338">
        <v>532.20000000000005</v>
      </c>
      <c r="S23" s="279">
        <v>597.9</v>
      </c>
      <c r="T23" s="279">
        <v>766.2</v>
      </c>
      <c r="U23" s="279">
        <v>669.8</v>
      </c>
      <c r="V23" s="279">
        <v>645.20000000000005</v>
      </c>
      <c r="W23" s="346">
        <v>663.4</v>
      </c>
      <c r="X23" s="279">
        <v>778.8</v>
      </c>
      <c r="Y23" s="346">
        <v>728.6</v>
      </c>
      <c r="Z23" s="279">
        <v>710.1</v>
      </c>
      <c r="AA23" s="279" t="s">
        <v>145</v>
      </c>
      <c r="AB23" s="279" t="s">
        <v>145</v>
      </c>
      <c r="AC23" s="206" t="s">
        <v>145</v>
      </c>
      <c r="AD23" s="299">
        <f>SUM(R23:AC23)</f>
        <v>6092.2000000000007</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114</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113</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124</v>
      </c>
      <c r="B22" s="338">
        <v>603.1</v>
      </c>
      <c r="C22" s="279">
        <v>575.29999999999995</v>
      </c>
      <c r="D22" s="279">
        <v>585.70000000000005</v>
      </c>
      <c r="E22" s="279">
        <v>663.6</v>
      </c>
      <c r="F22" s="279">
        <v>632.20000000000005</v>
      </c>
      <c r="G22" s="279">
        <v>603.5</v>
      </c>
      <c r="H22" s="279" t="s">
        <v>145</v>
      </c>
      <c r="I22" s="279" t="s">
        <v>145</v>
      </c>
      <c r="J22" s="279" t="s">
        <v>145</v>
      </c>
      <c r="K22" s="279" t="s">
        <v>145</v>
      </c>
      <c r="L22" s="279" t="s">
        <v>145</v>
      </c>
      <c r="M22" s="206" t="s">
        <v>145</v>
      </c>
      <c r="N22" s="207">
        <f>SUM(B22:M22)</f>
        <v>3663.4000000000005</v>
      </c>
      <c r="O22" s="208"/>
      <c r="P22" s="208"/>
      <c r="Q22" s="333" t="s">
        <v>135</v>
      </c>
      <c r="R22" s="338">
        <v>487.4</v>
      </c>
      <c r="S22" s="279">
        <v>554.5</v>
      </c>
      <c r="T22" s="279">
        <v>702</v>
      </c>
      <c r="U22" s="279">
        <v>603.1</v>
      </c>
      <c r="V22" s="279">
        <v>575.29999999999995</v>
      </c>
      <c r="W22" s="279">
        <v>585.70000000000005</v>
      </c>
      <c r="X22" s="279">
        <v>663.6</v>
      </c>
      <c r="Y22" s="279">
        <v>632.20000000000005</v>
      </c>
      <c r="Z22" s="279">
        <v>603.5</v>
      </c>
      <c r="AA22" s="279" t="s">
        <v>145</v>
      </c>
      <c r="AB22" s="279" t="s">
        <v>145</v>
      </c>
      <c r="AC22" s="206" t="s">
        <v>145</v>
      </c>
      <c r="AD22" s="207">
        <f>SUM(R22:AC22)</f>
        <v>5407.3</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114</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113</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124</v>
      </c>
      <c r="B22" s="338">
        <v>66.7</v>
      </c>
      <c r="C22" s="279">
        <v>69.900000000000006</v>
      </c>
      <c r="D22" s="279">
        <v>77.7</v>
      </c>
      <c r="E22" s="279">
        <v>115.2</v>
      </c>
      <c r="F22" s="279">
        <v>96.4</v>
      </c>
      <c r="G22" s="279">
        <v>106.6</v>
      </c>
      <c r="H22" s="279" t="s">
        <v>145</v>
      </c>
      <c r="I22" s="279" t="s">
        <v>145</v>
      </c>
      <c r="J22" s="279" t="s">
        <v>145</v>
      </c>
      <c r="K22" s="279" t="s">
        <v>145</v>
      </c>
      <c r="L22" s="279" t="s">
        <v>145</v>
      </c>
      <c r="M22" s="279" t="s">
        <v>145</v>
      </c>
      <c r="N22" s="207">
        <f>SUM(B22:M22)</f>
        <v>532.5</v>
      </c>
      <c r="O22" s="208"/>
      <c r="P22" s="208"/>
      <c r="Q22" s="333" t="s">
        <v>135</v>
      </c>
      <c r="R22" s="338">
        <v>44.8</v>
      </c>
      <c r="S22" s="279">
        <v>43.4</v>
      </c>
      <c r="T22" s="279">
        <v>64.2</v>
      </c>
      <c r="U22" s="279">
        <v>66.7</v>
      </c>
      <c r="V22" s="279">
        <v>69.900000000000006</v>
      </c>
      <c r="W22" s="279">
        <v>77.7</v>
      </c>
      <c r="X22" s="279">
        <v>115.2</v>
      </c>
      <c r="Y22" s="279">
        <v>96.4</v>
      </c>
      <c r="Z22" s="279">
        <v>106.6</v>
      </c>
      <c r="AA22" s="279" t="s">
        <v>145</v>
      </c>
      <c r="AB22" s="279" t="s">
        <v>145</v>
      </c>
      <c r="AC22" s="206" t="s">
        <v>145</v>
      </c>
      <c r="AD22" s="207">
        <f>SUM(R22:AC22)</f>
        <v>684.9</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2023-12-20T05:11:29Z</dcterms:created>
  <dcterms:modified xsi:type="dcterms:W3CDTF">2023-12-20T05:12:36Z</dcterms:modified>
</cp:coreProperties>
</file>