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第１表" sheetId="7" r:id="rId1"/>
    <sheet name="第２表" sheetId="2" r:id="rId2"/>
    <sheet name="第３表" sheetId="3" r:id="rId3"/>
    <sheet name="月別入域観光客数の推移" sheetId="4" r:id="rId4"/>
    <sheet name="グラフ" sheetId="5" r:id="rId5"/>
    <sheet name="グラフ（外国客）" sheetId="6" r:id="rId6"/>
  </sheets>
  <definedNames>
    <definedName name="平成１９年５月">#REF!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9" i="7" l="1"/>
  <c r="K9" i="7"/>
  <c r="J9" i="7"/>
  <c r="I9" i="7"/>
  <c r="H9" i="7"/>
  <c r="G9" i="7"/>
  <c r="F9" i="7"/>
  <c r="E9" i="7"/>
  <c r="D9" i="7"/>
  <c r="L8" i="7" l="1"/>
  <c r="K8" i="7"/>
  <c r="I8" i="7"/>
  <c r="H8" i="7"/>
  <c r="J7" i="7"/>
  <c r="G7" i="7"/>
  <c r="F7" i="7"/>
  <c r="E7" i="7"/>
  <c r="D7" i="7"/>
  <c r="J6" i="7"/>
  <c r="J8" i="7" s="1"/>
  <c r="G6" i="7"/>
  <c r="F6" i="7"/>
  <c r="E6" i="7"/>
  <c r="E8" i="7" s="1"/>
  <c r="D6" i="7"/>
  <c r="O23" i="6"/>
  <c r="O22" i="6"/>
  <c r="O21" i="6"/>
  <c r="O20" i="6"/>
  <c r="O19" i="6"/>
  <c r="O23" i="5"/>
  <c r="O22" i="5"/>
  <c r="O21" i="5"/>
  <c r="O20" i="5"/>
  <c r="O19" i="5"/>
  <c r="K19" i="4"/>
  <c r="L19" i="4" s="1"/>
  <c r="I19" i="4"/>
  <c r="J19" i="4" s="1"/>
  <c r="G19" i="4"/>
  <c r="H19" i="4" s="1"/>
  <c r="E19" i="4"/>
  <c r="F19" i="4" s="1"/>
  <c r="C19" i="4"/>
  <c r="D19" i="4" s="1"/>
  <c r="S18" i="4"/>
  <c r="Q18" i="4"/>
  <c r="O18" i="4"/>
  <c r="M18" i="4"/>
  <c r="S17" i="4"/>
  <c r="Q17" i="4"/>
  <c r="O17" i="4"/>
  <c r="M17" i="4"/>
  <c r="S16" i="4"/>
  <c r="Q16" i="4"/>
  <c r="O16" i="4"/>
  <c r="M16" i="4"/>
  <c r="S15" i="4"/>
  <c r="Q15" i="4"/>
  <c r="O15" i="4"/>
  <c r="M15" i="4"/>
  <c r="S14" i="4"/>
  <c r="Q14" i="4"/>
  <c r="O14" i="4"/>
  <c r="M14" i="4"/>
  <c r="S13" i="4"/>
  <c r="Q13" i="4"/>
  <c r="O13" i="4"/>
  <c r="M13" i="4"/>
  <c r="S12" i="4"/>
  <c r="Q12" i="4"/>
  <c r="O12" i="4"/>
  <c r="M12" i="4"/>
  <c r="S11" i="4"/>
  <c r="Q11" i="4"/>
  <c r="O11" i="4"/>
  <c r="M11" i="4"/>
  <c r="S10" i="4"/>
  <c r="Q10" i="4"/>
  <c r="O10" i="4"/>
  <c r="M10" i="4"/>
  <c r="S9" i="4"/>
  <c r="Q9" i="4"/>
  <c r="O9" i="4"/>
  <c r="M9" i="4"/>
  <c r="S8" i="4"/>
  <c r="Q8" i="4"/>
  <c r="O8" i="4"/>
  <c r="M8" i="4"/>
  <c r="J8" i="4"/>
  <c r="S7" i="4"/>
  <c r="Q7" i="4"/>
  <c r="P7" i="4"/>
  <c r="O7" i="4"/>
  <c r="M7" i="4"/>
  <c r="L7" i="4"/>
  <c r="T7" i="4" s="1"/>
  <c r="J7" i="4"/>
  <c r="R7" i="4" s="1"/>
  <c r="H7" i="4"/>
  <c r="H8" i="4" s="1"/>
  <c r="F7" i="4"/>
  <c r="F8" i="4" s="1"/>
  <c r="D7" i="4"/>
  <c r="D8" i="4" s="1"/>
  <c r="D9" i="4" s="1"/>
  <c r="D10" i="4" s="1"/>
  <c r="D11" i="4" s="1"/>
  <c r="D12" i="4" s="1"/>
  <c r="D13" i="4" s="1"/>
  <c r="D14" i="4" s="1"/>
  <c r="D15" i="4" s="1"/>
  <c r="D16" i="4" s="1"/>
  <c r="D17" i="4" s="1"/>
  <c r="D18" i="4" s="1"/>
  <c r="L7" i="3"/>
  <c r="K7" i="3"/>
  <c r="J7" i="3"/>
  <c r="I7" i="3"/>
  <c r="H7" i="3"/>
  <c r="G7" i="3"/>
  <c r="F7" i="3"/>
  <c r="E7" i="3"/>
  <c r="L6" i="3"/>
  <c r="K6" i="3"/>
  <c r="J6" i="3"/>
  <c r="I6" i="3"/>
  <c r="H6" i="3"/>
  <c r="G6" i="3"/>
  <c r="F6" i="3"/>
  <c r="E6" i="3"/>
  <c r="D5" i="3"/>
  <c r="D4" i="3"/>
  <c r="L8" i="3" s="1"/>
  <c r="AE7" i="2"/>
  <c r="AD7" i="2"/>
  <c r="AB7" i="2"/>
  <c r="Z7" i="2"/>
  <c r="Y7" i="2"/>
  <c r="W7" i="2"/>
  <c r="V7" i="2"/>
  <c r="U7" i="2"/>
  <c r="T7" i="2"/>
  <c r="S7" i="2"/>
  <c r="Q7" i="2"/>
  <c r="P7" i="2"/>
  <c r="O7" i="2"/>
  <c r="N7" i="2"/>
  <c r="M7" i="2"/>
  <c r="K7" i="2"/>
  <c r="I7" i="2"/>
  <c r="H7" i="2"/>
  <c r="G7" i="2"/>
  <c r="F7" i="2"/>
  <c r="E7" i="2"/>
  <c r="AE6" i="2"/>
  <c r="AD6" i="2"/>
  <c r="AC6" i="2"/>
  <c r="AB6" i="2"/>
  <c r="AA6" i="2"/>
  <c r="Z6" i="2"/>
  <c r="Y6" i="2"/>
  <c r="X6" i="2"/>
  <c r="W6" i="2"/>
  <c r="V6" i="2"/>
  <c r="U6" i="2"/>
  <c r="T6" i="2"/>
  <c r="S6" i="2"/>
  <c r="R6" i="2"/>
  <c r="Q6" i="2"/>
  <c r="P6" i="2"/>
  <c r="O6" i="2"/>
  <c r="N6" i="2"/>
  <c r="M6" i="2"/>
  <c r="L6" i="2"/>
  <c r="K6" i="2"/>
  <c r="J6" i="2"/>
  <c r="I6" i="2"/>
  <c r="H6" i="2"/>
  <c r="G6" i="2"/>
  <c r="F6" i="2"/>
  <c r="E6" i="2"/>
  <c r="D5" i="2"/>
  <c r="D6" i="2" s="1"/>
  <c r="D4" i="2"/>
  <c r="AE8" i="2" s="1"/>
  <c r="H8" i="2" l="1"/>
  <c r="X8" i="2"/>
  <c r="L8" i="2"/>
  <c r="AB8" i="2"/>
  <c r="P8" i="2"/>
  <c r="T8" i="2"/>
  <c r="F8" i="7"/>
  <c r="D6" i="3"/>
  <c r="G8" i="7"/>
  <c r="D8" i="7"/>
  <c r="F9" i="4"/>
  <c r="N8" i="4"/>
  <c r="P19" i="4"/>
  <c r="H9" i="4"/>
  <c r="P8" i="4"/>
  <c r="R8" i="4"/>
  <c r="R19" i="4"/>
  <c r="T19" i="4"/>
  <c r="E8" i="3"/>
  <c r="E8" i="2"/>
  <c r="I8" i="2"/>
  <c r="M8" i="2"/>
  <c r="Q8" i="2"/>
  <c r="U8" i="2"/>
  <c r="Y8" i="2"/>
  <c r="AC8" i="2"/>
  <c r="F8" i="3"/>
  <c r="J8" i="3"/>
  <c r="L8" i="4"/>
  <c r="J9" i="4"/>
  <c r="I8" i="3"/>
  <c r="F8" i="2"/>
  <c r="J8" i="2"/>
  <c r="N8" i="2"/>
  <c r="R8" i="2"/>
  <c r="V8" i="2"/>
  <c r="Z8" i="2"/>
  <c r="AD8" i="2"/>
  <c r="G8" i="3"/>
  <c r="K8" i="3"/>
  <c r="N7" i="4"/>
  <c r="D7" i="2"/>
  <c r="G8" i="2"/>
  <c r="K8" i="2"/>
  <c r="O8" i="2"/>
  <c r="S8" i="2"/>
  <c r="W8" i="2"/>
  <c r="AA8" i="2"/>
  <c r="D7" i="3"/>
  <c r="H8" i="3"/>
  <c r="P9" i="4" l="1"/>
  <c r="H10" i="4"/>
  <c r="L9" i="4"/>
  <c r="T8" i="4"/>
  <c r="R9" i="4"/>
  <c r="J10" i="4"/>
  <c r="F10" i="4"/>
  <c r="N9" i="4"/>
  <c r="F11" i="4" l="1"/>
  <c r="N10" i="4"/>
  <c r="L10" i="4"/>
  <c r="T9" i="4"/>
  <c r="J11" i="4"/>
  <c r="R10" i="4"/>
  <c r="P10" i="4"/>
  <c r="H11" i="4"/>
  <c r="R11" i="4" l="1"/>
  <c r="J12" i="4"/>
  <c r="F12" i="4"/>
  <c r="N11" i="4"/>
  <c r="H12" i="4"/>
  <c r="P11" i="4"/>
  <c r="T10" i="4"/>
  <c r="L11" i="4"/>
  <c r="R12" i="4" l="1"/>
  <c r="J13" i="4"/>
  <c r="P12" i="4"/>
  <c r="H13" i="4"/>
  <c r="T11" i="4"/>
  <c r="L12" i="4"/>
  <c r="F13" i="4"/>
  <c r="N12" i="4"/>
  <c r="P13" i="4" l="1"/>
  <c r="H14" i="4"/>
  <c r="R13" i="4"/>
  <c r="J14" i="4"/>
  <c r="F14" i="4"/>
  <c r="N13" i="4"/>
  <c r="L13" i="4"/>
  <c r="T12" i="4"/>
  <c r="P14" i="4" l="1"/>
  <c r="H15" i="4"/>
  <c r="F15" i="4"/>
  <c r="N14" i="4"/>
  <c r="J15" i="4"/>
  <c r="R14" i="4"/>
  <c r="L14" i="4"/>
  <c r="T13" i="4"/>
  <c r="H16" i="4" l="1"/>
  <c r="P15" i="4"/>
  <c r="J16" i="4"/>
  <c r="R15" i="4"/>
  <c r="T14" i="4"/>
  <c r="L15" i="4"/>
  <c r="F16" i="4"/>
  <c r="N15" i="4"/>
  <c r="T15" i="4" l="1"/>
  <c r="L16" i="4"/>
  <c r="F17" i="4"/>
  <c r="N16" i="4"/>
  <c r="R16" i="4"/>
  <c r="J17" i="4"/>
  <c r="P16" i="4"/>
  <c r="H17" i="4"/>
  <c r="J18" i="4" l="1"/>
  <c r="R18" i="4" s="1"/>
  <c r="R17" i="4"/>
  <c r="P17" i="4"/>
  <c r="H18" i="4"/>
  <c r="N17" i="4"/>
  <c r="F18" i="4"/>
  <c r="N18" i="4" s="1"/>
  <c r="N19" i="4" s="1"/>
  <c r="L17" i="4"/>
  <c r="T16" i="4"/>
  <c r="P18" i="4" l="1"/>
  <c r="L18" i="4"/>
  <c r="T18" i="4" s="1"/>
  <c r="T17" i="4"/>
</calcChain>
</file>

<file path=xl/sharedStrings.xml><?xml version="1.0" encoding="utf-8"?>
<sst xmlns="http://schemas.openxmlformats.org/spreadsheetml/2006/main" count="177" uniqueCount="99">
  <si>
    <t>第２表  　航路別入域観光客数</t>
  </si>
  <si>
    <t>区分</t>
  </si>
  <si>
    <t>期間</t>
    <rPh sb="0" eb="1">
      <t>キカン</t>
    </rPh>
    <phoneticPr fontId="6"/>
  </si>
  <si>
    <t>総数</t>
  </si>
  <si>
    <t>東京</t>
    <rPh sb="0" eb="1">
      <t>トウキョウ</t>
    </rPh>
    <phoneticPr fontId="6"/>
  </si>
  <si>
    <t>伊丹</t>
    <rPh sb="0" eb="1">
      <t>イタミ</t>
    </rPh>
    <phoneticPr fontId="6"/>
  </si>
  <si>
    <t>関西</t>
    <rPh sb="0" eb="1">
      <t>カンサイ</t>
    </rPh>
    <phoneticPr fontId="6"/>
  </si>
  <si>
    <t>神戸</t>
    <rPh sb="0" eb="1">
      <t>コウベ</t>
    </rPh>
    <phoneticPr fontId="6"/>
  </si>
  <si>
    <t>福岡</t>
    <rPh sb="0" eb="1">
      <t>フクオカ</t>
    </rPh>
    <phoneticPr fontId="6"/>
  </si>
  <si>
    <t>北九州</t>
    <rPh sb="0" eb="2">
      <t>キタキュウシュウ</t>
    </rPh>
    <phoneticPr fontId="6"/>
  </si>
  <si>
    <t>名古屋</t>
    <rPh sb="0" eb="2">
      <t>ナゴヤ</t>
    </rPh>
    <phoneticPr fontId="6"/>
  </si>
  <si>
    <t>札幌</t>
    <rPh sb="0" eb="1">
      <t>サッポロ</t>
    </rPh>
    <phoneticPr fontId="6"/>
  </si>
  <si>
    <t>鹿児島</t>
    <rPh sb="0" eb="2">
      <t>カゴシマ</t>
    </rPh>
    <phoneticPr fontId="6"/>
  </si>
  <si>
    <t>仙台</t>
    <rPh sb="0" eb="1">
      <t>センダイ</t>
    </rPh>
    <phoneticPr fontId="6"/>
  </si>
  <si>
    <t>福島</t>
    <rPh sb="0" eb="1">
      <t>フクシマ</t>
    </rPh>
    <phoneticPr fontId="6"/>
  </si>
  <si>
    <t>新潟</t>
    <rPh sb="0" eb="1">
      <t>ニイガタ</t>
    </rPh>
    <phoneticPr fontId="6"/>
  </si>
  <si>
    <t>静岡</t>
    <rPh sb="0" eb="1">
      <t>シズオカ</t>
    </rPh>
    <phoneticPr fontId="6"/>
  </si>
  <si>
    <t>富山</t>
    <rPh sb="0" eb="1">
      <t>トヤマ</t>
    </rPh>
    <phoneticPr fontId="6"/>
  </si>
  <si>
    <t>小松</t>
    <rPh sb="0" eb="1">
      <t>コマツ</t>
    </rPh>
    <phoneticPr fontId="6"/>
  </si>
  <si>
    <t>岡山</t>
    <rPh sb="0" eb="1">
      <t>オカヤマ</t>
    </rPh>
    <phoneticPr fontId="6"/>
  </si>
  <si>
    <t>広島</t>
    <rPh sb="0" eb="1">
      <t>ヒロシマ</t>
    </rPh>
    <phoneticPr fontId="6"/>
  </si>
  <si>
    <t>高松</t>
    <rPh sb="0" eb="1">
      <t>タカマツ</t>
    </rPh>
    <phoneticPr fontId="6"/>
  </si>
  <si>
    <t>松山</t>
    <rPh sb="0" eb="1">
      <t>マツヤマ</t>
    </rPh>
    <phoneticPr fontId="6"/>
  </si>
  <si>
    <t>高知</t>
    <rPh sb="0" eb="1">
      <t>コウチ</t>
    </rPh>
    <phoneticPr fontId="6"/>
  </si>
  <si>
    <t>長崎</t>
    <rPh sb="0" eb="1">
      <t>ナガサキ</t>
    </rPh>
    <phoneticPr fontId="6"/>
  </si>
  <si>
    <t>熊本</t>
    <rPh sb="0" eb="1">
      <t>クマモト</t>
    </rPh>
    <phoneticPr fontId="6"/>
  </si>
  <si>
    <t>大分</t>
    <rPh sb="0" eb="1">
      <t>オオイタ</t>
    </rPh>
    <phoneticPr fontId="6"/>
  </si>
  <si>
    <t>宮崎</t>
    <rPh sb="0" eb="1">
      <t>ミヤザキ</t>
    </rPh>
    <phoneticPr fontId="6"/>
  </si>
  <si>
    <t>茨城</t>
    <rPh sb="0" eb="1">
      <t>イバラキ</t>
    </rPh>
    <phoneticPr fontId="6"/>
  </si>
  <si>
    <t>その他</t>
    <rPh sb="2" eb="3">
      <t>タ</t>
    </rPh>
    <phoneticPr fontId="6"/>
  </si>
  <si>
    <t>外国</t>
    <rPh sb="0" eb="1">
      <t>ガイコク</t>
    </rPh>
    <phoneticPr fontId="6"/>
  </si>
  <si>
    <t>累計（暦年）</t>
    <rPh sb="0" eb="2">
      <t>ルイケイレ</t>
    </rPh>
    <rPh sb="3" eb="5">
      <t>レキネン</t>
    </rPh>
    <phoneticPr fontId="6"/>
  </si>
  <si>
    <t>平成24年1月～</t>
    <rPh sb="0" eb="2">
      <t>ヘイセイネ</t>
    </rPh>
    <rPh sb="4" eb="5">
      <t>ネンガ</t>
    </rPh>
    <rPh sb="6" eb="7">
      <t>ガツ</t>
    </rPh>
    <phoneticPr fontId="6"/>
  </si>
  <si>
    <t>平成24年</t>
    <rPh sb="0" eb="2">
      <t>h</t>
    </rPh>
    <rPh sb="4" eb="5">
      <t>ネン</t>
    </rPh>
    <phoneticPr fontId="6"/>
  </si>
  <si>
    <t>平成23年</t>
    <rPh sb="0" eb="2">
      <t>h</t>
    </rPh>
    <rPh sb="4" eb="5">
      <t>ネン</t>
    </rPh>
    <phoneticPr fontId="6"/>
  </si>
  <si>
    <t>増減数</t>
  </si>
  <si>
    <t>前年
同期比</t>
    <rPh sb="3" eb="5">
      <t>ドウキヒ</t>
    </rPh>
    <rPh sb="5" eb="6">
      <t>ヒ</t>
    </rPh>
    <phoneticPr fontId="6"/>
  </si>
  <si>
    <t>皆増</t>
    <rPh sb="0" eb="1">
      <t>ミナゾウ</t>
    </rPh>
    <phoneticPr fontId="6"/>
  </si>
  <si>
    <t>皆減</t>
    <rPh sb="0" eb="1">
      <t>ミナゲン</t>
    </rPh>
    <phoneticPr fontId="6"/>
  </si>
  <si>
    <t>今年
構成比</t>
    <rPh sb="0" eb="2">
      <t>コトシコ</t>
    </rPh>
    <rPh sb="3" eb="6">
      <t>コウセイヒ</t>
    </rPh>
    <phoneticPr fontId="6"/>
  </si>
  <si>
    <t>注</t>
  </si>
  <si>
    <t>１　国内客には、沖縄県居住者は含まない。本土経由で来県する外国客は含む。</t>
  </si>
  <si>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6"/>
  </si>
  <si>
    <t>　　また、外国人については福岡入国管理局那覇支局の資料に基づき沖縄県が推計。</t>
    <rPh sb="7" eb="8">
      <t>ジンシ</t>
    </rPh>
    <rPh sb="25" eb="27">
      <t>シリョウモ</t>
    </rPh>
    <rPh sb="28" eb="29">
      <t>モトオ</t>
    </rPh>
    <rPh sb="31" eb="34">
      <t>オキナワケンス</t>
    </rPh>
    <rPh sb="35" eb="37">
      <t>スイケイ</t>
    </rPh>
    <phoneticPr fontId="6"/>
  </si>
  <si>
    <t>第３表  　国籍別入域観光客数</t>
    <rPh sb="6" eb="8">
      <t>コクセキベ</t>
    </rPh>
    <rPh sb="8" eb="9">
      <t>ベツ</t>
    </rPh>
    <phoneticPr fontId="6"/>
  </si>
  <si>
    <t>外国人総数</t>
    <rPh sb="0" eb="2">
      <t>ガイコクジ</t>
    </rPh>
    <rPh sb="2" eb="3">
      <t>ジンソ</t>
    </rPh>
    <rPh sb="3" eb="5">
      <t>ソウスウ</t>
    </rPh>
    <phoneticPr fontId="6"/>
  </si>
  <si>
    <t>台湾</t>
    <rPh sb="0" eb="1">
      <t>タイワン</t>
    </rPh>
    <phoneticPr fontId="8"/>
  </si>
  <si>
    <t>韓国</t>
    <rPh sb="0" eb="1">
      <t>カンコク</t>
    </rPh>
    <phoneticPr fontId="8"/>
  </si>
  <si>
    <t>中国本土</t>
    <rPh sb="0" eb="3">
      <t>チュウゴクホンド</t>
    </rPh>
    <phoneticPr fontId="8"/>
  </si>
  <si>
    <t>香港</t>
    <rPh sb="0" eb="1">
      <t>ホンコン</t>
    </rPh>
    <phoneticPr fontId="8"/>
  </si>
  <si>
    <t>アメリカ</t>
  </si>
  <si>
    <t>イギリス（本国）</t>
    <rPh sb="5" eb="7">
      <t>ホンゴク</t>
    </rPh>
    <phoneticPr fontId="8"/>
  </si>
  <si>
    <t>フランス</t>
  </si>
  <si>
    <t>その他</t>
    <rPh sb="2" eb="3">
      <t>タ</t>
    </rPh>
    <phoneticPr fontId="8"/>
  </si>
  <si>
    <t>　　①外国人については入国管理局の資料に基づき沖縄県が推計。特例上陸者数を含む。</t>
  </si>
  <si>
    <t>　　②イギリス・フランスは、平成２２年４月から集計を始めた。</t>
    <rPh sb="14" eb="16">
      <t>ヘイセイネ</t>
    </rPh>
    <rPh sb="18" eb="19">
      <t>ネンガ</t>
    </rPh>
    <rPh sb="20" eb="21">
      <t>ガツシ</t>
    </rPh>
    <rPh sb="23" eb="25">
      <t>シュウケイハ</t>
    </rPh>
    <rPh sb="26" eb="27">
      <t>ハジ</t>
    </rPh>
    <phoneticPr fontId="6"/>
  </si>
  <si>
    <t>　　③カナダ、ドイツ、インド、オーストラリアは、平成23年４月から集計を始めた。</t>
  </si>
  <si>
    <t>　　④インドネシアは、平成２４年１１月から集計を始めた。</t>
    <rPh sb="11" eb="13">
      <t>ヘイセイネ</t>
    </rPh>
    <rPh sb="15" eb="16">
      <t>ネンガ</t>
    </rPh>
    <rPh sb="18" eb="19">
      <t>ガツシ</t>
    </rPh>
    <rPh sb="21" eb="23">
      <t>シュウケイハ</t>
    </rPh>
    <rPh sb="24" eb="25">
      <t>ハジ</t>
    </rPh>
    <phoneticPr fontId="6"/>
  </si>
  <si>
    <t>月別入域観光客数の推移（平成20年～平成24年）</t>
  </si>
  <si>
    <t>(単位:人、％）</t>
  </si>
  <si>
    <t>平成２０年</t>
  </si>
  <si>
    <t>平成２１年</t>
  </si>
  <si>
    <t>平成２２年</t>
    <rPh sb="0" eb="2">
      <t>ヘイセイネ</t>
    </rPh>
    <rPh sb="4" eb="5">
      <t>ネン</t>
    </rPh>
    <phoneticPr fontId="8"/>
  </si>
  <si>
    <t>平成２３年</t>
    <rPh sb="0" eb="2">
      <t>ヘイセイネ</t>
    </rPh>
    <rPh sb="4" eb="5">
      <t>ネン</t>
    </rPh>
    <phoneticPr fontId="8"/>
  </si>
  <si>
    <t>平成２4年</t>
    <rPh sb="0" eb="2">
      <t>ヘイセイネ</t>
    </rPh>
    <rPh sb="4" eb="5">
      <t>ネン</t>
    </rPh>
    <phoneticPr fontId="8"/>
  </si>
  <si>
    <t>21年／20年</t>
  </si>
  <si>
    <t>22年／21年</t>
  </si>
  <si>
    <t>23年／22年</t>
  </si>
  <si>
    <t>24年／23年</t>
  </si>
  <si>
    <t>月 間</t>
  </si>
  <si>
    <t>累 計</t>
  </si>
  <si>
    <t>１月</t>
  </si>
  <si>
    <t>２月</t>
  </si>
  <si>
    <t>３月</t>
  </si>
  <si>
    <t>４月</t>
  </si>
  <si>
    <t>５月</t>
  </si>
  <si>
    <t>６月</t>
  </si>
  <si>
    <t>７月</t>
  </si>
  <si>
    <t>８月</t>
  </si>
  <si>
    <t>９月</t>
  </si>
  <si>
    <t>１０月</t>
  </si>
  <si>
    <t>１１月</t>
  </si>
  <si>
    <t>１２月</t>
  </si>
  <si>
    <t>計</t>
  </si>
  <si>
    <t>-</t>
  </si>
  <si>
    <t>（単位：千人）</t>
    <rPh sb="4" eb="5">
      <t>セン</t>
    </rPh>
    <phoneticPr fontId="15"/>
  </si>
  <si>
    <t>平成20年</t>
  </si>
  <si>
    <t>平成21年</t>
  </si>
  <si>
    <t>平成22年</t>
  </si>
  <si>
    <t>平成23年</t>
  </si>
  <si>
    <t>平成24年</t>
  </si>
  <si>
    <t>第１表  　入域観光客数</t>
    <rPh sb="6" eb="7">
      <t>ニュウイ</t>
    </rPh>
    <rPh sb="7" eb="8">
      <t>イキカ</t>
    </rPh>
    <rPh sb="8" eb="11">
      <t>カンコウキャクス</t>
    </rPh>
    <rPh sb="11" eb="12">
      <t>スウ</t>
    </rPh>
    <phoneticPr fontId="6"/>
  </si>
  <si>
    <t xml:space="preserve">   (単位:人、％)</t>
  </si>
  <si>
    <t>入域観光客数（総数）</t>
    <rPh sb="0" eb="1">
      <t>ニュウイ</t>
    </rPh>
    <rPh sb="1" eb="2">
      <t>イキカ</t>
    </rPh>
    <rPh sb="2" eb="5">
      <t>カンコウキャクス</t>
    </rPh>
    <rPh sb="5" eb="6">
      <t>スウソ</t>
    </rPh>
    <rPh sb="7" eb="9">
      <t>ソウスウ</t>
    </rPh>
    <phoneticPr fontId="6"/>
  </si>
  <si>
    <t>空路海路別内訳</t>
    <rPh sb="0" eb="2">
      <t>クウロカ</t>
    </rPh>
    <rPh sb="2" eb="4">
      <t>カイロベ</t>
    </rPh>
    <rPh sb="4" eb="5">
      <t>ベツウ</t>
    </rPh>
    <rPh sb="5" eb="7">
      <t>ウチワケ</t>
    </rPh>
    <phoneticPr fontId="6"/>
  </si>
  <si>
    <t>国内</t>
    <rPh sb="0" eb="1">
      <t>コクナイ</t>
    </rPh>
    <phoneticPr fontId="6"/>
  </si>
  <si>
    <t>空路計</t>
    <rPh sb="0" eb="2">
      <t>クウロケ</t>
    </rPh>
    <rPh sb="2" eb="3">
      <t>ケイ</t>
    </rPh>
    <phoneticPr fontId="6"/>
  </si>
  <si>
    <t>海路計</t>
    <rPh sb="0" eb="2">
      <t>カイロケ</t>
    </rPh>
    <rPh sb="2" eb="3">
      <t>ケイ</t>
    </rPh>
    <phoneticPr fontId="6"/>
  </si>
  <si>
    <t>外国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</si>
</sst>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
    <numFmt numFmtId="177" formatCode="#,##0;&quot;△&quot;#,##0"/>
    <numFmt numFmtId="178" formatCode="#,##0;[Red]&quot;△&quot;#,##0"/>
    <numFmt numFmtId="179" formatCode="0.0"/>
    <numFmt numFmtId="180" formatCode="#,##0.0;&quot;△&quot;#,##0.0"/>
    <numFmt numFmtId="181" formatCode="#,##0.0;[Red]&quot;△&quot;#,##0.0"/>
    <numFmt numFmtId="182" formatCode="#,##0.0"/>
  </numFmts>
  <fonts count="20">
    <font>
      <sz val="11"/>
      <color theme="1"/>
      <name val="游ゴシック"/>
      <family val="2"/>
      <scheme val="minor"/>
    </font>
    <font>
      <sz val="12"/>
      <name val="System"/>
      <charset val="128"/>
    </font>
    <font>
      <sz val="18"/>
      <name val="ＭＳ Ｐ明朝"/>
      <family val="1"/>
      <charset val="128"/>
    </font>
    <font>
      <sz val="6"/>
      <name val="游ゴシック"/>
      <family val="3"/>
      <charset val="128"/>
      <scheme val="minor"/>
    </font>
    <font>
      <sz val="12"/>
      <name val="ＭＳ Ｐ明朝"/>
      <family val="1"/>
      <charset val="128"/>
    </font>
    <font>
      <sz val="14"/>
      <name val="ＭＳ Ｐ明朝"/>
      <family val="1"/>
      <charset val="128"/>
    </font>
    <font>
      <sz val="6"/>
      <name val="ＭＳ Ｐゴシック"/>
      <family val="3"/>
      <charset val="128"/>
    </font>
    <font>
      <sz val="16"/>
      <name val="ＭＳ Ｐ明朝"/>
      <family val="1"/>
      <charset val="128"/>
    </font>
    <font>
      <sz val="6"/>
      <name val="System"/>
      <charset val="128"/>
    </font>
    <font>
      <sz val="16"/>
      <name val="ＭＳ Ｐゴシック"/>
      <family val="3"/>
      <charset val="128"/>
    </font>
    <font>
      <sz val="14"/>
      <name val="ＭＳ Ｐゴシック"/>
      <family val="3"/>
      <charset val="128"/>
    </font>
    <font>
      <sz val="10"/>
      <name val="ＭＳ Ｐゴシック"/>
      <family val="3"/>
      <charset val="128"/>
    </font>
    <font>
      <sz val="11"/>
      <name val="ＭＳ Ｐゴシック"/>
      <family val="3"/>
      <charset val="128"/>
    </font>
    <font>
      <sz val="11"/>
      <color indexed="14"/>
      <name val="ＭＳ Ｐゴシック"/>
      <family val="3"/>
      <charset val="128"/>
    </font>
    <font>
      <sz val="12"/>
      <name val="ＭＳ Ｐゴシック"/>
      <family val="3"/>
      <charset val="128"/>
    </font>
    <font>
      <sz val="6"/>
      <name val="ＭＳ Ｐ明朝"/>
      <family val="1"/>
      <charset val="128"/>
    </font>
    <font>
      <sz val="12"/>
      <color indexed="14"/>
      <name val="ＭＳ Ｐゴシック"/>
      <family val="3"/>
      <charset val="128"/>
    </font>
    <font>
      <sz val="18"/>
      <name val="ＭＳ Ｐゴシック"/>
      <family val="3"/>
      <charset val="128"/>
    </font>
    <font>
      <sz val="11"/>
      <name val="明朝"/>
      <family val="3"/>
      <charset val="128"/>
    </font>
    <font>
      <b/>
      <sz val="14"/>
      <name val="ＭＳ Ｐゴシック"/>
      <family val="3"/>
      <charset val="128"/>
    </font>
  </fonts>
  <fills count="12">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44"/>
        <bgColor indexed="64"/>
      </patternFill>
    </fill>
    <fill>
      <patternFill patternType="solid">
        <fgColor theme="6" tint="0.79995117038483843"/>
        <bgColor indexed="64"/>
      </patternFill>
    </fill>
    <fill>
      <patternFill patternType="solid">
        <fgColor theme="6" tint="0.39997558519241921"/>
        <bgColor indexed="64"/>
      </patternFill>
    </fill>
    <fill>
      <patternFill patternType="solid">
        <fgColor indexed="42"/>
        <bgColor indexed="64"/>
      </patternFill>
    </fill>
    <fill>
      <patternFill patternType="solid">
        <fgColor theme="8" tint="0.39997558519241921"/>
        <bgColor indexed="64"/>
      </patternFill>
    </fill>
    <fill>
      <patternFill patternType="solid">
        <fgColor theme="8" tint="0.79995117038483843"/>
        <bgColor indexed="64"/>
      </patternFill>
    </fill>
    <fill>
      <patternFill patternType="solid">
        <fgColor theme="9" tint="0.39997558519241921"/>
        <bgColor indexed="64"/>
      </patternFill>
    </fill>
    <fill>
      <patternFill patternType="solid">
        <fgColor theme="9" tint="0.79995117038483843"/>
        <bgColor indexed="64"/>
      </patternFill>
    </fill>
  </fills>
  <borders count="110">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bottom/>
      <diagonal/>
    </border>
    <border>
      <left/>
      <right style="thin">
        <color indexed="64"/>
      </right>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style="thin">
        <color indexed="64"/>
      </left>
      <right/>
      <top/>
      <bottom/>
      <diagonal/>
    </border>
    <border>
      <left style="hair">
        <color indexed="64"/>
      </left>
      <right style="thin">
        <color indexed="64"/>
      </right>
      <top/>
      <bottom/>
      <diagonal/>
    </border>
    <border>
      <left style="hair">
        <color indexed="64"/>
      </left>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hair">
        <color indexed="64"/>
      </right>
      <top style="thin">
        <color indexed="64"/>
      </top>
      <bottom style="thin">
        <color indexed="64"/>
      </bottom>
      <diagonal/>
    </border>
    <border>
      <left style="hair">
        <color indexed="64"/>
      </left>
      <right/>
      <top style="hair">
        <color indexed="64"/>
      </top>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hair">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s>
  <cellStyleXfs count="6">
    <xf numFmtId="0" fontId="0" fillId="0" borderId="0"/>
    <xf numFmtId="0" fontId="1" fillId="0" borderId="0"/>
    <xf numFmtId="0" fontId="1" fillId="0" borderId="0"/>
    <xf numFmtId="0" fontId="1" fillId="0" borderId="0"/>
    <xf numFmtId="38" fontId="18" fillId="0" borderId="0" applyFont="0" applyFill="0" applyBorder="0" applyAlignment="0" applyProtection="0"/>
    <xf numFmtId="0" fontId="12" fillId="0" borderId="0">
      <alignment vertical="center"/>
    </xf>
  </cellStyleXfs>
  <cellXfs count="302">
    <xf numFmtId="0" fontId="0" fillId="0" borderId="0" xfId="0"/>
    <xf numFmtId="0" fontId="2" fillId="0" borderId="0" xfId="1" applyNumberFormat="1" applyFont="1" applyFill="1" applyAlignment="1">
      <alignment vertical="center"/>
    </xf>
    <xf numFmtId="0" fontId="4" fillId="0" borderId="0" xfId="1" applyNumberFormat="1" applyFont="1" applyFill="1" applyAlignment="1" applyProtection="1">
      <alignment vertical="center"/>
      <protection locked="0"/>
    </xf>
    <xf numFmtId="0" fontId="4" fillId="0" borderId="0" xfId="1" applyNumberFormat="1" applyFont="1" applyFill="1" applyAlignment="1">
      <alignment vertical="center"/>
    </xf>
    <xf numFmtId="0" fontId="4" fillId="0" borderId="0" xfId="1" applyFont="1" applyFill="1" applyAlignment="1">
      <alignment vertical="center"/>
    </xf>
    <xf numFmtId="0" fontId="5" fillId="0" borderId="1" xfId="1" applyNumberFormat="1" applyFont="1" applyFill="1" applyBorder="1" applyAlignment="1" applyProtection="1">
      <alignment horizontal="distributed" vertical="center" shrinkToFit="1"/>
      <protection locked="0"/>
    </xf>
    <xf numFmtId="0" fontId="5" fillId="0" borderId="2" xfId="1" applyNumberFormat="1" applyFont="1" applyFill="1" applyBorder="1" applyAlignment="1" applyProtection="1">
      <alignment horizontal="distributed" vertical="center" shrinkToFit="1"/>
      <protection locked="0"/>
    </xf>
    <xf numFmtId="0" fontId="5" fillId="0" borderId="3" xfId="1" applyNumberFormat="1" applyFont="1" applyFill="1" applyBorder="1" applyAlignment="1">
      <alignment horizontal="center" vertical="center" shrinkToFit="1"/>
    </xf>
    <xf numFmtId="0" fontId="5" fillId="0" borderId="4" xfId="1" applyNumberFormat="1" applyFont="1" applyFill="1" applyBorder="1" applyAlignment="1" applyProtection="1">
      <alignment vertical="center" shrinkToFit="1"/>
      <protection locked="0"/>
    </xf>
    <xf numFmtId="176" fontId="5" fillId="0" borderId="5" xfId="1" applyNumberFormat="1" applyFont="1" applyFill="1" applyBorder="1" applyAlignment="1" applyProtection="1">
      <alignment horizontal="center" vertical="center" shrinkToFit="1"/>
      <protection locked="0"/>
    </xf>
    <xf numFmtId="176" fontId="5" fillId="0" borderId="6" xfId="1" applyNumberFormat="1" applyFont="1" applyFill="1" applyBorder="1" applyAlignment="1" applyProtection="1">
      <alignment horizontal="center" vertical="center" shrinkToFit="1"/>
      <protection locked="0"/>
    </xf>
    <xf numFmtId="176" fontId="5" fillId="0" borderId="2" xfId="1" applyNumberFormat="1" applyFont="1" applyFill="1" applyBorder="1" applyAlignment="1" applyProtection="1">
      <alignment horizontal="center" vertical="center" shrinkToFit="1"/>
      <protection locked="0"/>
    </xf>
    <xf numFmtId="176" fontId="5" fillId="0" borderId="7" xfId="1" applyNumberFormat="1" applyFont="1" applyFill="1" applyBorder="1" applyAlignment="1" applyProtection="1">
      <alignment horizontal="center" vertical="center" shrinkToFit="1"/>
      <protection locked="0"/>
    </xf>
    <xf numFmtId="176" fontId="5" fillId="0" borderId="8" xfId="1" applyNumberFormat="1" applyFont="1" applyFill="1" applyBorder="1" applyAlignment="1" applyProtection="1">
      <alignment horizontal="center" vertical="center" shrinkToFit="1"/>
      <protection locked="0"/>
    </xf>
    <xf numFmtId="176" fontId="5" fillId="0" borderId="9" xfId="1" applyNumberFormat="1" applyFont="1" applyFill="1" applyBorder="1" applyAlignment="1" applyProtection="1">
      <alignment horizontal="center" vertical="center" shrinkToFit="1"/>
      <protection locked="0"/>
    </xf>
    <xf numFmtId="0" fontId="5" fillId="0" borderId="0" xfId="1" applyFont="1" applyFill="1" applyAlignment="1">
      <alignment vertical="center"/>
    </xf>
    <xf numFmtId="0" fontId="5" fillId="0" borderId="12" xfId="1" applyNumberFormat="1" applyFont="1" applyFill="1" applyBorder="1" applyAlignment="1" applyProtection="1">
      <alignment horizontal="distributed" vertical="center" shrinkToFit="1"/>
      <protection locked="0"/>
    </xf>
    <xf numFmtId="0" fontId="5" fillId="0" borderId="13" xfId="1" applyNumberFormat="1" applyFont="1" applyFill="1" applyBorder="1" applyAlignment="1">
      <alignment horizontal="center" vertical="center" shrinkToFit="1"/>
    </xf>
    <xf numFmtId="0" fontId="5" fillId="2" borderId="14" xfId="1" applyNumberFormat="1" applyFont="1" applyFill="1" applyBorder="1" applyAlignment="1">
      <alignment horizontal="distributed" vertical="center"/>
    </xf>
    <xf numFmtId="0" fontId="5" fillId="2" borderId="15" xfId="1" applyNumberFormat="1" applyFont="1" applyFill="1" applyBorder="1" applyAlignment="1">
      <alignment horizontal="distributed" vertical="center"/>
    </xf>
    <xf numFmtId="0" fontId="5" fillId="2" borderId="16" xfId="1" applyNumberFormat="1" applyFont="1" applyFill="1" applyBorder="1" applyAlignment="1">
      <alignment horizontal="distributed" vertical="center"/>
    </xf>
    <xf numFmtId="0" fontId="5" fillId="2" borderId="15" xfId="1" applyNumberFormat="1" applyFont="1" applyFill="1" applyBorder="1" applyAlignment="1">
      <alignment horizontal="center" vertical="center" shrinkToFit="1"/>
    </xf>
    <xf numFmtId="0" fontId="5" fillId="2" borderId="17" xfId="1" applyNumberFormat="1" applyFont="1" applyFill="1" applyBorder="1" applyAlignment="1">
      <alignment horizontal="center" vertical="center"/>
    </xf>
    <xf numFmtId="0" fontId="5" fillId="2" borderId="18" xfId="1" applyNumberFormat="1" applyFont="1" applyFill="1" applyBorder="1" applyAlignment="1">
      <alignment horizontal="distributed" vertical="center"/>
    </xf>
    <xf numFmtId="0" fontId="4" fillId="0" borderId="19" xfId="1" applyNumberFormat="1" applyFont="1" applyFill="1" applyBorder="1" applyAlignment="1">
      <alignment horizontal="center" vertical="center" shrinkToFit="1"/>
    </xf>
    <xf numFmtId="177" fontId="4" fillId="4" borderId="20" xfId="1" applyNumberFormat="1" applyFont="1" applyFill="1" applyBorder="1" applyAlignment="1">
      <alignment horizontal="right" vertical="center" shrinkToFit="1"/>
    </xf>
    <xf numFmtId="177" fontId="4" fillId="2" borderId="21" xfId="1" applyNumberFormat="1" applyFont="1" applyFill="1" applyBorder="1" applyAlignment="1">
      <alignment horizontal="right" vertical="center" shrinkToFit="1"/>
    </xf>
    <xf numFmtId="177" fontId="4" fillId="2" borderId="9" xfId="1" applyNumberFormat="1" applyFont="1" applyFill="1" applyBorder="1" applyAlignment="1">
      <alignment horizontal="right" vertical="center" shrinkToFit="1"/>
    </xf>
    <xf numFmtId="0" fontId="4" fillId="0" borderId="24" xfId="1" applyNumberFormat="1" applyFont="1" applyFill="1" applyBorder="1" applyAlignment="1">
      <alignment horizontal="center" vertical="center" shrinkToFit="1"/>
    </xf>
    <xf numFmtId="177" fontId="4" fillId="0" borderId="25" xfId="1" applyNumberFormat="1" applyFont="1" applyFill="1" applyBorder="1" applyAlignment="1">
      <alignment horizontal="right" vertical="center" shrinkToFit="1"/>
    </xf>
    <xf numFmtId="177" fontId="4" fillId="0" borderId="26" xfId="1" applyNumberFormat="1" applyFont="1" applyFill="1" applyBorder="1" applyAlignment="1" applyProtection="1">
      <alignment horizontal="right" vertical="center" shrinkToFit="1"/>
    </xf>
    <xf numFmtId="177" fontId="4" fillId="0" borderId="27" xfId="1" applyNumberFormat="1" applyFont="1" applyFill="1" applyBorder="1" applyAlignment="1" applyProtection="1">
      <alignment horizontal="right" vertical="center" shrinkToFit="1"/>
    </xf>
    <xf numFmtId="178" fontId="4" fillId="0" borderId="25" xfId="1" applyNumberFormat="1" applyFont="1" applyFill="1" applyBorder="1" applyAlignment="1">
      <alignment horizontal="right" vertical="center" shrinkToFit="1"/>
    </xf>
    <xf numFmtId="178" fontId="4" fillId="0" borderId="28" xfId="1" applyNumberFormat="1" applyFont="1" applyFill="1" applyBorder="1" applyAlignment="1">
      <alignment horizontal="right" vertical="center" shrinkToFit="1"/>
    </xf>
    <xf numFmtId="178" fontId="4" fillId="0" borderId="29" xfId="1" applyNumberFormat="1" applyFont="1" applyFill="1" applyBorder="1" applyAlignment="1">
      <alignment horizontal="right" vertical="center" shrinkToFit="1"/>
    </xf>
    <xf numFmtId="0" fontId="4" fillId="0" borderId="30" xfId="1" applyNumberFormat="1" applyFont="1" applyFill="1" applyBorder="1" applyAlignment="1">
      <alignment horizontal="center" vertical="center" wrapText="1" shrinkToFit="1"/>
    </xf>
    <xf numFmtId="179" fontId="4" fillId="0" borderId="31" xfId="1" applyNumberFormat="1" applyFont="1" applyFill="1" applyBorder="1" applyAlignment="1">
      <alignment horizontal="right" vertical="center" shrinkToFit="1"/>
    </xf>
    <xf numFmtId="179" fontId="4" fillId="0" borderId="32" xfId="1" applyNumberFormat="1" applyFont="1" applyFill="1" applyBorder="1" applyAlignment="1">
      <alignment horizontal="right" vertical="center" shrinkToFit="1"/>
    </xf>
    <xf numFmtId="179" fontId="4" fillId="0" borderId="33" xfId="1" applyNumberFormat="1" applyFont="1" applyFill="1" applyBorder="1" applyAlignment="1">
      <alignment horizontal="right" vertical="center" shrinkToFit="1"/>
    </xf>
    <xf numFmtId="180" fontId="4" fillId="0" borderId="33" xfId="1" applyNumberFormat="1" applyFont="1" applyFill="1" applyBorder="1" applyAlignment="1">
      <alignment horizontal="right" vertical="center" shrinkToFit="1"/>
    </xf>
    <xf numFmtId="180" fontId="4" fillId="0" borderId="34" xfId="1" applyNumberFormat="1" applyFont="1" applyFill="1" applyBorder="1" applyAlignment="1">
      <alignment horizontal="right" vertical="center" shrinkToFit="1"/>
    </xf>
    <xf numFmtId="179" fontId="4" fillId="0" borderId="35" xfId="1" applyNumberFormat="1" applyFont="1" applyFill="1" applyBorder="1" applyAlignment="1">
      <alignment horizontal="right" vertical="center" shrinkToFit="1"/>
    </xf>
    <xf numFmtId="0" fontId="4" fillId="0" borderId="36" xfId="1" applyNumberFormat="1" applyFont="1" applyFill="1" applyBorder="1" applyAlignment="1">
      <alignment horizontal="center" vertical="center" wrapText="1" shrinkToFit="1"/>
    </xf>
    <xf numFmtId="179" fontId="4" fillId="0" borderId="36" xfId="1" applyNumberFormat="1" applyFont="1" applyFill="1" applyBorder="1" applyAlignment="1">
      <alignment horizontal="right" vertical="center" shrinkToFit="1"/>
    </xf>
    <xf numFmtId="179" fontId="4" fillId="0" borderId="37" xfId="1" applyNumberFormat="1" applyFont="1" applyFill="1" applyBorder="1" applyAlignment="1">
      <alignment horizontal="right" vertical="center" shrinkToFit="1"/>
    </xf>
    <xf numFmtId="179" fontId="4" fillId="0" borderId="38" xfId="1" applyNumberFormat="1" applyFont="1" applyFill="1" applyBorder="1" applyAlignment="1">
      <alignment horizontal="right" vertical="center" shrinkToFit="1"/>
    </xf>
    <xf numFmtId="0" fontId="4" fillId="0" borderId="0" xfId="1" applyNumberFormat="1" applyFont="1" applyFill="1" applyAlignment="1" applyProtection="1">
      <alignment horizontal="right" vertical="center"/>
      <protection locked="0"/>
    </xf>
    <xf numFmtId="0" fontId="4" fillId="0" borderId="0" xfId="1" applyFont="1" applyFill="1" applyAlignment="1"/>
    <xf numFmtId="0" fontId="5" fillId="0" borderId="0" xfId="1" applyNumberFormat="1" applyFont="1" applyFill="1" applyAlignment="1" applyProtection="1">
      <alignment vertical="center"/>
      <protection locked="0"/>
    </xf>
    <xf numFmtId="0" fontId="5" fillId="0" borderId="0" xfId="1" applyNumberFormat="1" applyFont="1" applyFill="1" applyAlignment="1">
      <alignment vertical="center"/>
    </xf>
    <xf numFmtId="0" fontId="7" fillId="0" borderId="1" xfId="1" applyNumberFormat="1" applyFont="1" applyFill="1" applyBorder="1" applyAlignment="1" applyProtection="1">
      <alignment horizontal="distributed" vertical="center" shrinkToFit="1"/>
      <protection locked="0"/>
    </xf>
    <xf numFmtId="0" fontId="7" fillId="0" borderId="2" xfId="1" applyNumberFormat="1" applyFont="1" applyFill="1" applyBorder="1" applyAlignment="1" applyProtection="1">
      <alignment horizontal="distributed" vertical="center" shrinkToFit="1"/>
      <protection locked="0"/>
    </xf>
    <xf numFmtId="0" fontId="5" fillId="0" borderId="4" xfId="1" applyNumberFormat="1" applyFont="1" applyFill="1" applyBorder="1" applyAlignment="1">
      <alignment horizontal="center" vertical="center" shrinkToFit="1"/>
    </xf>
    <xf numFmtId="0" fontId="7" fillId="0" borderId="4" xfId="1" applyNumberFormat="1" applyFont="1" applyFill="1" applyBorder="1" applyAlignment="1" applyProtection="1">
      <alignment vertical="center" shrinkToFit="1"/>
      <protection locked="0"/>
    </xf>
    <xf numFmtId="176" fontId="7" fillId="0" borderId="5" xfId="1" applyNumberFormat="1" applyFont="1" applyFill="1" applyBorder="1" applyAlignment="1" applyProtection="1">
      <alignment horizontal="center" vertical="center" shrinkToFit="1"/>
      <protection locked="0"/>
    </xf>
    <xf numFmtId="0" fontId="5" fillId="0" borderId="13" xfId="1" applyNumberFormat="1" applyFont="1" applyFill="1" applyBorder="1" applyAlignment="1" applyProtection="1">
      <alignment horizontal="distributed" vertical="center" shrinkToFit="1"/>
      <protection locked="0"/>
    </xf>
    <xf numFmtId="0" fontId="7" fillId="0" borderId="13" xfId="1" applyNumberFormat="1" applyFont="1" applyFill="1" applyBorder="1" applyAlignment="1">
      <alignment horizontal="center" vertical="center" shrinkToFit="1"/>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5" fillId="0" borderId="22" xfId="1" applyNumberFormat="1" applyFont="1" applyFill="1" applyBorder="1" applyAlignment="1">
      <alignment horizontal="distributed" vertical="center"/>
    </xf>
    <xf numFmtId="0" fontId="5" fillId="0" borderId="0" xfId="1" applyNumberFormat="1" applyFont="1" applyFill="1" applyBorder="1" applyAlignment="1">
      <alignment horizontal="distributed" vertical="center"/>
    </xf>
    <xf numFmtId="0" fontId="5" fillId="0" borderId="19" xfId="1" applyNumberFormat="1" applyFont="1" applyFill="1" applyBorder="1" applyAlignment="1">
      <alignment horizontal="center" vertical="center" shrinkToFit="1"/>
    </xf>
    <xf numFmtId="177" fontId="5" fillId="4" borderId="20" xfId="1" applyNumberFormat="1" applyFont="1" applyFill="1" applyBorder="1" applyAlignment="1">
      <alignment horizontal="right" vertical="center" shrinkToFit="1"/>
    </xf>
    <xf numFmtId="177" fontId="5" fillId="2" borderId="21" xfId="1" applyNumberFormat="1" applyFont="1" applyFill="1" applyBorder="1" applyAlignment="1">
      <alignment horizontal="right" vertical="center" shrinkToFit="1"/>
    </xf>
    <xf numFmtId="177" fontId="5" fillId="0" borderId="22" xfId="1" applyNumberFormat="1" applyFont="1" applyFill="1" applyBorder="1" applyAlignment="1">
      <alignment horizontal="right" vertical="center" shrinkToFit="1"/>
    </xf>
    <xf numFmtId="177" fontId="5" fillId="0" borderId="0" xfId="1" applyNumberFormat="1" applyFont="1" applyFill="1" applyBorder="1" applyAlignment="1">
      <alignment horizontal="right" vertical="center" shrinkToFit="1"/>
    </xf>
    <xf numFmtId="0" fontId="5" fillId="0" borderId="24" xfId="1" applyNumberFormat="1" applyFont="1" applyFill="1" applyBorder="1" applyAlignment="1">
      <alignment horizontal="center" vertical="center" shrinkToFit="1"/>
    </xf>
    <xf numFmtId="177" fontId="5" fillId="0" borderId="25" xfId="1" applyNumberFormat="1" applyFont="1" applyFill="1" applyBorder="1" applyAlignment="1">
      <alignment horizontal="right" vertical="center" shrinkToFit="1"/>
    </xf>
    <xf numFmtId="177" fontId="5" fillId="0" borderId="26" xfId="1" applyNumberFormat="1" applyFont="1" applyFill="1" applyBorder="1" applyAlignment="1" applyProtection="1">
      <alignment horizontal="right" vertical="center" shrinkToFit="1"/>
    </xf>
    <xf numFmtId="177" fontId="5" fillId="0" borderId="22" xfId="1" applyNumberFormat="1" applyFont="1" applyFill="1" applyBorder="1" applyAlignment="1" applyProtection="1">
      <alignment horizontal="right" vertical="center" shrinkToFit="1"/>
    </xf>
    <xf numFmtId="177" fontId="5" fillId="0" borderId="0" xfId="1" applyNumberFormat="1" applyFont="1" applyFill="1" applyBorder="1" applyAlignment="1" applyProtection="1">
      <alignment horizontal="right" vertical="center" shrinkToFit="1"/>
    </xf>
    <xf numFmtId="178" fontId="5" fillId="0" borderId="25" xfId="1" applyNumberFormat="1" applyFont="1" applyFill="1" applyBorder="1" applyAlignment="1">
      <alignment horizontal="right" vertical="center" shrinkToFit="1"/>
    </xf>
    <xf numFmtId="178" fontId="5" fillId="0" borderId="28" xfId="1" applyNumberFormat="1" applyFont="1" applyFill="1" applyBorder="1" applyAlignment="1">
      <alignment horizontal="right" vertical="center" shrinkToFit="1"/>
    </xf>
    <xf numFmtId="178" fontId="5" fillId="0" borderId="22" xfId="1" applyNumberFormat="1" applyFont="1" applyFill="1" applyBorder="1" applyAlignment="1">
      <alignment horizontal="right" vertical="center" shrinkToFit="1"/>
    </xf>
    <xf numFmtId="178" fontId="5" fillId="0" borderId="0" xfId="1" applyNumberFormat="1" applyFont="1" applyFill="1" applyBorder="1" applyAlignment="1">
      <alignment horizontal="right" vertical="center" shrinkToFit="1"/>
    </xf>
    <xf numFmtId="0" fontId="5" fillId="0" borderId="30" xfId="1" applyNumberFormat="1" applyFont="1" applyFill="1" applyBorder="1" applyAlignment="1">
      <alignment horizontal="center" vertical="center" wrapText="1" shrinkToFit="1"/>
    </xf>
    <xf numFmtId="179" fontId="5" fillId="0" borderId="31" xfId="1" applyNumberFormat="1" applyFont="1" applyFill="1" applyBorder="1" applyAlignment="1">
      <alignment horizontal="right" vertical="center" shrinkToFit="1"/>
    </xf>
    <xf numFmtId="179" fontId="5" fillId="0" borderId="32" xfId="1" applyNumberFormat="1" applyFont="1" applyFill="1" applyBorder="1" applyAlignment="1">
      <alignment horizontal="right" vertical="center" shrinkToFit="1"/>
    </xf>
    <xf numFmtId="180" fontId="5" fillId="0" borderId="33" xfId="1" applyNumberFormat="1" applyFont="1" applyFill="1" applyBorder="1" applyAlignment="1">
      <alignment horizontal="right" vertical="center" shrinkToFit="1"/>
    </xf>
    <xf numFmtId="179" fontId="5" fillId="0" borderId="33" xfId="1" applyNumberFormat="1" applyFont="1" applyFill="1" applyBorder="1" applyAlignment="1">
      <alignment horizontal="right" vertical="center" shrinkToFit="1"/>
    </xf>
    <xf numFmtId="179" fontId="5" fillId="0" borderId="22" xfId="1" applyNumberFormat="1" applyFont="1" applyFill="1" applyBorder="1" applyAlignment="1">
      <alignment horizontal="right" vertical="center" shrinkToFit="1"/>
    </xf>
    <xf numFmtId="179" fontId="5" fillId="0" borderId="0" xfId="1" applyNumberFormat="1" applyFont="1" applyFill="1" applyBorder="1" applyAlignment="1">
      <alignment horizontal="right" vertical="center" shrinkToFit="1"/>
    </xf>
    <xf numFmtId="180" fontId="5" fillId="0" borderId="0" xfId="1" applyNumberFormat="1" applyFont="1" applyFill="1" applyBorder="1" applyAlignment="1">
      <alignment horizontal="right" vertical="center" shrinkToFit="1"/>
    </xf>
    <xf numFmtId="0" fontId="5" fillId="0" borderId="36" xfId="1" applyNumberFormat="1" applyFont="1" applyFill="1" applyBorder="1" applyAlignment="1">
      <alignment horizontal="center" vertical="center" wrapText="1" shrinkToFit="1"/>
    </xf>
    <xf numFmtId="179" fontId="5" fillId="0" borderId="36" xfId="1" applyNumberFormat="1" applyFont="1" applyFill="1" applyBorder="1" applyAlignment="1">
      <alignment horizontal="right" vertical="center" shrinkToFit="1"/>
    </xf>
    <xf numFmtId="179" fontId="5" fillId="0" borderId="37" xfId="1" applyNumberFormat="1" applyFont="1" applyFill="1" applyBorder="1" applyAlignment="1">
      <alignment horizontal="right" vertical="center" shrinkToFit="1"/>
    </xf>
    <xf numFmtId="179" fontId="5" fillId="0" borderId="40" xfId="1" applyNumberFormat="1" applyFont="1" applyFill="1" applyBorder="1" applyAlignment="1">
      <alignment horizontal="right" vertical="center" shrinkToFit="1"/>
    </xf>
    <xf numFmtId="0" fontId="5" fillId="0" borderId="0" xfId="1" applyNumberFormat="1" applyFont="1" applyFill="1" applyAlignment="1" applyProtection="1">
      <alignment horizontal="right" vertical="center"/>
      <protection locked="0"/>
    </xf>
    <xf numFmtId="0" fontId="5" fillId="0" borderId="0" xfId="1" applyFont="1" applyAlignment="1"/>
    <xf numFmtId="0" fontId="5" fillId="0" borderId="0" xfId="1" applyNumberFormat="1" applyFont="1" applyFill="1" applyAlignment="1">
      <alignment horizontal="left" vertical="center"/>
    </xf>
    <xf numFmtId="0" fontId="9" fillId="0" borderId="0" xfId="2" applyFont="1" applyFill="1" applyAlignment="1">
      <alignment vertical="center"/>
    </xf>
    <xf numFmtId="0" fontId="9" fillId="0" borderId="0" xfId="2" applyNumberFormat="1" applyFont="1" applyFill="1" applyAlignment="1">
      <alignment horizontal="centerContinuous" vertical="center"/>
    </xf>
    <xf numFmtId="0" fontId="9" fillId="0" borderId="0" xfId="2" applyNumberFormat="1" applyFont="1" applyFill="1" applyAlignment="1">
      <alignment horizontal="center" vertical="center"/>
    </xf>
    <xf numFmtId="0" fontId="10" fillId="0" borderId="0" xfId="2" applyFont="1" applyFill="1" applyAlignment="1">
      <alignment vertical="center"/>
    </xf>
    <xf numFmtId="0" fontId="10" fillId="0" borderId="0" xfId="2" applyNumberFormat="1" applyFont="1" applyFill="1" applyAlignment="1">
      <alignment horizontal="centerContinuous" vertical="center"/>
    </xf>
    <xf numFmtId="0" fontId="11" fillId="0" borderId="0" xfId="2" applyFont="1" applyFill="1" applyAlignment="1">
      <alignment vertical="center"/>
    </xf>
    <xf numFmtId="0" fontId="11" fillId="0" borderId="0" xfId="2" applyNumberFormat="1" applyFont="1" applyFill="1" applyAlignment="1">
      <alignment vertical="center"/>
    </xf>
    <xf numFmtId="0" fontId="11" fillId="0" borderId="0" xfId="2" applyNumberFormat="1" applyFont="1" applyFill="1" applyAlignment="1">
      <alignment horizontal="right" vertical="center"/>
    </xf>
    <xf numFmtId="0" fontId="11" fillId="0" borderId="41" xfId="2" applyNumberFormat="1" applyFont="1" applyFill="1" applyBorder="1" applyAlignment="1">
      <alignment horizontal="center" vertical="center"/>
    </xf>
    <xf numFmtId="0" fontId="11" fillId="0" borderId="44" xfId="2" applyNumberFormat="1" applyFont="1" applyFill="1" applyBorder="1" applyAlignment="1">
      <alignment horizontal="center" vertical="center"/>
    </xf>
    <xf numFmtId="0" fontId="11" fillId="0" borderId="45" xfId="2" applyNumberFormat="1" applyFont="1" applyFill="1" applyBorder="1" applyAlignment="1">
      <alignment horizontal="centerContinuous" vertical="center"/>
    </xf>
    <xf numFmtId="0" fontId="11" fillId="0" borderId="46" xfId="2" applyNumberFormat="1" applyFont="1" applyFill="1" applyBorder="1" applyAlignment="1">
      <alignment horizontal="centerContinuous" vertical="center"/>
    </xf>
    <xf numFmtId="0" fontId="11" fillId="0" borderId="47" xfId="2" applyNumberFormat="1" applyFont="1" applyFill="1" applyBorder="1" applyAlignment="1">
      <alignment horizontal="centerContinuous" vertical="center"/>
    </xf>
    <xf numFmtId="0" fontId="11" fillId="5" borderId="45" xfId="2" applyNumberFormat="1" applyFont="1" applyFill="1" applyBorder="1" applyAlignment="1">
      <alignment horizontal="centerContinuous" vertical="center"/>
    </xf>
    <xf numFmtId="0" fontId="11" fillId="5" borderId="46" xfId="2" applyNumberFormat="1" applyFont="1" applyFill="1" applyBorder="1" applyAlignment="1">
      <alignment horizontal="centerContinuous" vertical="center"/>
    </xf>
    <xf numFmtId="0" fontId="11" fillId="0" borderId="0" xfId="2" applyNumberFormat="1" applyFont="1" applyFill="1" applyAlignment="1" applyProtection="1">
      <alignment vertical="center"/>
      <protection locked="0"/>
    </xf>
    <xf numFmtId="0" fontId="11" fillId="0" borderId="0" xfId="2" applyNumberFormat="1" applyFont="1" applyFill="1" applyAlignment="1" applyProtection="1">
      <alignment horizontal="center" vertical="center"/>
      <protection locked="0"/>
    </xf>
    <xf numFmtId="0" fontId="11" fillId="0" borderId="48" xfId="2" applyNumberFormat="1" applyFont="1" applyFill="1" applyBorder="1" applyAlignment="1">
      <alignment horizontal="center" vertical="center"/>
    </xf>
    <xf numFmtId="0" fontId="11" fillId="0" borderId="49" xfId="2" applyNumberFormat="1" applyFont="1" applyFill="1" applyBorder="1" applyAlignment="1">
      <alignment horizontal="center" vertical="center"/>
    </xf>
    <xf numFmtId="0" fontId="11" fillId="0" borderId="50" xfId="2" applyNumberFormat="1" applyFont="1" applyFill="1" applyBorder="1" applyAlignment="1">
      <alignment horizontal="center" vertical="center"/>
    </xf>
    <xf numFmtId="0" fontId="11" fillId="0" borderId="51" xfId="2" applyNumberFormat="1" applyFont="1" applyFill="1" applyBorder="1" applyAlignment="1">
      <alignment horizontal="center" vertical="center"/>
    </xf>
    <xf numFmtId="0" fontId="11" fillId="0" borderId="34" xfId="2" applyNumberFormat="1" applyFont="1" applyFill="1" applyBorder="1" applyAlignment="1">
      <alignment horizontal="center" vertical="center"/>
    </xf>
    <xf numFmtId="0" fontId="11" fillId="5" borderId="51" xfId="2" applyNumberFormat="1" applyFont="1" applyFill="1" applyBorder="1" applyAlignment="1">
      <alignment horizontal="center" vertical="center"/>
    </xf>
    <xf numFmtId="0" fontId="11" fillId="5" borderId="50" xfId="2" applyNumberFormat="1" applyFont="1" applyFill="1" applyBorder="1" applyAlignment="1">
      <alignment horizontal="center" vertical="center"/>
    </xf>
    <xf numFmtId="0" fontId="11" fillId="5" borderId="49" xfId="2" applyNumberFormat="1" applyFont="1" applyFill="1" applyBorder="1" applyAlignment="1">
      <alignment horizontal="center" vertical="center"/>
    </xf>
    <xf numFmtId="0" fontId="12" fillId="0" borderId="52" xfId="2" applyNumberFormat="1" applyFont="1" applyFill="1" applyBorder="1" applyAlignment="1">
      <alignment horizontal="center" vertical="center"/>
    </xf>
    <xf numFmtId="3" fontId="12" fillId="0" borderId="53" xfId="2" applyNumberFormat="1" applyFont="1" applyFill="1" applyBorder="1" applyAlignment="1">
      <alignment vertical="center"/>
    </xf>
    <xf numFmtId="3" fontId="12" fillId="0" borderId="54" xfId="2" applyNumberFormat="1" applyFont="1" applyFill="1" applyBorder="1" applyAlignment="1">
      <alignment vertical="center"/>
    </xf>
    <xf numFmtId="3" fontId="12" fillId="0" borderId="55" xfId="2" applyNumberFormat="1" applyFont="1" applyFill="1" applyBorder="1" applyAlignment="1">
      <alignment vertical="center"/>
    </xf>
    <xf numFmtId="3" fontId="12" fillId="0" borderId="56" xfId="2" applyNumberFormat="1" applyFont="1" applyFill="1" applyBorder="1" applyAlignment="1">
      <alignment vertical="center"/>
    </xf>
    <xf numFmtId="3" fontId="12" fillId="0" borderId="0" xfId="2" applyNumberFormat="1" applyFont="1" applyFill="1" applyBorder="1" applyAlignment="1">
      <alignment vertical="center"/>
    </xf>
    <xf numFmtId="3" fontId="12" fillId="0" borderId="57" xfId="2" applyNumberFormat="1" applyFont="1" applyFill="1" applyBorder="1" applyAlignment="1">
      <alignment vertical="center"/>
    </xf>
    <xf numFmtId="181" fontId="12" fillId="0" borderId="58" xfId="1" applyNumberFormat="1" applyFont="1" applyFill="1" applyBorder="1" applyAlignment="1">
      <alignment vertical="center" shrinkToFit="1"/>
    </xf>
    <xf numFmtId="181" fontId="12" fillId="0" borderId="23" xfId="1" applyNumberFormat="1" applyFont="1" applyFill="1" applyBorder="1" applyAlignment="1">
      <alignment vertical="center" shrinkToFit="1"/>
    </xf>
    <xf numFmtId="181" fontId="12" fillId="0" borderId="59" xfId="1" applyNumberFormat="1" applyFont="1" applyFill="1" applyBorder="1" applyAlignment="1">
      <alignment vertical="center" shrinkToFit="1"/>
    </xf>
    <xf numFmtId="181" fontId="12" fillId="0" borderId="60" xfId="1" applyNumberFormat="1" applyFont="1" applyFill="1" applyBorder="1" applyAlignment="1">
      <alignment vertical="center" shrinkToFit="1"/>
    </xf>
    <xf numFmtId="179" fontId="11" fillId="0" borderId="0" xfId="2" applyNumberFormat="1" applyFont="1" applyFill="1" applyAlignment="1" applyProtection="1">
      <alignment vertical="center"/>
      <protection locked="0"/>
    </xf>
    <xf numFmtId="0" fontId="12" fillId="0" borderId="25" xfId="2" applyNumberFormat="1" applyFont="1" applyFill="1" applyBorder="1" applyAlignment="1">
      <alignment horizontal="center" vertical="center"/>
    </xf>
    <xf numFmtId="3" fontId="12" fillId="0" borderId="61" xfId="2" applyNumberFormat="1" applyFont="1" applyFill="1" applyBorder="1" applyAlignment="1">
      <alignment vertical="center"/>
    </xf>
    <xf numFmtId="3" fontId="12" fillId="0" borderId="62" xfId="2" applyNumberFormat="1" applyFont="1" applyFill="1" applyBorder="1" applyAlignment="1">
      <alignment vertical="center"/>
    </xf>
    <xf numFmtId="3" fontId="12" fillId="0" borderId="63" xfId="2" applyNumberFormat="1" applyFont="1" applyFill="1" applyBorder="1" applyAlignment="1">
      <alignment vertical="center"/>
    </xf>
    <xf numFmtId="3" fontId="12" fillId="0" borderId="64" xfId="2" applyNumberFormat="1" applyFont="1" applyFill="1" applyBorder="1" applyAlignment="1">
      <alignment vertical="center"/>
    </xf>
    <xf numFmtId="3" fontId="13" fillId="0" borderId="24" xfId="2" applyNumberFormat="1" applyFont="1" applyFill="1" applyBorder="1" applyAlignment="1">
      <alignment vertical="center"/>
    </xf>
    <xf numFmtId="181" fontId="12" fillId="0" borderId="61" xfId="1" applyNumberFormat="1" applyFont="1" applyFill="1" applyBorder="1" applyAlignment="1">
      <alignment vertical="center" shrinkToFit="1"/>
    </xf>
    <xf numFmtId="181" fontId="12" fillId="0" borderId="65" xfId="1" applyNumberFormat="1" applyFont="1" applyFill="1" applyBorder="1" applyAlignment="1">
      <alignment vertical="center" shrinkToFit="1"/>
    </xf>
    <xf numFmtId="3" fontId="12" fillId="0" borderId="66" xfId="2" applyNumberFormat="1" applyFont="1" applyFill="1" applyBorder="1" applyAlignment="1">
      <alignment vertical="center"/>
    </xf>
    <xf numFmtId="3" fontId="12" fillId="0" borderId="24" xfId="2" applyNumberFormat="1" applyFont="1" applyFill="1" applyBorder="1" applyAlignment="1">
      <alignment vertical="center"/>
    </xf>
    <xf numFmtId="3" fontId="12" fillId="0" borderId="61" xfId="2" applyNumberFormat="1" applyFont="1" applyFill="1" applyBorder="1" applyAlignment="1" applyProtection="1">
      <alignment vertical="center"/>
      <protection locked="0"/>
    </xf>
    <xf numFmtId="3" fontId="12" fillId="0" borderId="67" xfId="2" applyNumberFormat="1" applyFont="1" applyFill="1" applyBorder="1" applyAlignment="1" applyProtection="1">
      <alignment vertical="center"/>
      <protection locked="0"/>
    </xf>
    <xf numFmtId="0" fontId="12" fillId="6" borderId="25" xfId="2" applyNumberFormat="1" applyFont="1" applyFill="1" applyBorder="1" applyAlignment="1">
      <alignment horizontal="center" vertical="center"/>
    </xf>
    <xf numFmtId="3" fontId="12" fillId="0" borderId="68" xfId="2" applyNumberFormat="1" applyFont="1" applyFill="1" applyBorder="1" applyAlignment="1">
      <alignment vertical="center"/>
    </xf>
    <xf numFmtId="3" fontId="12" fillId="0" borderId="30" xfId="2" applyNumberFormat="1" applyFont="1" applyFill="1" applyBorder="1" applyAlignment="1">
      <alignment vertical="center"/>
    </xf>
    <xf numFmtId="3" fontId="12" fillId="5" borderId="63" xfId="2" applyNumberFormat="1" applyFont="1" applyFill="1" applyBorder="1" applyAlignment="1">
      <alignment vertical="center"/>
    </xf>
    <xf numFmtId="3" fontId="12" fillId="5" borderId="64" xfId="2" applyNumberFormat="1" applyFont="1" applyFill="1" applyBorder="1" applyAlignment="1">
      <alignment vertical="center"/>
    </xf>
    <xf numFmtId="181" fontId="12" fillId="0" borderId="67" xfId="1" applyNumberFormat="1" applyFont="1" applyFill="1" applyBorder="1" applyAlignment="1">
      <alignment vertical="center" shrinkToFit="1"/>
    </xf>
    <xf numFmtId="181" fontId="12" fillId="0" borderId="69" xfId="1" applyNumberFormat="1" applyFont="1" applyFill="1" applyBorder="1" applyAlignment="1">
      <alignment vertical="center" shrinkToFit="1"/>
    </xf>
    <xf numFmtId="181" fontId="12" fillId="0" borderId="50" xfId="1" applyNumberFormat="1" applyFont="1" applyFill="1" applyBorder="1" applyAlignment="1">
      <alignment vertical="center" shrinkToFit="1"/>
    </xf>
    <xf numFmtId="181" fontId="12" fillId="0" borderId="49" xfId="1" applyNumberFormat="1" applyFont="1" applyFill="1" applyBorder="1" applyAlignment="1">
      <alignment vertical="center" shrinkToFit="1"/>
    </xf>
    <xf numFmtId="181" fontId="12" fillId="5" borderId="67" xfId="1" applyNumberFormat="1" applyFont="1" applyFill="1" applyBorder="1" applyAlignment="1">
      <alignment vertical="center" shrinkToFit="1"/>
    </xf>
    <xf numFmtId="181" fontId="12" fillId="5" borderId="69" xfId="1" applyNumberFormat="1" applyFont="1" applyFill="1" applyBorder="1" applyAlignment="1">
      <alignment vertical="center" shrinkToFit="1"/>
    </xf>
    <xf numFmtId="0" fontId="12" fillId="0" borderId="70" xfId="2" applyNumberFormat="1" applyFont="1" applyFill="1" applyBorder="1" applyAlignment="1">
      <alignment horizontal="center" vertical="center"/>
    </xf>
    <xf numFmtId="3" fontId="12" fillId="0" borderId="71" xfId="2" applyNumberFormat="1" applyFont="1" applyFill="1" applyBorder="1" applyAlignment="1">
      <alignment horizontal="right" vertical="center"/>
    </xf>
    <xf numFmtId="3" fontId="12" fillId="0" borderId="72" xfId="2" applyNumberFormat="1" applyFont="1" applyFill="1" applyBorder="1" applyAlignment="1">
      <alignment horizontal="right" vertical="center"/>
    </xf>
    <xf numFmtId="3" fontId="12" fillId="0" borderId="42" xfId="2" applyNumberFormat="1" applyFont="1" applyFill="1" applyBorder="1" applyAlignment="1">
      <alignment horizontal="right" vertical="center"/>
    </xf>
    <xf numFmtId="3" fontId="12" fillId="0" borderId="73" xfId="2" applyNumberFormat="1" applyFont="1" applyFill="1" applyBorder="1" applyAlignment="1">
      <alignment horizontal="right" vertical="center"/>
    </xf>
    <xf numFmtId="3" fontId="12" fillId="0" borderId="74" xfId="2" applyNumberFormat="1" applyFont="1" applyFill="1" applyBorder="1" applyAlignment="1">
      <alignment horizontal="right" vertical="center"/>
    </xf>
    <xf numFmtId="181" fontId="12" fillId="0" borderId="71" xfId="1" applyNumberFormat="1" applyFont="1" applyFill="1" applyBorder="1" applyAlignment="1">
      <alignment horizontal="center" vertical="center" shrinkToFit="1"/>
    </xf>
    <xf numFmtId="181" fontId="12" fillId="0" borderId="43" xfId="1" applyNumberFormat="1" applyFont="1" applyFill="1" applyBorder="1" applyAlignment="1">
      <alignment vertical="center" shrinkToFit="1"/>
    </xf>
    <xf numFmtId="181" fontId="12" fillId="0" borderId="75" xfId="1" applyNumberFormat="1" applyFont="1" applyFill="1" applyBorder="1" applyAlignment="1">
      <alignment vertical="center" shrinkToFit="1"/>
    </xf>
    <xf numFmtId="181" fontId="12" fillId="0" borderId="76" xfId="1" applyNumberFormat="1" applyFont="1" applyFill="1" applyBorder="1" applyAlignment="1">
      <alignment horizontal="center" vertical="center" shrinkToFit="1"/>
    </xf>
    <xf numFmtId="0" fontId="11" fillId="7" borderId="0" xfId="2" applyFont="1" applyFill="1" applyAlignment="1">
      <alignment vertical="center"/>
    </xf>
    <xf numFmtId="0" fontId="1" fillId="0" borderId="0" xfId="1" applyFill="1" applyAlignment="1">
      <alignment vertical="center"/>
    </xf>
    <xf numFmtId="0" fontId="1" fillId="0" borderId="0" xfId="1" applyFill="1" applyBorder="1" applyAlignment="1">
      <alignment horizontal="center" vertical="center"/>
    </xf>
    <xf numFmtId="3" fontId="1" fillId="0" borderId="0" xfId="1" applyNumberFormat="1" applyFill="1" applyBorder="1" applyAlignment="1">
      <alignment vertical="center"/>
    </xf>
    <xf numFmtId="0" fontId="1" fillId="0" borderId="0" xfId="1" applyAlignment="1">
      <alignment vertical="center"/>
    </xf>
    <xf numFmtId="0" fontId="14" fillId="0" borderId="0" xfId="1" applyFont="1" applyAlignment="1">
      <alignment vertical="center"/>
    </xf>
    <xf numFmtId="0" fontId="14" fillId="0" borderId="0" xfId="1" applyFont="1" applyAlignment="1">
      <alignment horizontal="right" vertical="center"/>
    </xf>
    <xf numFmtId="3" fontId="1" fillId="0" borderId="0" xfId="1" applyNumberFormat="1" applyFill="1" applyAlignment="1">
      <alignment vertical="center"/>
    </xf>
    <xf numFmtId="3" fontId="14" fillId="0" borderId="77" xfId="1" applyNumberFormat="1" applyFont="1" applyFill="1" applyBorder="1" applyAlignment="1">
      <alignment vertical="center"/>
    </xf>
    <xf numFmtId="3" fontId="14" fillId="0" borderId="78" xfId="1" applyNumberFormat="1" applyFont="1" applyFill="1" applyBorder="1" applyAlignment="1">
      <alignment horizontal="center" vertical="center"/>
    </xf>
    <xf numFmtId="3" fontId="14" fillId="8" borderId="78" xfId="1" applyNumberFormat="1" applyFont="1" applyFill="1" applyBorder="1" applyAlignment="1">
      <alignment horizontal="center" vertical="center"/>
    </xf>
    <xf numFmtId="3" fontId="14" fillId="0" borderId="70" xfId="1" applyNumberFormat="1" applyFont="1" applyFill="1" applyBorder="1" applyAlignment="1">
      <alignment horizontal="center" vertical="center"/>
    </xf>
    <xf numFmtId="3" fontId="14" fillId="0" borderId="52" xfId="1" applyNumberFormat="1" applyFont="1" applyFill="1" applyBorder="1" applyAlignment="1">
      <alignment horizontal="center" vertical="center"/>
    </xf>
    <xf numFmtId="182" fontId="14" fillId="0" borderId="32" xfId="1" applyNumberFormat="1" applyFont="1" applyFill="1" applyBorder="1" applyAlignment="1">
      <alignment vertical="center"/>
    </xf>
    <xf numFmtId="182" fontId="14" fillId="0" borderId="33" xfId="1" applyNumberFormat="1" applyFont="1" applyFill="1" applyBorder="1" applyAlignment="1">
      <alignment vertical="center"/>
    </xf>
    <xf numFmtId="182" fontId="14" fillId="0" borderId="79" xfId="1" applyNumberFormat="1" applyFont="1" applyFill="1" applyBorder="1" applyAlignment="1">
      <alignment vertical="center"/>
    </xf>
    <xf numFmtId="182" fontId="14" fillId="9" borderId="79" xfId="1" applyNumberFormat="1" applyFont="1" applyFill="1" applyBorder="1" applyAlignment="1">
      <alignment vertical="center"/>
    </xf>
    <xf numFmtId="182" fontId="14" fillId="0" borderId="31" xfId="1" applyNumberFormat="1" applyFont="1" applyFill="1" applyBorder="1" applyAlignment="1">
      <alignment vertical="center"/>
    </xf>
    <xf numFmtId="182" fontId="14" fillId="0" borderId="67" xfId="1" applyNumberFormat="1" applyFont="1" applyFill="1" applyBorder="1" applyAlignment="1">
      <alignment vertical="center"/>
    </xf>
    <xf numFmtId="3" fontId="14" fillId="0" borderId="31" xfId="1" applyNumberFormat="1" applyFont="1" applyFill="1" applyBorder="1" applyAlignment="1">
      <alignment horizontal="center" vertical="center"/>
    </xf>
    <xf numFmtId="182" fontId="16" fillId="0" borderId="33" xfId="1" applyNumberFormat="1" applyFont="1" applyFill="1" applyBorder="1" applyAlignment="1">
      <alignment vertical="center"/>
    </xf>
    <xf numFmtId="3" fontId="1" fillId="0" borderId="0" xfId="1" applyNumberFormat="1" applyAlignment="1">
      <alignment vertical="center"/>
    </xf>
    <xf numFmtId="3" fontId="14" fillId="8" borderId="80" xfId="1" applyNumberFormat="1" applyFont="1" applyFill="1" applyBorder="1" applyAlignment="1">
      <alignment horizontal="center" vertical="center"/>
    </xf>
    <xf numFmtId="182" fontId="14" fillId="9" borderId="81" xfId="1" applyNumberFormat="1" applyFont="1" applyFill="1" applyBorder="1" applyAlignment="1">
      <alignment vertical="center"/>
    </xf>
    <xf numFmtId="182" fontId="14" fillId="9" borderId="82" xfId="1" applyNumberFormat="1" applyFont="1" applyFill="1" applyBorder="1" applyAlignment="1">
      <alignment vertical="center"/>
    </xf>
    <xf numFmtId="182" fontId="14" fillId="9" borderId="34" xfId="1" applyNumberFormat="1" applyFont="1" applyFill="1" applyBorder="1" applyAlignment="1">
      <alignment vertical="center"/>
    </xf>
    <xf numFmtId="182" fontId="14" fillId="8" borderId="80" xfId="1" applyNumberFormat="1" applyFont="1" applyFill="1" applyBorder="1" applyAlignment="1">
      <alignment vertical="center"/>
    </xf>
    <xf numFmtId="0" fontId="17" fillId="0" borderId="0" xfId="1" applyFont="1" applyAlignment="1">
      <alignment horizontal="left" vertical="center"/>
    </xf>
    <xf numFmtId="3" fontId="14" fillId="10" borderId="78" xfId="1" applyNumberFormat="1" applyFont="1" applyFill="1" applyBorder="1" applyAlignment="1">
      <alignment horizontal="center" vertical="center"/>
    </xf>
    <xf numFmtId="182" fontId="14" fillId="11" borderId="79" xfId="1" applyNumberFormat="1" applyFont="1" applyFill="1" applyBorder="1" applyAlignment="1">
      <alignment vertical="center"/>
    </xf>
    <xf numFmtId="3" fontId="14" fillId="10" borderId="80" xfId="1" applyNumberFormat="1" applyFont="1" applyFill="1" applyBorder="1" applyAlignment="1">
      <alignment horizontal="center" vertical="center"/>
    </xf>
    <xf numFmtId="182" fontId="14" fillId="11" borderId="81" xfId="1" applyNumberFormat="1" applyFont="1" applyFill="1" applyBorder="1" applyAlignment="1">
      <alignment vertical="center"/>
    </xf>
    <xf numFmtId="182" fontId="14" fillId="11" borderId="82" xfId="1" applyNumberFormat="1" applyFont="1" applyFill="1" applyBorder="1" applyAlignment="1">
      <alignment vertical="center"/>
    </xf>
    <xf numFmtId="182" fontId="14" fillId="11" borderId="34" xfId="1" applyNumberFormat="1" applyFont="1" applyFill="1" applyBorder="1" applyAlignment="1">
      <alignment vertical="center"/>
    </xf>
    <xf numFmtId="182" fontId="14" fillId="10" borderId="80" xfId="1" applyNumberFormat="1" applyFont="1" applyFill="1" applyBorder="1" applyAlignment="1">
      <alignment vertical="center"/>
    </xf>
    <xf numFmtId="0" fontId="1" fillId="0" borderId="0" xfId="1" applyFill="1" applyBorder="1" applyAlignment="1">
      <alignment vertical="center"/>
    </xf>
    <xf numFmtId="38" fontId="14" fillId="0" borderId="0" xfId="4" applyFont="1" applyFill="1" applyBorder="1" applyAlignment="1">
      <alignment vertical="center"/>
    </xf>
    <xf numFmtId="38" fontId="14" fillId="0" borderId="0" xfId="5" applyNumberFormat="1" applyFont="1" applyFill="1" applyBorder="1" applyAlignment="1">
      <alignment vertical="center"/>
    </xf>
    <xf numFmtId="179" fontId="1" fillId="0" borderId="0" xfId="1" applyNumberFormat="1" applyFill="1" applyBorder="1" applyAlignment="1">
      <alignment vertical="center"/>
    </xf>
    <xf numFmtId="0" fontId="5" fillId="0" borderId="0" xfId="1" applyNumberFormat="1" applyFont="1" applyFill="1" applyAlignment="1">
      <alignment horizontal="right" vertical="center"/>
    </xf>
    <xf numFmtId="0" fontId="4" fillId="0" borderId="1" xfId="1" applyNumberFormat="1" applyFont="1" applyFill="1" applyBorder="1" applyAlignment="1" applyProtection="1">
      <alignment horizontal="distributed" vertical="center" shrinkToFit="1"/>
      <protection locked="0"/>
    </xf>
    <xf numFmtId="0" fontId="4" fillId="0" borderId="2" xfId="1" applyNumberFormat="1" applyFont="1" applyFill="1" applyBorder="1" applyAlignment="1" applyProtection="1">
      <alignment horizontal="distributed" vertical="center" shrinkToFit="1"/>
      <protection locked="0"/>
    </xf>
    <xf numFmtId="0" fontId="4" fillId="0" borderId="83" xfId="1" applyNumberFormat="1" applyFont="1" applyFill="1" applyBorder="1" applyAlignment="1">
      <alignment horizontal="center" vertical="center" shrinkToFit="1"/>
    </xf>
    <xf numFmtId="0" fontId="10" fillId="0" borderId="2" xfId="1" applyNumberFormat="1" applyFont="1" applyFill="1" applyBorder="1" applyAlignment="1">
      <alignment horizontal="left" vertical="center" shrinkToFit="1"/>
    </xf>
    <xf numFmtId="0" fontId="10" fillId="0" borderId="83" xfId="1" applyNumberFormat="1" applyFont="1" applyFill="1" applyBorder="1" applyAlignment="1">
      <alignment horizontal="left" vertical="center" shrinkToFit="1"/>
    </xf>
    <xf numFmtId="0" fontId="4" fillId="0" borderId="0" xfId="1" applyNumberFormat="1" applyFont="1" applyFill="1" applyBorder="1" applyAlignment="1" applyProtection="1">
      <alignment vertical="center"/>
      <protection locked="0"/>
    </xf>
    <xf numFmtId="0" fontId="4" fillId="0" borderId="22" xfId="1" applyNumberFormat="1" applyFont="1" applyFill="1" applyBorder="1" applyAlignment="1" applyProtection="1">
      <alignment horizontal="distributed" vertical="center" shrinkToFit="1"/>
      <protection locked="0"/>
    </xf>
    <xf numFmtId="0" fontId="4" fillId="0" borderId="0" xfId="1" applyNumberFormat="1" applyFont="1" applyFill="1" applyBorder="1" applyAlignment="1" applyProtection="1">
      <alignment horizontal="distributed" vertical="center" shrinkToFit="1"/>
      <protection locked="0"/>
    </xf>
    <xf numFmtId="0" fontId="4" fillId="0" borderId="84" xfId="1" applyNumberFormat="1" applyFont="1" applyFill="1" applyBorder="1" applyAlignment="1">
      <alignment horizontal="distributed" vertical="center" shrinkToFit="1"/>
    </xf>
    <xf numFmtId="0" fontId="4" fillId="0" borderId="0" xfId="1" applyFont="1" applyFill="1" applyAlignment="1">
      <alignment horizontal="center" vertical="center"/>
    </xf>
    <xf numFmtId="0" fontId="4" fillId="0" borderId="84" xfId="1" applyNumberFormat="1" applyFont="1" applyFill="1" applyBorder="1" applyAlignment="1" applyProtection="1">
      <alignment horizontal="distributed" vertical="center" shrinkToFit="1"/>
      <protection locked="0"/>
    </xf>
    <xf numFmtId="0" fontId="5" fillId="0" borderId="0" xfId="1" applyNumberFormat="1" applyFont="1" applyFill="1" applyBorder="1" applyAlignment="1">
      <alignment horizontal="center" vertical="center" shrinkToFit="1"/>
    </xf>
    <xf numFmtId="0" fontId="4" fillId="0" borderId="87" xfId="1" applyNumberFormat="1" applyFont="1" applyFill="1" applyBorder="1" applyAlignment="1">
      <alignment horizontal="distributed" vertical="center" shrinkToFit="1"/>
    </xf>
    <xf numFmtId="0" fontId="4" fillId="0" borderId="60" xfId="1" applyNumberFormat="1" applyFont="1" applyFill="1" applyBorder="1" applyAlignment="1">
      <alignment horizontal="distributed" vertical="center" shrinkToFit="1"/>
    </xf>
    <xf numFmtId="0" fontId="4" fillId="0" borderId="89" xfId="1" applyNumberFormat="1" applyFont="1" applyFill="1" applyBorder="1" applyAlignment="1">
      <alignment horizontal="distributed" vertical="center" shrinkToFit="1"/>
    </xf>
    <xf numFmtId="0" fontId="4" fillId="0" borderId="90" xfId="1" applyNumberFormat="1" applyFont="1" applyFill="1" applyBorder="1" applyAlignment="1">
      <alignment vertical="center"/>
    </xf>
    <xf numFmtId="0" fontId="4" fillId="0" borderId="91" xfId="1" applyNumberFormat="1" applyFont="1" applyFill="1" applyBorder="1" applyAlignment="1" applyProtection="1">
      <alignment horizontal="distributed" vertical="center" shrinkToFit="1"/>
      <protection locked="0"/>
    </xf>
    <xf numFmtId="0" fontId="4" fillId="0" borderId="92" xfId="1" applyNumberFormat="1" applyFont="1" applyFill="1" applyBorder="1" applyAlignment="1" applyProtection="1">
      <alignment horizontal="distributed" vertical="center" shrinkToFit="1"/>
      <protection locked="0"/>
    </xf>
    <xf numFmtId="0" fontId="5" fillId="0" borderId="91" xfId="1" applyNumberFormat="1" applyFont="1" applyFill="1" applyBorder="1" applyAlignment="1">
      <alignment horizontal="center" vertical="center" shrinkToFit="1"/>
    </xf>
    <xf numFmtId="0" fontId="4" fillId="0" borderId="71" xfId="1" applyNumberFormat="1" applyFont="1" applyFill="1" applyBorder="1" applyAlignment="1">
      <alignment horizontal="center" vertical="center" shrinkToFit="1"/>
    </xf>
    <xf numFmtId="0" fontId="4" fillId="0" borderId="43" xfId="1" applyNumberFormat="1" applyFont="1" applyFill="1" applyBorder="1" applyAlignment="1">
      <alignment horizontal="center" vertical="center" shrinkToFit="1"/>
    </xf>
    <xf numFmtId="0" fontId="4" fillId="0" borderId="95" xfId="1" applyNumberFormat="1" applyFont="1" applyFill="1" applyBorder="1" applyAlignment="1">
      <alignment horizontal="center" vertical="center" shrinkToFit="1"/>
    </xf>
    <xf numFmtId="0" fontId="4" fillId="0" borderId="97" xfId="1" applyNumberFormat="1" applyFont="1" applyFill="1" applyBorder="1" applyAlignment="1">
      <alignment horizontal="center" vertical="center" shrinkToFit="1"/>
    </xf>
    <xf numFmtId="177" fontId="19" fillId="4" borderId="47" xfId="1" applyNumberFormat="1" applyFont="1" applyFill="1" applyBorder="1" applyAlignment="1">
      <alignment horizontal="right" vertical="center" shrinkToFit="1"/>
    </xf>
    <xf numFmtId="177" fontId="4" fillId="2" borderId="45" xfId="1" applyNumberFormat="1" applyFont="1" applyFill="1" applyBorder="1" applyAlignment="1">
      <alignment horizontal="right" vertical="center" shrinkToFit="1"/>
    </xf>
    <xf numFmtId="177" fontId="4" fillId="2" borderId="98" xfId="1" applyNumberFormat="1" applyFont="1" applyFill="1" applyBorder="1" applyAlignment="1">
      <alignment horizontal="right" vertical="center" shrinkToFit="1"/>
    </xf>
    <xf numFmtId="177" fontId="14" fillId="0" borderId="99" xfId="1" applyNumberFormat="1" applyFont="1" applyFill="1" applyBorder="1" applyAlignment="1">
      <alignment horizontal="right" vertical="center" shrinkToFit="1"/>
    </xf>
    <xf numFmtId="177" fontId="4" fillId="0" borderId="53" xfId="1" applyNumberFormat="1" applyFont="1" applyFill="1" applyBorder="1" applyAlignment="1">
      <alignment horizontal="right" vertical="center" shrinkToFit="1"/>
    </xf>
    <xf numFmtId="177" fontId="4" fillId="0" borderId="100" xfId="1" applyNumberFormat="1" applyFont="1" applyFill="1" applyBorder="1" applyAlignment="1">
      <alignment horizontal="right" vertical="center" shrinkToFit="1"/>
    </xf>
    <xf numFmtId="177" fontId="14" fillId="0" borderId="47" xfId="1" applyNumberFormat="1" applyFont="1" applyFill="1" applyBorder="1" applyAlignment="1">
      <alignment horizontal="right" vertical="center" shrinkToFit="1"/>
    </xf>
    <xf numFmtId="177" fontId="4" fillId="0" borderId="101" xfId="1" applyNumberFormat="1" applyFont="1" applyFill="1" applyBorder="1" applyAlignment="1">
      <alignment horizontal="right" vertical="center" shrinkToFit="1"/>
    </xf>
    <xf numFmtId="0" fontId="4" fillId="0" borderId="27" xfId="1" applyNumberFormat="1" applyFont="1" applyFill="1" applyBorder="1" applyAlignment="1">
      <alignment horizontal="center" vertical="center" shrinkToFit="1"/>
    </xf>
    <xf numFmtId="177" fontId="19" fillId="0" borderId="24" xfId="1" applyNumberFormat="1" applyFont="1" applyFill="1" applyBorder="1" applyAlignment="1">
      <alignment horizontal="right" vertical="center" shrinkToFit="1"/>
    </xf>
    <xf numFmtId="177" fontId="4" fillId="0" borderId="63" xfId="1" applyNumberFormat="1" applyFont="1" applyFill="1" applyBorder="1" applyAlignment="1">
      <alignment horizontal="right" vertical="center" shrinkToFit="1"/>
    </xf>
    <xf numFmtId="177" fontId="4" fillId="0" borderId="62" xfId="1" applyNumberFormat="1" applyFont="1" applyFill="1" applyBorder="1" applyAlignment="1">
      <alignment horizontal="right" vertical="center" shrinkToFit="1"/>
    </xf>
    <xf numFmtId="177" fontId="14" fillId="0" borderId="102" xfId="1" applyNumberFormat="1" applyFont="1" applyFill="1" applyBorder="1" applyAlignment="1">
      <alignment horizontal="right" vertical="center" shrinkToFit="1"/>
    </xf>
    <xf numFmtId="177" fontId="4" fillId="0" borderId="61" xfId="1" applyNumberFormat="1" applyFont="1" applyFill="1" applyBorder="1" applyAlignment="1">
      <alignment horizontal="right" vertical="center" shrinkToFit="1"/>
    </xf>
    <xf numFmtId="177" fontId="4" fillId="0" borderId="64" xfId="1" applyNumberFormat="1" applyFont="1" applyFill="1" applyBorder="1" applyAlignment="1">
      <alignment horizontal="right" vertical="center" shrinkToFit="1"/>
    </xf>
    <xf numFmtId="177" fontId="14" fillId="0" borderId="24" xfId="1" applyNumberFormat="1" applyFont="1" applyFill="1" applyBorder="1" applyAlignment="1">
      <alignment horizontal="right" vertical="center" shrinkToFit="1"/>
    </xf>
    <xf numFmtId="177" fontId="4" fillId="0" borderId="29" xfId="1" applyNumberFormat="1" applyFont="1" applyFill="1" applyBorder="1" applyAlignment="1">
      <alignment horizontal="right" vertical="center" shrinkToFit="1"/>
    </xf>
    <xf numFmtId="178" fontId="19" fillId="0" borderId="24" xfId="1" applyNumberFormat="1" applyFont="1" applyFill="1" applyBorder="1" applyAlignment="1">
      <alignment horizontal="right" vertical="center" shrinkToFit="1"/>
    </xf>
    <xf numFmtId="178" fontId="4" fillId="0" borderId="63" xfId="1" applyNumberFormat="1" applyFont="1" applyFill="1" applyBorder="1" applyAlignment="1">
      <alignment horizontal="right" vertical="center" shrinkToFit="1"/>
    </xf>
    <xf numFmtId="178" fontId="4" fillId="0" borderId="62" xfId="1" applyNumberFormat="1" applyFont="1" applyFill="1" applyBorder="1" applyAlignment="1">
      <alignment horizontal="right" vertical="center" shrinkToFit="1"/>
    </xf>
    <xf numFmtId="178" fontId="14" fillId="0" borderId="102" xfId="1" applyNumberFormat="1" applyFont="1" applyFill="1" applyBorder="1" applyAlignment="1">
      <alignment horizontal="right" vertical="center" shrinkToFit="1"/>
    </xf>
    <xf numFmtId="178" fontId="4" fillId="0" borderId="61" xfId="1" applyNumberFormat="1" applyFont="1" applyFill="1" applyBorder="1" applyAlignment="1">
      <alignment horizontal="right" vertical="center" shrinkToFit="1"/>
    </xf>
    <xf numFmtId="178" fontId="4" fillId="0" borderId="64" xfId="1" applyNumberFormat="1" applyFont="1" applyFill="1" applyBorder="1" applyAlignment="1">
      <alignment horizontal="right" vertical="center" shrinkToFit="1"/>
    </xf>
    <xf numFmtId="178" fontId="14" fillId="0" borderId="24" xfId="1" applyNumberFormat="1" applyFont="1" applyFill="1" applyBorder="1" applyAlignment="1">
      <alignment horizontal="right" vertical="center" shrinkToFit="1"/>
    </xf>
    <xf numFmtId="0" fontId="4" fillId="0" borderId="105" xfId="1" applyNumberFormat="1" applyFont="1" applyFill="1" applyBorder="1" applyAlignment="1">
      <alignment horizontal="center" vertical="center" wrapText="1" shrinkToFit="1"/>
    </xf>
    <xf numFmtId="179" fontId="19" fillId="0" borderId="14" xfId="1" applyNumberFormat="1" applyFont="1" applyFill="1" applyBorder="1" applyAlignment="1">
      <alignment vertical="center" shrinkToFit="1"/>
    </xf>
    <xf numFmtId="179" fontId="4" fillId="0" borderId="106" xfId="1" applyNumberFormat="1" applyFont="1" applyFill="1" applyBorder="1" applyAlignment="1">
      <alignment vertical="center" shrinkToFit="1"/>
    </xf>
    <xf numFmtId="179" fontId="4" fillId="0" borderId="17" xfId="1" applyNumberFormat="1" applyFont="1" applyFill="1" applyBorder="1" applyAlignment="1">
      <alignment vertical="center" shrinkToFit="1"/>
    </xf>
    <xf numFmtId="179" fontId="14" fillId="0" borderId="107" xfId="1" applyNumberFormat="1" applyFont="1" applyFill="1" applyBorder="1" applyAlignment="1">
      <alignment vertical="center" shrinkToFit="1"/>
    </xf>
    <xf numFmtId="179" fontId="4" fillId="0" borderId="108" xfId="1" applyNumberFormat="1" applyFont="1" applyFill="1" applyBorder="1" applyAlignment="1">
      <alignment vertical="center" shrinkToFit="1"/>
    </xf>
    <xf numFmtId="179" fontId="4" fillId="0" borderId="109" xfId="1" applyNumberFormat="1" applyFont="1" applyFill="1" applyBorder="1" applyAlignment="1">
      <alignment vertical="center" shrinkToFit="1"/>
    </xf>
    <xf numFmtId="179" fontId="14" fillId="0" borderId="14" xfId="1" applyNumberFormat="1" applyFont="1" applyFill="1" applyBorder="1" applyAlignment="1">
      <alignment vertical="center" shrinkToFit="1"/>
    </xf>
    <xf numFmtId="179" fontId="4" fillId="0" borderId="18" xfId="1" applyNumberFormat="1" applyFont="1" applyFill="1" applyBorder="1" applyAlignment="1">
      <alignment vertical="center" shrinkToFit="1"/>
    </xf>
    <xf numFmtId="0" fontId="4" fillId="0" borderId="96" xfId="1" applyNumberFormat="1" applyFont="1" applyFill="1" applyBorder="1" applyAlignment="1" applyProtection="1">
      <alignment horizontal="center" vertical="center" textRotation="255" shrinkToFit="1"/>
      <protection locked="0"/>
    </xf>
    <xf numFmtId="0" fontId="4" fillId="0" borderId="103" xfId="1" applyNumberFormat="1" applyFont="1" applyFill="1" applyBorder="1" applyAlignment="1" applyProtection="1">
      <alignment horizontal="center" vertical="center" textRotation="255" shrinkToFit="1"/>
      <protection locked="0"/>
    </xf>
    <xf numFmtId="0" fontId="4" fillId="3" borderId="43" xfId="1" applyNumberFormat="1" applyFont="1" applyFill="1" applyBorder="1" applyAlignment="1" applyProtection="1">
      <alignment horizontal="center" vertical="center" textRotation="255" shrinkToFit="1"/>
      <protection locked="0"/>
    </xf>
    <xf numFmtId="0" fontId="4" fillId="3" borderId="104" xfId="1" applyNumberFormat="1" applyFont="1" applyFill="1" applyBorder="1" applyAlignment="1" applyProtection="1">
      <alignment horizontal="center" vertical="center" textRotation="255" shrinkToFit="1"/>
      <protection locked="0"/>
    </xf>
    <xf numFmtId="0" fontId="10" fillId="0" borderId="1" xfId="1" applyNumberFormat="1" applyFont="1" applyFill="1" applyBorder="1" applyAlignment="1">
      <alignment horizontal="center" vertical="center" shrinkToFit="1"/>
    </xf>
    <xf numFmtId="0" fontId="10" fillId="0" borderId="2" xfId="1" applyNumberFormat="1" applyFont="1" applyFill="1" applyBorder="1" applyAlignment="1">
      <alignment horizontal="center" vertical="center" shrinkToFit="1"/>
    </xf>
    <xf numFmtId="0" fontId="10" fillId="0" borderId="22" xfId="1" applyNumberFormat="1" applyFont="1" applyFill="1" applyBorder="1" applyAlignment="1">
      <alignment horizontal="center" vertical="center" shrinkToFit="1"/>
    </xf>
    <xf numFmtId="0" fontId="10" fillId="0" borderId="0" xfId="1" applyNumberFormat="1" applyFont="1" applyFill="1" applyBorder="1" applyAlignment="1">
      <alignment horizontal="center" vertical="center" shrinkToFit="1"/>
    </xf>
    <xf numFmtId="0" fontId="10" fillId="0" borderId="83" xfId="1" applyNumberFormat="1" applyFont="1" applyFill="1" applyBorder="1" applyAlignment="1">
      <alignment horizontal="center" vertical="center" shrinkToFit="1"/>
    </xf>
    <xf numFmtId="0" fontId="4" fillId="0" borderId="22" xfId="1" applyNumberFormat="1" applyFont="1" applyFill="1" applyBorder="1" applyAlignment="1">
      <alignment horizontal="center" vertical="center"/>
    </xf>
    <xf numFmtId="0" fontId="4" fillId="0" borderId="0" xfId="1" applyNumberFormat="1" applyFont="1" applyFill="1" applyBorder="1" applyAlignment="1">
      <alignment horizontal="center" vertical="center"/>
    </xf>
    <xf numFmtId="0" fontId="5" fillId="2" borderId="59" xfId="1" applyNumberFormat="1" applyFont="1" applyFill="1" applyBorder="1" applyAlignment="1">
      <alignment horizontal="center" vertical="center" shrinkToFit="1"/>
    </xf>
    <xf numFmtId="0" fontId="5" fillId="2" borderId="76" xfId="1" applyNumberFormat="1" applyFont="1" applyFill="1" applyBorder="1" applyAlignment="1">
      <alignment horizontal="center" vertical="center" shrinkToFit="1"/>
    </xf>
    <xf numFmtId="0" fontId="5" fillId="2" borderId="85" xfId="1" applyNumberFormat="1" applyFont="1" applyFill="1" applyBorder="1" applyAlignment="1">
      <alignment horizontal="center" vertical="center" shrinkToFit="1"/>
    </xf>
    <xf numFmtId="0" fontId="5" fillId="2" borderId="93" xfId="1" applyNumberFormat="1" applyFont="1" applyFill="1" applyBorder="1" applyAlignment="1">
      <alignment horizontal="center" vertical="center" shrinkToFit="1"/>
    </xf>
    <xf numFmtId="0" fontId="14" fillId="0" borderId="86" xfId="1" applyNumberFormat="1" applyFont="1" applyFill="1" applyBorder="1" applyAlignment="1">
      <alignment horizontal="center" vertical="center" shrinkToFit="1"/>
    </xf>
    <xf numFmtId="0" fontId="14" fillId="0" borderId="94" xfId="1" applyNumberFormat="1" applyFont="1" applyFill="1" applyBorder="1" applyAlignment="1">
      <alignment horizontal="center" vertical="center" shrinkToFit="1"/>
    </xf>
    <xf numFmtId="0" fontId="14" fillId="0" borderId="88" xfId="1" applyNumberFormat="1" applyFont="1" applyFill="1" applyBorder="1" applyAlignment="1">
      <alignment horizontal="center" vertical="center" shrinkToFit="1"/>
    </xf>
    <xf numFmtId="0" fontId="14" fillId="0" borderId="48" xfId="1" applyNumberFormat="1" applyFont="1" applyFill="1" applyBorder="1" applyAlignment="1">
      <alignment horizontal="center" vertical="center" shrinkToFit="1"/>
    </xf>
    <xf numFmtId="0" fontId="5" fillId="0" borderId="10" xfId="1" applyNumberFormat="1" applyFont="1" applyFill="1" applyBorder="1" applyAlignment="1">
      <alignment horizontal="center" vertical="center"/>
    </xf>
    <xf numFmtId="0" fontId="5" fillId="0" borderId="11" xfId="1" applyNumberFormat="1" applyFont="1" applyFill="1" applyBorder="1" applyAlignment="1">
      <alignment horizontal="center" vertical="center"/>
    </xf>
    <xf numFmtId="0" fontId="5" fillId="0" borderId="1" xfId="1" applyNumberFormat="1" applyFont="1" applyFill="1" applyBorder="1" applyAlignment="1" applyProtection="1">
      <alignment horizontal="center" vertical="center" textRotation="255" shrinkToFit="1"/>
      <protection locked="0"/>
    </xf>
    <xf numFmtId="0" fontId="5" fillId="0" borderId="22" xfId="1" applyNumberFormat="1" applyFont="1" applyFill="1" applyBorder="1" applyAlignment="1" applyProtection="1">
      <alignment horizontal="center" vertical="center" textRotation="255" shrinkToFit="1"/>
      <protection locked="0"/>
    </xf>
    <xf numFmtId="0" fontId="5" fillId="0" borderId="10" xfId="1" applyNumberFormat="1" applyFont="1" applyFill="1" applyBorder="1" applyAlignment="1" applyProtection="1">
      <alignment horizontal="center" vertical="center" textRotation="255" shrinkToFit="1"/>
      <protection locked="0"/>
    </xf>
    <xf numFmtId="0" fontId="4" fillId="3" borderId="3" xfId="1" applyNumberFormat="1" applyFont="1" applyFill="1" applyBorder="1" applyAlignment="1" applyProtection="1">
      <alignment horizontal="center" vertical="center" textRotation="255" shrinkToFit="1"/>
      <protection locked="0"/>
    </xf>
    <xf numFmtId="0" fontId="4" fillId="3" borderId="23" xfId="1" applyNumberFormat="1" applyFont="1" applyFill="1" applyBorder="1" applyAlignment="1" applyProtection="1">
      <alignment horizontal="center" vertical="center" textRotation="255" shrinkToFit="1"/>
      <protection locked="0"/>
    </xf>
    <xf numFmtId="0" fontId="4" fillId="3" borderId="12" xfId="1" applyNumberFormat="1" applyFont="1" applyFill="1" applyBorder="1" applyAlignment="1" applyProtection="1">
      <alignment horizontal="center" vertical="center" textRotation="255" shrinkToFit="1"/>
      <protection locked="0"/>
    </xf>
    <xf numFmtId="176" fontId="5" fillId="0" borderId="22" xfId="1" applyNumberFormat="1" applyFont="1" applyFill="1" applyBorder="1" applyAlignment="1" applyProtection="1">
      <alignment horizontal="center" vertical="center"/>
      <protection locked="0"/>
    </xf>
    <xf numFmtId="0" fontId="5" fillId="0" borderId="0" xfId="1" applyFont="1" applyBorder="1" applyAlignment="1">
      <alignment horizontal="center" vertical="center"/>
    </xf>
    <xf numFmtId="176" fontId="5" fillId="0" borderId="0" xfId="1" applyNumberFormat="1" applyFont="1" applyFill="1" applyBorder="1" applyAlignment="1" applyProtection="1">
      <alignment horizontal="center" vertical="center"/>
      <protection locked="0"/>
    </xf>
    <xf numFmtId="0" fontId="7" fillId="0" borderId="10" xfId="1" applyNumberFormat="1" applyFont="1" applyFill="1" applyBorder="1" applyAlignment="1">
      <alignment horizontal="center" vertical="center"/>
    </xf>
    <xf numFmtId="0" fontId="7" fillId="0" borderId="11" xfId="1" applyNumberFormat="1" applyFont="1" applyFill="1" applyBorder="1" applyAlignment="1">
      <alignment horizontal="center" vertical="center"/>
    </xf>
    <xf numFmtId="0" fontId="7" fillId="0" borderId="1" xfId="1" applyNumberFormat="1" applyFont="1" applyFill="1" applyBorder="1" applyAlignment="1" applyProtection="1">
      <alignment horizontal="center" vertical="center" textRotation="255" shrinkToFit="1"/>
      <protection locked="0"/>
    </xf>
    <xf numFmtId="0" fontId="7" fillId="0" borderId="22" xfId="1" applyNumberFormat="1" applyFont="1" applyFill="1" applyBorder="1" applyAlignment="1" applyProtection="1">
      <alignment horizontal="center" vertical="center" textRotation="255" shrinkToFit="1"/>
      <protection locked="0"/>
    </xf>
    <xf numFmtId="0" fontId="7" fillId="0" borderId="10" xfId="1" applyNumberFormat="1" applyFont="1" applyFill="1" applyBorder="1" applyAlignment="1" applyProtection="1">
      <alignment horizontal="center" vertical="center" textRotation="255" shrinkToFit="1"/>
      <protection locked="0"/>
    </xf>
    <xf numFmtId="0" fontId="7" fillId="3" borderId="3" xfId="1" applyNumberFormat="1" applyFont="1" applyFill="1" applyBorder="1" applyAlignment="1" applyProtection="1">
      <alignment horizontal="center" vertical="center" textRotation="255" shrinkToFit="1"/>
      <protection locked="0"/>
    </xf>
    <xf numFmtId="0" fontId="7" fillId="3" borderId="23" xfId="1" applyNumberFormat="1" applyFont="1" applyFill="1" applyBorder="1" applyAlignment="1" applyProtection="1">
      <alignment horizontal="center" vertical="center" textRotation="255" shrinkToFit="1"/>
      <protection locked="0"/>
    </xf>
    <xf numFmtId="0" fontId="7" fillId="3" borderId="12" xfId="1" applyNumberFormat="1" applyFont="1" applyFill="1" applyBorder="1" applyAlignment="1" applyProtection="1">
      <alignment horizontal="center" vertical="center" textRotation="255" shrinkToFit="1"/>
      <protection locked="0"/>
    </xf>
    <xf numFmtId="0" fontId="11" fillId="0" borderId="42" xfId="3" applyNumberFormat="1" applyFont="1" applyFill="1" applyBorder="1" applyAlignment="1">
      <alignment horizontal="center" vertical="center" wrapText="1"/>
    </xf>
    <xf numFmtId="0" fontId="11" fillId="0" borderId="43" xfId="3" applyNumberFormat="1" applyFont="1" applyFill="1" applyBorder="1" applyAlignment="1">
      <alignment horizontal="center" vertical="center" wrapText="1"/>
    </xf>
    <xf numFmtId="0" fontId="1" fillId="0" borderId="42" xfId="1" applyBorder="1" applyAlignment="1">
      <alignment horizontal="center" vertical="center" wrapText="1"/>
    </xf>
    <xf numFmtId="0" fontId="1" fillId="0" borderId="43" xfId="1" applyBorder="1" applyAlignment="1">
      <alignment horizontal="center" vertical="center" wrapText="1"/>
    </xf>
    <xf numFmtId="0" fontId="11" fillId="0" borderId="45" xfId="2" applyNumberFormat="1" applyFont="1" applyFill="1" applyBorder="1" applyAlignment="1">
      <alignment horizontal="center" vertical="center"/>
    </xf>
    <xf numFmtId="0" fontId="11" fillId="0" borderId="46" xfId="2" applyNumberFormat="1" applyFont="1" applyFill="1" applyBorder="1" applyAlignment="1">
      <alignment horizontal="center" vertical="center"/>
    </xf>
    <xf numFmtId="0" fontId="11" fillId="5" borderId="45" xfId="2" applyNumberFormat="1" applyFont="1" applyFill="1" applyBorder="1" applyAlignment="1">
      <alignment horizontal="center" vertical="center"/>
    </xf>
    <xf numFmtId="0" fontId="11" fillId="5" borderId="46" xfId="2" applyNumberFormat="1" applyFont="1" applyFill="1" applyBorder="1" applyAlignment="1">
      <alignment horizontal="center" vertical="center"/>
    </xf>
  </cellXfs>
  <cellStyles count="6">
    <cellStyle name="桁区切り 2" xfId="4"/>
    <cellStyle name="標準" xfId="0" builtinId="0"/>
    <cellStyle name="標準 2" xfId="1"/>
    <cellStyle name="標準_H7～H9" xfId="2"/>
    <cellStyle name="標準_台湾客数" xfId="3"/>
    <cellStyle name="標準_入域観光客の状況（３月～８月）②"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1000" b="0" i="0" u="none" strike="noStrike" baseline="0">
                <a:solidFill>
                  <a:srgbClr val="000000"/>
                </a:solidFill>
                <a:latin typeface="ＭＳ Ｐゴシック"/>
                <a:ea typeface="ＭＳ Ｐゴシック"/>
                <a:cs typeface="ＭＳ Ｐゴシック"/>
              </a:defRPr>
            </a:pPr>
            <a:r>
              <a:rPr lang="ja-JP" altLang="en-US"/>
              <a:t>月別入域観光客数の推移
（平成２０年度～平成２４年度）</a:t>
            </a:r>
          </a:p>
        </c:rich>
      </c:tx>
      <c:layout>
        <c:manualLayout>
          <c:xMode val="edge"/>
          <c:yMode val="edge"/>
          <c:x val="0.41600810585865411"/>
          <c:y val="3.0303090086588713E-2"/>
        </c:manualLayout>
      </c:layout>
      <c:overlay val="0"/>
      <c:spPr>
        <a:noFill/>
        <a:ln w="25400">
          <a:noFill/>
        </a:ln>
      </c:spPr>
    </c:title>
    <c:autoTitleDeleted val="0"/>
    <c:plotArea>
      <c:layout>
        <c:manualLayout>
          <c:layoutTarget val="inner"/>
          <c:xMode val="edge"/>
          <c:yMode val="edge"/>
          <c:x val="5.8300423386367199E-2"/>
          <c:y val="2.8282884080816133E-2"/>
          <c:w val="0.75592921848425265"/>
          <c:h val="0.80202178429171456"/>
        </c:manualLayout>
      </c:layout>
      <c:barChart>
        <c:barDir val="col"/>
        <c:grouping val="clustered"/>
        <c:varyColors val="0"/>
        <c:ser>
          <c:idx val="0"/>
          <c:order val="0"/>
          <c:tx>
            <c:strRef>
              <c:f>グラフ!$B$19</c:f>
              <c:strCache>
                <c:ptCount val="1"/>
                <c:pt idx="0">
                  <c:v>平成20年</c:v>
                </c:pt>
              </c:strCache>
            </c:strRef>
          </c:tx>
          <c:spPr>
            <a:gradFill rotWithShape="0">
              <a:gsLst>
                <a:gs pos="0">
                  <a:srgbClr val="1B6478"/>
                </a:gs>
                <a:gs pos="100000">
                  <a:srgbClr val="2486A1"/>
                </a:gs>
              </a:gsLst>
              <a:lin ang="16200000"/>
            </a:gradFill>
            <a:ln w="25400">
              <a:noFill/>
            </a:ln>
            <a:effectLst>
              <a:outerShdw dist="35921" dir="2700000" algn="br">
                <a:srgbClr val="000000"/>
              </a:outerShdw>
            </a:effectLst>
          </c:spPr>
          <c:invertIfNegative val="0"/>
          <c:dPt>
            <c:idx val="0"/>
            <c:invertIfNegative val="0"/>
            <c:bubble3D val="0"/>
            <c:spPr>
              <a:gradFill rotWithShape="0">
                <a:gsLst>
                  <a:gs pos="0">
                    <a:srgbClr val="1B6478"/>
                  </a:gs>
                  <a:gs pos="100000">
                    <a:srgbClr val="2486A1"/>
                  </a:gs>
                </a:gsLst>
                <a:lin ang="16200000"/>
              </a:gradFill>
              <a:ln w="25400">
                <a:noFill/>
              </a:ln>
            </c:spPr>
            <c:extLst>
              <c:ext xmlns:c16="http://schemas.microsoft.com/office/drawing/2014/chart" uri="{C3380CC4-5D6E-409C-BE32-E72D297353CC}">
                <c16:uniqueId val="{00000001-5944-49AB-A6D9-A619617748CB}"/>
              </c:ext>
            </c:extLst>
          </c:dPt>
          <c:dPt>
            <c:idx val="1"/>
            <c:invertIfNegative val="0"/>
            <c:bubble3D val="0"/>
            <c:spPr>
              <a:gradFill rotWithShape="0">
                <a:gsLst>
                  <a:gs pos="0">
                    <a:srgbClr val="1B6478"/>
                  </a:gs>
                  <a:gs pos="100000">
                    <a:srgbClr val="2486A1"/>
                  </a:gs>
                </a:gsLst>
                <a:lin ang="16200000"/>
              </a:gradFill>
              <a:ln w="25400">
                <a:noFill/>
              </a:ln>
            </c:spPr>
            <c:extLst>
              <c:ext xmlns:c16="http://schemas.microsoft.com/office/drawing/2014/chart" uri="{C3380CC4-5D6E-409C-BE32-E72D297353CC}">
                <c16:uniqueId val="{00000003-5944-49AB-A6D9-A619617748CB}"/>
              </c:ext>
            </c:extLst>
          </c:dPt>
          <c:dPt>
            <c:idx val="2"/>
            <c:invertIfNegative val="0"/>
            <c:bubble3D val="0"/>
            <c:spPr>
              <a:gradFill rotWithShape="0">
                <a:gsLst>
                  <a:gs pos="0">
                    <a:srgbClr val="1B6478"/>
                  </a:gs>
                  <a:gs pos="100000">
                    <a:srgbClr val="2486A1"/>
                  </a:gs>
                </a:gsLst>
                <a:lin ang="16200000"/>
              </a:gradFill>
              <a:ln w="25400">
                <a:noFill/>
              </a:ln>
            </c:spPr>
            <c:extLst>
              <c:ext xmlns:c16="http://schemas.microsoft.com/office/drawing/2014/chart" uri="{C3380CC4-5D6E-409C-BE32-E72D297353CC}">
                <c16:uniqueId val="{00000005-5944-49AB-A6D9-A619617748CB}"/>
              </c:ext>
            </c:extLst>
          </c:dPt>
          <c:dPt>
            <c:idx val="3"/>
            <c:invertIfNegative val="0"/>
            <c:bubble3D val="0"/>
            <c:spPr>
              <a:gradFill rotWithShape="0">
                <a:gsLst>
                  <a:gs pos="0">
                    <a:srgbClr val="1B6478"/>
                  </a:gs>
                  <a:gs pos="100000">
                    <a:srgbClr val="2486A1"/>
                  </a:gs>
                </a:gsLst>
                <a:lin ang="16200000"/>
              </a:gradFill>
              <a:ln w="25400">
                <a:noFill/>
              </a:ln>
            </c:spPr>
            <c:extLst>
              <c:ext xmlns:c16="http://schemas.microsoft.com/office/drawing/2014/chart" uri="{C3380CC4-5D6E-409C-BE32-E72D297353CC}">
                <c16:uniqueId val="{00000007-5944-49AB-A6D9-A619617748CB}"/>
              </c:ext>
            </c:extLst>
          </c:dPt>
          <c:dPt>
            <c:idx val="4"/>
            <c:invertIfNegative val="0"/>
            <c:bubble3D val="0"/>
            <c:spPr>
              <a:gradFill rotWithShape="0">
                <a:gsLst>
                  <a:gs pos="0">
                    <a:srgbClr val="1B6478"/>
                  </a:gs>
                  <a:gs pos="100000">
                    <a:srgbClr val="2486A1"/>
                  </a:gs>
                </a:gsLst>
                <a:lin ang="16200000"/>
              </a:gradFill>
              <a:ln w="25400">
                <a:noFill/>
              </a:ln>
            </c:spPr>
            <c:extLst>
              <c:ext xmlns:c16="http://schemas.microsoft.com/office/drawing/2014/chart" uri="{C3380CC4-5D6E-409C-BE32-E72D297353CC}">
                <c16:uniqueId val="{00000009-5944-49AB-A6D9-A619617748CB}"/>
              </c:ext>
            </c:extLst>
          </c:dPt>
          <c:dPt>
            <c:idx val="5"/>
            <c:invertIfNegative val="0"/>
            <c:bubble3D val="0"/>
            <c:spPr>
              <a:gradFill rotWithShape="0">
                <a:gsLst>
                  <a:gs pos="0">
                    <a:srgbClr val="1B6478"/>
                  </a:gs>
                  <a:gs pos="100000">
                    <a:srgbClr val="2486A1"/>
                  </a:gs>
                </a:gsLst>
                <a:lin ang="16200000"/>
              </a:gradFill>
              <a:ln w="25400">
                <a:noFill/>
              </a:ln>
            </c:spPr>
            <c:extLst>
              <c:ext xmlns:c16="http://schemas.microsoft.com/office/drawing/2014/chart" uri="{C3380CC4-5D6E-409C-BE32-E72D297353CC}">
                <c16:uniqueId val="{0000000B-5944-49AB-A6D9-A619617748CB}"/>
              </c:ext>
            </c:extLst>
          </c:dPt>
          <c:dPt>
            <c:idx val="6"/>
            <c:invertIfNegative val="0"/>
            <c:bubble3D val="0"/>
            <c:spPr>
              <a:gradFill rotWithShape="0">
                <a:gsLst>
                  <a:gs pos="0">
                    <a:srgbClr val="1B6478"/>
                  </a:gs>
                  <a:gs pos="100000">
                    <a:srgbClr val="2486A1"/>
                  </a:gs>
                </a:gsLst>
                <a:lin ang="16200000"/>
              </a:gradFill>
              <a:ln w="25400">
                <a:noFill/>
              </a:ln>
            </c:spPr>
            <c:extLst>
              <c:ext xmlns:c16="http://schemas.microsoft.com/office/drawing/2014/chart" uri="{C3380CC4-5D6E-409C-BE32-E72D297353CC}">
                <c16:uniqueId val="{0000000D-5944-49AB-A6D9-A619617748CB}"/>
              </c:ext>
            </c:extLst>
          </c:dPt>
          <c:dPt>
            <c:idx val="7"/>
            <c:invertIfNegative val="0"/>
            <c:bubble3D val="0"/>
            <c:spPr>
              <a:gradFill rotWithShape="0">
                <a:gsLst>
                  <a:gs pos="0">
                    <a:srgbClr val="1B6478"/>
                  </a:gs>
                  <a:gs pos="100000">
                    <a:srgbClr val="2486A1"/>
                  </a:gs>
                </a:gsLst>
                <a:lin ang="16200000"/>
              </a:gradFill>
              <a:ln w="25400">
                <a:noFill/>
              </a:ln>
            </c:spPr>
            <c:extLst>
              <c:ext xmlns:c16="http://schemas.microsoft.com/office/drawing/2014/chart" uri="{C3380CC4-5D6E-409C-BE32-E72D297353CC}">
                <c16:uniqueId val="{0000000F-5944-49AB-A6D9-A619617748CB}"/>
              </c:ext>
            </c:extLst>
          </c:dPt>
          <c:dPt>
            <c:idx val="8"/>
            <c:invertIfNegative val="0"/>
            <c:bubble3D val="0"/>
            <c:spPr>
              <a:gradFill rotWithShape="0">
                <a:gsLst>
                  <a:gs pos="0">
                    <a:srgbClr val="1B6478"/>
                  </a:gs>
                  <a:gs pos="100000">
                    <a:srgbClr val="2486A1"/>
                  </a:gs>
                </a:gsLst>
                <a:lin ang="16200000"/>
              </a:gradFill>
              <a:ln w="25400">
                <a:noFill/>
              </a:ln>
            </c:spPr>
            <c:extLst>
              <c:ext xmlns:c16="http://schemas.microsoft.com/office/drawing/2014/chart" uri="{C3380CC4-5D6E-409C-BE32-E72D297353CC}">
                <c16:uniqueId val="{00000011-5944-49AB-A6D9-A619617748CB}"/>
              </c:ext>
            </c:extLst>
          </c:dPt>
          <c:dPt>
            <c:idx val="9"/>
            <c:invertIfNegative val="0"/>
            <c:bubble3D val="0"/>
            <c:spPr>
              <a:gradFill rotWithShape="0">
                <a:gsLst>
                  <a:gs pos="0">
                    <a:srgbClr val="1B6478"/>
                  </a:gs>
                  <a:gs pos="100000">
                    <a:srgbClr val="2486A1"/>
                  </a:gs>
                </a:gsLst>
                <a:lin ang="16200000"/>
              </a:gradFill>
              <a:ln w="25400">
                <a:noFill/>
              </a:ln>
            </c:spPr>
            <c:extLst>
              <c:ext xmlns:c16="http://schemas.microsoft.com/office/drawing/2014/chart" uri="{C3380CC4-5D6E-409C-BE32-E72D297353CC}">
                <c16:uniqueId val="{00000013-5944-49AB-A6D9-A619617748CB}"/>
              </c:ext>
            </c:extLst>
          </c:dPt>
          <c:dPt>
            <c:idx val="10"/>
            <c:invertIfNegative val="0"/>
            <c:bubble3D val="0"/>
            <c:spPr>
              <a:gradFill rotWithShape="0">
                <a:gsLst>
                  <a:gs pos="0">
                    <a:srgbClr val="1B6478"/>
                  </a:gs>
                  <a:gs pos="100000">
                    <a:srgbClr val="2486A1"/>
                  </a:gs>
                </a:gsLst>
                <a:lin ang="16200000"/>
              </a:gradFill>
              <a:ln w="25400">
                <a:noFill/>
              </a:ln>
            </c:spPr>
            <c:extLst>
              <c:ext xmlns:c16="http://schemas.microsoft.com/office/drawing/2014/chart" uri="{C3380CC4-5D6E-409C-BE32-E72D297353CC}">
                <c16:uniqueId val="{00000015-5944-49AB-A6D9-A619617748CB}"/>
              </c:ext>
            </c:extLst>
          </c:dPt>
          <c:dPt>
            <c:idx val="11"/>
            <c:invertIfNegative val="0"/>
            <c:bubble3D val="0"/>
            <c:spPr>
              <a:gradFill rotWithShape="0">
                <a:gsLst>
                  <a:gs pos="0">
                    <a:srgbClr val="1B6478"/>
                  </a:gs>
                  <a:gs pos="100000">
                    <a:srgbClr val="2486A1"/>
                  </a:gs>
                </a:gsLst>
                <a:lin ang="16200000"/>
              </a:gradFill>
              <a:ln w="25400">
                <a:noFill/>
              </a:ln>
            </c:spPr>
            <c:extLst>
              <c:ext xmlns:c16="http://schemas.microsoft.com/office/drawing/2014/chart" uri="{C3380CC4-5D6E-409C-BE32-E72D297353CC}">
                <c16:uniqueId val="{00000017-5944-49AB-A6D9-A619617748CB}"/>
              </c:ext>
            </c:extLst>
          </c:dPt>
          <c:cat>
            <c:strRef>
              <c:f>グラフ!$C$18:$N$18</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グラフ!$C$19:$N$19</c:f>
              <c:numCache>
                <c:formatCode>#,##0.0</c:formatCode>
                <c:ptCount val="12"/>
                <c:pt idx="0">
                  <c:v>434.7</c:v>
                </c:pt>
                <c:pt idx="1">
                  <c:v>483.8</c:v>
                </c:pt>
                <c:pt idx="2">
                  <c:v>563.70000000000005</c:v>
                </c:pt>
                <c:pt idx="3">
                  <c:v>484</c:v>
                </c:pt>
                <c:pt idx="4">
                  <c:v>456.9</c:v>
                </c:pt>
                <c:pt idx="5">
                  <c:v>438.8</c:v>
                </c:pt>
                <c:pt idx="6">
                  <c:v>525.4</c:v>
                </c:pt>
                <c:pt idx="7">
                  <c:v>626.70000000000005</c:v>
                </c:pt>
                <c:pt idx="8">
                  <c:v>535</c:v>
                </c:pt>
                <c:pt idx="9">
                  <c:v>547</c:v>
                </c:pt>
                <c:pt idx="10">
                  <c:v>485.5</c:v>
                </c:pt>
                <c:pt idx="11">
                  <c:v>464</c:v>
                </c:pt>
              </c:numCache>
            </c:numRef>
          </c:val>
          <c:extLst>
            <c:ext xmlns:c16="http://schemas.microsoft.com/office/drawing/2014/chart" uri="{C3380CC4-5D6E-409C-BE32-E72D297353CC}">
              <c16:uniqueId val="{00000018-5944-49AB-A6D9-A619617748CB}"/>
            </c:ext>
          </c:extLst>
        </c:ser>
        <c:ser>
          <c:idx val="1"/>
          <c:order val="1"/>
          <c:tx>
            <c:strRef>
              <c:f>グラフ!$B$20</c:f>
              <c:strCache>
                <c:ptCount val="1"/>
                <c:pt idx="0">
                  <c:v>平成21年</c:v>
                </c:pt>
              </c:strCache>
            </c:strRef>
          </c:tx>
          <c:spPr>
            <a:gradFill rotWithShape="0">
              <a:gsLst>
                <a:gs pos="0">
                  <a:srgbClr val="22768D"/>
                </a:gs>
                <a:gs pos="100000">
                  <a:srgbClr val="2D9EBD"/>
                </a:gs>
              </a:gsLst>
              <a:lin ang="16200000"/>
            </a:gradFill>
            <a:ln w="25400">
              <a:noFill/>
            </a:ln>
            <a:effectLst>
              <a:outerShdw dist="35921" dir="2700000" algn="br">
                <a:srgbClr val="000000"/>
              </a:outerShdw>
            </a:effectLst>
          </c:spPr>
          <c:invertIfNegative val="0"/>
          <c:dPt>
            <c:idx val="0"/>
            <c:invertIfNegative val="0"/>
            <c:bubble3D val="0"/>
            <c:spPr>
              <a:gradFill rotWithShape="0">
                <a:gsLst>
                  <a:gs pos="0">
                    <a:srgbClr val="22768D"/>
                  </a:gs>
                  <a:gs pos="100000">
                    <a:srgbClr val="2D9EBD"/>
                  </a:gs>
                </a:gsLst>
                <a:lin ang="16200000"/>
              </a:gradFill>
              <a:ln w="25400">
                <a:noFill/>
              </a:ln>
            </c:spPr>
            <c:extLst>
              <c:ext xmlns:c16="http://schemas.microsoft.com/office/drawing/2014/chart" uri="{C3380CC4-5D6E-409C-BE32-E72D297353CC}">
                <c16:uniqueId val="{0000001A-5944-49AB-A6D9-A619617748CB}"/>
              </c:ext>
            </c:extLst>
          </c:dPt>
          <c:dPt>
            <c:idx val="1"/>
            <c:invertIfNegative val="0"/>
            <c:bubble3D val="0"/>
            <c:spPr>
              <a:gradFill rotWithShape="0">
                <a:gsLst>
                  <a:gs pos="0">
                    <a:srgbClr val="22768D"/>
                  </a:gs>
                  <a:gs pos="100000">
                    <a:srgbClr val="2D9EBD"/>
                  </a:gs>
                </a:gsLst>
                <a:lin ang="16200000"/>
              </a:gradFill>
              <a:ln w="25400">
                <a:noFill/>
              </a:ln>
            </c:spPr>
            <c:extLst>
              <c:ext xmlns:c16="http://schemas.microsoft.com/office/drawing/2014/chart" uri="{C3380CC4-5D6E-409C-BE32-E72D297353CC}">
                <c16:uniqueId val="{0000001C-5944-49AB-A6D9-A619617748CB}"/>
              </c:ext>
            </c:extLst>
          </c:dPt>
          <c:dPt>
            <c:idx val="2"/>
            <c:invertIfNegative val="0"/>
            <c:bubble3D val="0"/>
            <c:spPr>
              <a:gradFill rotWithShape="0">
                <a:gsLst>
                  <a:gs pos="0">
                    <a:srgbClr val="22768D"/>
                  </a:gs>
                  <a:gs pos="100000">
                    <a:srgbClr val="2D9EBD"/>
                  </a:gs>
                </a:gsLst>
                <a:lin ang="16200000"/>
              </a:gradFill>
              <a:ln w="25400">
                <a:noFill/>
              </a:ln>
            </c:spPr>
            <c:extLst>
              <c:ext xmlns:c16="http://schemas.microsoft.com/office/drawing/2014/chart" uri="{C3380CC4-5D6E-409C-BE32-E72D297353CC}">
                <c16:uniqueId val="{0000001E-5944-49AB-A6D9-A619617748CB}"/>
              </c:ext>
            </c:extLst>
          </c:dPt>
          <c:dPt>
            <c:idx val="3"/>
            <c:invertIfNegative val="0"/>
            <c:bubble3D val="0"/>
            <c:spPr>
              <a:gradFill rotWithShape="0">
                <a:gsLst>
                  <a:gs pos="0">
                    <a:srgbClr val="22768D"/>
                  </a:gs>
                  <a:gs pos="100000">
                    <a:srgbClr val="2D9EBD"/>
                  </a:gs>
                </a:gsLst>
                <a:lin ang="16200000"/>
              </a:gradFill>
              <a:ln w="25400">
                <a:noFill/>
              </a:ln>
            </c:spPr>
            <c:extLst>
              <c:ext xmlns:c16="http://schemas.microsoft.com/office/drawing/2014/chart" uri="{C3380CC4-5D6E-409C-BE32-E72D297353CC}">
                <c16:uniqueId val="{00000020-5944-49AB-A6D9-A619617748CB}"/>
              </c:ext>
            </c:extLst>
          </c:dPt>
          <c:dPt>
            <c:idx val="4"/>
            <c:invertIfNegative val="0"/>
            <c:bubble3D val="0"/>
            <c:spPr>
              <a:gradFill rotWithShape="0">
                <a:gsLst>
                  <a:gs pos="0">
                    <a:srgbClr val="22768D"/>
                  </a:gs>
                  <a:gs pos="100000">
                    <a:srgbClr val="2D9EBD"/>
                  </a:gs>
                </a:gsLst>
                <a:lin ang="16200000"/>
              </a:gradFill>
              <a:ln w="25400">
                <a:noFill/>
              </a:ln>
            </c:spPr>
            <c:extLst>
              <c:ext xmlns:c16="http://schemas.microsoft.com/office/drawing/2014/chart" uri="{C3380CC4-5D6E-409C-BE32-E72D297353CC}">
                <c16:uniqueId val="{00000022-5944-49AB-A6D9-A619617748CB}"/>
              </c:ext>
            </c:extLst>
          </c:dPt>
          <c:dPt>
            <c:idx val="5"/>
            <c:invertIfNegative val="0"/>
            <c:bubble3D val="0"/>
            <c:spPr>
              <a:gradFill rotWithShape="0">
                <a:gsLst>
                  <a:gs pos="0">
                    <a:srgbClr val="22768D"/>
                  </a:gs>
                  <a:gs pos="100000">
                    <a:srgbClr val="2D9EBD"/>
                  </a:gs>
                </a:gsLst>
                <a:lin ang="16200000"/>
              </a:gradFill>
              <a:ln w="25400">
                <a:noFill/>
              </a:ln>
            </c:spPr>
            <c:extLst>
              <c:ext xmlns:c16="http://schemas.microsoft.com/office/drawing/2014/chart" uri="{C3380CC4-5D6E-409C-BE32-E72D297353CC}">
                <c16:uniqueId val="{00000024-5944-49AB-A6D9-A619617748CB}"/>
              </c:ext>
            </c:extLst>
          </c:dPt>
          <c:dPt>
            <c:idx val="6"/>
            <c:invertIfNegative val="0"/>
            <c:bubble3D val="0"/>
            <c:spPr>
              <a:gradFill rotWithShape="0">
                <a:gsLst>
                  <a:gs pos="0">
                    <a:srgbClr val="22768D"/>
                  </a:gs>
                  <a:gs pos="100000">
                    <a:srgbClr val="2D9EBD"/>
                  </a:gs>
                </a:gsLst>
                <a:lin ang="16200000"/>
              </a:gradFill>
              <a:ln w="25400">
                <a:noFill/>
              </a:ln>
            </c:spPr>
            <c:extLst>
              <c:ext xmlns:c16="http://schemas.microsoft.com/office/drawing/2014/chart" uri="{C3380CC4-5D6E-409C-BE32-E72D297353CC}">
                <c16:uniqueId val="{00000026-5944-49AB-A6D9-A619617748CB}"/>
              </c:ext>
            </c:extLst>
          </c:dPt>
          <c:dPt>
            <c:idx val="7"/>
            <c:invertIfNegative val="0"/>
            <c:bubble3D val="0"/>
            <c:spPr>
              <a:gradFill rotWithShape="0">
                <a:gsLst>
                  <a:gs pos="0">
                    <a:srgbClr val="22768D"/>
                  </a:gs>
                  <a:gs pos="100000">
                    <a:srgbClr val="2D9EBD"/>
                  </a:gs>
                </a:gsLst>
                <a:lin ang="16200000"/>
              </a:gradFill>
              <a:ln w="25400">
                <a:noFill/>
              </a:ln>
            </c:spPr>
            <c:extLst>
              <c:ext xmlns:c16="http://schemas.microsoft.com/office/drawing/2014/chart" uri="{C3380CC4-5D6E-409C-BE32-E72D297353CC}">
                <c16:uniqueId val="{00000028-5944-49AB-A6D9-A619617748CB}"/>
              </c:ext>
            </c:extLst>
          </c:dPt>
          <c:dPt>
            <c:idx val="8"/>
            <c:invertIfNegative val="0"/>
            <c:bubble3D val="0"/>
            <c:spPr>
              <a:gradFill rotWithShape="0">
                <a:gsLst>
                  <a:gs pos="0">
                    <a:srgbClr val="22768D"/>
                  </a:gs>
                  <a:gs pos="100000">
                    <a:srgbClr val="2D9EBD"/>
                  </a:gs>
                </a:gsLst>
                <a:lin ang="16200000"/>
              </a:gradFill>
              <a:ln w="25400">
                <a:noFill/>
              </a:ln>
            </c:spPr>
            <c:extLst>
              <c:ext xmlns:c16="http://schemas.microsoft.com/office/drawing/2014/chart" uri="{C3380CC4-5D6E-409C-BE32-E72D297353CC}">
                <c16:uniqueId val="{0000002A-5944-49AB-A6D9-A619617748CB}"/>
              </c:ext>
            </c:extLst>
          </c:dPt>
          <c:dPt>
            <c:idx val="9"/>
            <c:invertIfNegative val="0"/>
            <c:bubble3D val="0"/>
            <c:spPr>
              <a:gradFill rotWithShape="0">
                <a:gsLst>
                  <a:gs pos="0">
                    <a:srgbClr val="22768D"/>
                  </a:gs>
                  <a:gs pos="100000">
                    <a:srgbClr val="2D9EBD"/>
                  </a:gs>
                </a:gsLst>
                <a:lin ang="16200000"/>
              </a:gradFill>
              <a:ln w="25400">
                <a:noFill/>
              </a:ln>
            </c:spPr>
            <c:extLst>
              <c:ext xmlns:c16="http://schemas.microsoft.com/office/drawing/2014/chart" uri="{C3380CC4-5D6E-409C-BE32-E72D297353CC}">
                <c16:uniqueId val="{0000002C-5944-49AB-A6D9-A619617748CB}"/>
              </c:ext>
            </c:extLst>
          </c:dPt>
          <c:dPt>
            <c:idx val="10"/>
            <c:invertIfNegative val="0"/>
            <c:bubble3D val="0"/>
            <c:spPr>
              <a:gradFill rotWithShape="0">
                <a:gsLst>
                  <a:gs pos="0">
                    <a:srgbClr val="22768D"/>
                  </a:gs>
                  <a:gs pos="100000">
                    <a:srgbClr val="2D9EBD"/>
                  </a:gs>
                </a:gsLst>
                <a:lin ang="16200000"/>
              </a:gradFill>
              <a:ln w="25400">
                <a:noFill/>
              </a:ln>
            </c:spPr>
            <c:extLst>
              <c:ext xmlns:c16="http://schemas.microsoft.com/office/drawing/2014/chart" uri="{C3380CC4-5D6E-409C-BE32-E72D297353CC}">
                <c16:uniqueId val="{0000002E-5944-49AB-A6D9-A619617748CB}"/>
              </c:ext>
            </c:extLst>
          </c:dPt>
          <c:dPt>
            <c:idx val="11"/>
            <c:invertIfNegative val="0"/>
            <c:bubble3D val="0"/>
            <c:spPr>
              <a:gradFill rotWithShape="0">
                <a:gsLst>
                  <a:gs pos="0">
                    <a:srgbClr val="22768D"/>
                  </a:gs>
                  <a:gs pos="100000">
                    <a:srgbClr val="2D9EBD"/>
                  </a:gs>
                </a:gsLst>
                <a:lin ang="16200000"/>
              </a:gradFill>
              <a:ln w="25400">
                <a:noFill/>
              </a:ln>
            </c:spPr>
            <c:extLst>
              <c:ext xmlns:c16="http://schemas.microsoft.com/office/drawing/2014/chart" uri="{C3380CC4-5D6E-409C-BE32-E72D297353CC}">
                <c16:uniqueId val="{00000030-5944-49AB-A6D9-A619617748CB}"/>
              </c:ext>
            </c:extLst>
          </c:dPt>
          <c:cat>
            <c:strRef>
              <c:f>グラフ!$C$18:$N$18</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グラフ!$C$20:$N$20</c:f>
              <c:numCache>
                <c:formatCode>#,##0.0</c:formatCode>
                <c:ptCount val="12"/>
                <c:pt idx="0">
                  <c:v>420.3</c:v>
                </c:pt>
                <c:pt idx="1">
                  <c:v>413.5</c:v>
                </c:pt>
                <c:pt idx="2">
                  <c:v>537.20000000000005</c:v>
                </c:pt>
                <c:pt idx="3">
                  <c:v>448.4</c:v>
                </c:pt>
                <c:pt idx="4">
                  <c:v>423.3</c:v>
                </c:pt>
                <c:pt idx="5">
                  <c:v>426.8</c:v>
                </c:pt>
                <c:pt idx="6">
                  <c:v>527.79999999999995</c:v>
                </c:pt>
                <c:pt idx="7">
                  <c:v>601.9</c:v>
                </c:pt>
                <c:pt idx="8">
                  <c:v>515.20000000000005</c:v>
                </c:pt>
                <c:pt idx="9">
                  <c:v>479.9</c:v>
                </c:pt>
                <c:pt idx="10">
                  <c:v>426.3</c:v>
                </c:pt>
                <c:pt idx="11">
                  <c:v>430.2</c:v>
                </c:pt>
              </c:numCache>
            </c:numRef>
          </c:val>
          <c:extLst>
            <c:ext xmlns:c16="http://schemas.microsoft.com/office/drawing/2014/chart" uri="{C3380CC4-5D6E-409C-BE32-E72D297353CC}">
              <c16:uniqueId val="{00000031-5944-49AB-A6D9-A619617748CB}"/>
            </c:ext>
          </c:extLst>
        </c:ser>
        <c:ser>
          <c:idx val="2"/>
          <c:order val="2"/>
          <c:tx>
            <c:strRef>
              <c:f>グラフ!$B$21</c:f>
              <c:strCache>
                <c:ptCount val="1"/>
                <c:pt idx="0">
                  <c:v>平成22年</c:v>
                </c:pt>
              </c:strCache>
            </c:strRef>
          </c:tx>
          <c:spPr>
            <a:gradFill rotWithShape="0">
              <a:gsLst>
                <a:gs pos="0">
                  <a:srgbClr val="2787A0"/>
                </a:gs>
                <a:gs pos="100000">
                  <a:srgbClr val="34B3D6"/>
                </a:gs>
              </a:gsLst>
              <a:lin ang="16200000"/>
            </a:gradFill>
            <a:ln w="25400">
              <a:noFill/>
            </a:ln>
            <a:effectLst>
              <a:outerShdw dist="35921" dir="2700000" algn="br">
                <a:srgbClr val="000000"/>
              </a:outerShdw>
            </a:effectLst>
          </c:spPr>
          <c:invertIfNegative val="0"/>
          <c:dPt>
            <c:idx val="0"/>
            <c:invertIfNegative val="0"/>
            <c:bubble3D val="0"/>
            <c:spPr>
              <a:gradFill rotWithShape="0">
                <a:gsLst>
                  <a:gs pos="0">
                    <a:srgbClr val="2787A0"/>
                  </a:gs>
                  <a:gs pos="100000">
                    <a:srgbClr val="34B3D6"/>
                  </a:gs>
                </a:gsLst>
                <a:lin ang="16200000"/>
              </a:gradFill>
              <a:ln w="25400">
                <a:noFill/>
              </a:ln>
            </c:spPr>
            <c:extLst>
              <c:ext xmlns:c16="http://schemas.microsoft.com/office/drawing/2014/chart" uri="{C3380CC4-5D6E-409C-BE32-E72D297353CC}">
                <c16:uniqueId val="{00000033-5944-49AB-A6D9-A619617748CB}"/>
              </c:ext>
            </c:extLst>
          </c:dPt>
          <c:dPt>
            <c:idx val="1"/>
            <c:invertIfNegative val="0"/>
            <c:bubble3D val="0"/>
            <c:spPr>
              <a:gradFill rotWithShape="0">
                <a:gsLst>
                  <a:gs pos="0">
                    <a:srgbClr val="2787A0"/>
                  </a:gs>
                  <a:gs pos="100000">
                    <a:srgbClr val="34B3D6"/>
                  </a:gs>
                </a:gsLst>
                <a:lin ang="16200000"/>
              </a:gradFill>
              <a:ln w="25400">
                <a:noFill/>
              </a:ln>
            </c:spPr>
            <c:extLst>
              <c:ext xmlns:c16="http://schemas.microsoft.com/office/drawing/2014/chart" uri="{C3380CC4-5D6E-409C-BE32-E72D297353CC}">
                <c16:uniqueId val="{00000035-5944-49AB-A6D9-A619617748CB}"/>
              </c:ext>
            </c:extLst>
          </c:dPt>
          <c:dPt>
            <c:idx val="2"/>
            <c:invertIfNegative val="0"/>
            <c:bubble3D val="0"/>
            <c:spPr>
              <a:gradFill rotWithShape="0">
                <a:gsLst>
                  <a:gs pos="0">
                    <a:srgbClr val="2787A0"/>
                  </a:gs>
                  <a:gs pos="100000">
                    <a:srgbClr val="34B3D6"/>
                  </a:gs>
                </a:gsLst>
                <a:lin ang="16200000"/>
              </a:gradFill>
              <a:ln w="25400">
                <a:noFill/>
              </a:ln>
            </c:spPr>
            <c:extLst>
              <c:ext xmlns:c16="http://schemas.microsoft.com/office/drawing/2014/chart" uri="{C3380CC4-5D6E-409C-BE32-E72D297353CC}">
                <c16:uniqueId val="{00000037-5944-49AB-A6D9-A619617748CB}"/>
              </c:ext>
            </c:extLst>
          </c:dPt>
          <c:dPt>
            <c:idx val="3"/>
            <c:invertIfNegative val="0"/>
            <c:bubble3D val="0"/>
            <c:spPr>
              <a:gradFill rotWithShape="0">
                <a:gsLst>
                  <a:gs pos="0">
                    <a:srgbClr val="2787A0"/>
                  </a:gs>
                  <a:gs pos="100000">
                    <a:srgbClr val="34B3D6"/>
                  </a:gs>
                </a:gsLst>
                <a:lin ang="16200000"/>
              </a:gradFill>
              <a:ln w="25400">
                <a:noFill/>
              </a:ln>
            </c:spPr>
            <c:extLst>
              <c:ext xmlns:c16="http://schemas.microsoft.com/office/drawing/2014/chart" uri="{C3380CC4-5D6E-409C-BE32-E72D297353CC}">
                <c16:uniqueId val="{00000039-5944-49AB-A6D9-A619617748CB}"/>
              </c:ext>
            </c:extLst>
          </c:dPt>
          <c:dPt>
            <c:idx val="4"/>
            <c:invertIfNegative val="0"/>
            <c:bubble3D val="0"/>
            <c:spPr>
              <a:gradFill rotWithShape="0">
                <a:gsLst>
                  <a:gs pos="0">
                    <a:srgbClr val="2787A0"/>
                  </a:gs>
                  <a:gs pos="100000">
                    <a:srgbClr val="34B3D6"/>
                  </a:gs>
                </a:gsLst>
                <a:lin ang="16200000"/>
              </a:gradFill>
              <a:ln w="25400">
                <a:noFill/>
              </a:ln>
            </c:spPr>
            <c:extLst>
              <c:ext xmlns:c16="http://schemas.microsoft.com/office/drawing/2014/chart" uri="{C3380CC4-5D6E-409C-BE32-E72D297353CC}">
                <c16:uniqueId val="{0000003B-5944-49AB-A6D9-A619617748CB}"/>
              </c:ext>
            </c:extLst>
          </c:dPt>
          <c:dPt>
            <c:idx val="5"/>
            <c:invertIfNegative val="0"/>
            <c:bubble3D val="0"/>
            <c:spPr>
              <a:gradFill rotWithShape="0">
                <a:gsLst>
                  <a:gs pos="0">
                    <a:srgbClr val="2787A0"/>
                  </a:gs>
                  <a:gs pos="100000">
                    <a:srgbClr val="34B3D6"/>
                  </a:gs>
                </a:gsLst>
                <a:lin ang="16200000"/>
              </a:gradFill>
              <a:ln w="25400">
                <a:noFill/>
              </a:ln>
            </c:spPr>
            <c:extLst>
              <c:ext xmlns:c16="http://schemas.microsoft.com/office/drawing/2014/chart" uri="{C3380CC4-5D6E-409C-BE32-E72D297353CC}">
                <c16:uniqueId val="{0000003D-5944-49AB-A6D9-A619617748CB}"/>
              </c:ext>
            </c:extLst>
          </c:dPt>
          <c:dPt>
            <c:idx val="6"/>
            <c:invertIfNegative val="0"/>
            <c:bubble3D val="0"/>
            <c:spPr>
              <a:gradFill rotWithShape="0">
                <a:gsLst>
                  <a:gs pos="0">
                    <a:srgbClr val="2787A0"/>
                  </a:gs>
                  <a:gs pos="100000">
                    <a:srgbClr val="34B3D6"/>
                  </a:gs>
                </a:gsLst>
                <a:lin ang="16200000"/>
              </a:gradFill>
              <a:ln w="25400">
                <a:noFill/>
              </a:ln>
            </c:spPr>
            <c:extLst>
              <c:ext xmlns:c16="http://schemas.microsoft.com/office/drawing/2014/chart" uri="{C3380CC4-5D6E-409C-BE32-E72D297353CC}">
                <c16:uniqueId val="{0000003F-5944-49AB-A6D9-A619617748CB}"/>
              </c:ext>
            </c:extLst>
          </c:dPt>
          <c:dPt>
            <c:idx val="7"/>
            <c:invertIfNegative val="0"/>
            <c:bubble3D val="0"/>
            <c:spPr>
              <a:gradFill rotWithShape="0">
                <a:gsLst>
                  <a:gs pos="0">
                    <a:srgbClr val="2787A0"/>
                  </a:gs>
                  <a:gs pos="100000">
                    <a:srgbClr val="34B3D6"/>
                  </a:gs>
                </a:gsLst>
                <a:lin ang="16200000"/>
              </a:gradFill>
              <a:ln w="25400">
                <a:noFill/>
              </a:ln>
            </c:spPr>
            <c:extLst>
              <c:ext xmlns:c16="http://schemas.microsoft.com/office/drawing/2014/chart" uri="{C3380CC4-5D6E-409C-BE32-E72D297353CC}">
                <c16:uniqueId val="{00000041-5944-49AB-A6D9-A619617748CB}"/>
              </c:ext>
            </c:extLst>
          </c:dPt>
          <c:dPt>
            <c:idx val="8"/>
            <c:invertIfNegative val="0"/>
            <c:bubble3D val="0"/>
            <c:spPr>
              <a:gradFill rotWithShape="0">
                <a:gsLst>
                  <a:gs pos="0">
                    <a:srgbClr val="2787A0"/>
                  </a:gs>
                  <a:gs pos="100000">
                    <a:srgbClr val="34B3D6"/>
                  </a:gs>
                </a:gsLst>
                <a:lin ang="16200000"/>
              </a:gradFill>
              <a:ln w="25400">
                <a:noFill/>
              </a:ln>
            </c:spPr>
            <c:extLst>
              <c:ext xmlns:c16="http://schemas.microsoft.com/office/drawing/2014/chart" uri="{C3380CC4-5D6E-409C-BE32-E72D297353CC}">
                <c16:uniqueId val="{00000043-5944-49AB-A6D9-A619617748CB}"/>
              </c:ext>
            </c:extLst>
          </c:dPt>
          <c:dPt>
            <c:idx val="9"/>
            <c:invertIfNegative val="0"/>
            <c:bubble3D val="0"/>
            <c:spPr>
              <a:gradFill rotWithShape="0">
                <a:gsLst>
                  <a:gs pos="0">
                    <a:srgbClr val="2787A0"/>
                  </a:gs>
                  <a:gs pos="100000">
                    <a:srgbClr val="34B3D6"/>
                  </a:gs>
                </a:gsLst>
                <a:lin ang="16200000"/>
              </a:gradFill>
              <a:ln w="25400">
                <a:noFill/>
              </a:ln>
            </c:spPr>
            <c:extLst>
              <c:ext xmlns:c16="http://schemas.microsoft.com/office/drawing/2014/chart" uri="{C3380CC4-5D6E-409C-BE32-E72D297353CC}">
                <c16:uniqueId val="{00000045-5944-49AB-A6D9-A619617748CB}"/>
              </c:ext>
            </c:extLst>
          </c:dPt>
          <c:dPt>
            <c:idx val="10"/>
            <c:invertIfNegative val="0"/>
            <c:bubble3D val="0"/>
            <c:spPr>
              <a:gradFill rotWithShape="0">
                <a:gsLst>
                  <a:gs pos="0">
                    <a:srgbClr val="2787A0"/>
                  </a:gs>
                  <a:gs pos="100000">
                    <a:srgbClr val="34B3D6"/>
                  </a:gs>
                </a:gsLst>
                <a:lin ang="16200000"/>
              </a:gradFill>
              <a:ln w="25400">
                <a:noFill/>
              </a:ln>
            </c:spPr>
            <c:extLst>
              <c:ext xmlns:c16="http://schemas.microsoft.com/office/drawing/2014/chart" uri="{C3380CC4-5D6E-409C-BE32-E72D297353CC}">
                <c16:uniqueId val="{00000047-5944-49AB-A6D9-A619617748CB}"/>
              </c:ext>
            </c:extLst>
          </c:dPt>
          <c:dPt>
            <c:idx val="11"/>
            <c:invertIfNegative val="0"/>
            <c:bubble3D val="0"/>
            <c:spPr>
              <a:gradFill rotWithShape="0">
                <a:gsLst>
                  <a:gs pos="0">
                    <a:srgbClr val="2787A0"/>
                  </a:gs>
                  <a:gs pos="100000">
                    <a:srgbClr val="34B3D6"/>
                  </a:gs>
                </a:gsLst>
                <a:lin ang="16200000"/>
              </a:gradFill>
              <a:ln w="25400">
                <a:noFill/>
              </a:ln>
            </c:spPr>
            <c:extLst>
              <c:ext xmlns:c16="http://schemas.microsoft.com/office/drawing/2014/chart" uri="{C3380CC4-5D6E-409C-BE32-E72D297353CC}">
                <c16:uniqueId val="{00000049-5944-49AB-A6D9-A619617748CB}"/>
              </c:ext>
            </c:extLst>
          </c:dPt>
          <c:cat>
            <c:strRef>
              <c:f>グラフ!$C$18:$N$18</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グラフ!$C$21:$N$21</c:f>
              <c:numCache>
                <c:formatCode>#,##0.0</c:formatCode>
                <c:ptCount val="12"/>
                <c:pt idx="0">
                  <c:v>418.3</c:v>
                </c:pt>
                <c:pt idx="1">
                  <c:v>447</c:v>
                </c:pt>
                <c:pt idx="2">
                  <c:v>544.9</c:v>
                </c:pt>
                <c:pt idx="3">
                  <c:v>471.9</c:v>
                </c:pt>
                <c:pt idx="4">
                  <c:v>465</c:v>
                </c:pt>
                <c:pt idx="5">
                  <c:v>427.7</c:v>
                </c:pt>
                <c:pt idx="6">
                  <c:v>543</c:v>
                </c:pt>
                <c:pt idx="7">
                  <c:v>635.70000000000005</c:v>
                </c:pt>
                <c:pt idx="8">
                  <c:v>550.79999999999995</c:v>
                </c:pt>
                <c:pt idx="9">
                  <c:v>499.5</c:v>
                </c:pt>
                <c:pt idx="10">
                  <c:v>430.9</c:v>
                </c:pt>
                <c:pt idx="11">
                  <c:v>420.4</c:v>
                </c:pt>
              </c:numCache>
            </c:numRef>
          </c:val>
          <c:extLst>
            <c:ext xmlns:c16="http://schemas.microsoft.com/office/drawing/2014/chart" uri="{C3380CC4-5D6E-409C-BE32-E72D297353CC}">
              <c16:uniqueId val="{0000004A-5944-49AB-A6D9-A619617748CB}"/>
            </c:ext>
          </c:extLst>
        </c:ser>
        <c:ser>
          <c:idx val="3"/>
          <c:order val="3"/>
          <c:tx>
            <c:strRef>
              <c:f>グラフ!$B$22</c:f>
              <c:strCache>
                <c:ptCount val="1"/>
                <c:pt idx="0">
                  <c:v>平成23年</c:v>
                </c:pt>
              </c:strCache>
            </c:strRef>
          </c:tx>
          <c:spPr>
            <a:gradFill rotWithShape="0">
              <a:gsLst>
                <a:gs pos="0">
                  <a:srgbClr val="6394A5"/>
                </a:gs>
                <a:gs pos="100000">
                  <a:srgbClr val="82C4DB"/>
                </a:gs>
              </a:gsLst>
              <a:lin ang="16200000"/>
            </a:gradFill>
            <a:ln w="25400">
              <a:noFill/>
            </a:ln>
            <a:effectLst>
              <a:outerShdw dist="35921" dir="2700000" algn="br">
                <a:srgbClr val="000000"/>
              </a:outerShdw>
            </a:effectLst>
          </c:spPr>
          <c:invertIfNegative val="0"/>
          <c:dPt>
            <c:idx val="0"/>
            <c:invertIfNegative val="0"/>
            <c:bubble3D val="0"/>
            <c:spPr>
              <a:gradFill rotWithShape="0">
                <a:gsLst>
                  <a:gs pos="0">
                    <a:srgbClr val="6394A5"/>
                  </a:gs>
                  <a:gs pos="100000">
                    <a:srgbClr val="82C4DB"/>
                  </a:gs>
                </a:gsLst>
                <a:lin ang="16200000"/>
              </a:gradFill>
              <a:ln w="25400">
                <a:noFill/>
              </a:ln>
            </c:spPr>
            <c:extLst>
              <c:ext xmlns:c16="http://schemas.microsoft.com/office/drawing/2014/chart" uri="{C3380CC4-5D6E-409C-BE32-E72D297353CC}">
                <c16:uniqueId val="{0000004C-5944-49AB-A6D9-A619617748CB}"/>
              </c:ext>
            </c:extLst>
          </c:dPt>
          <c:dPt>
            <c:idx val="1"/>
            <c:invertIfNegative val="0"/>
            <c:bubble3D val="0"/>
            <c:spPr>
              <a:gradFill rotWithShape="0">
                <a:gsLst>
                  <a:gs pos="0">
                    <a:srgbClr val="6394A5"/>
                  </a:gs>
                  <a:gs pos="100000">
                    <a:srgbClr val="82C4DB"/>
                  </a:gs>
                </a:gsLst>
                <a:lin ang="16200000"/>
              </a:gradFill>
              <a:ln w="25400">
                <a:noFill/>
              </a:ln>
            </c:spPr>
            <c:extLst>
              <c:ext xmlns:c16="http://schemas.microsoft.com/office/drawing/2014/chart" uri="{C3380CC4-5D6E-409C-BE32-E72D297353CC}">
                <c16:uniqueId val="{0000004E-5944-49AB-A6D9-A619617748CB}"/>
              </c:ext>
            </c:extLst>
          </c:dPt>
          <c:dPt>
            <c:idx val="2"/>
            <c:invertIfNegative val="0"/>
            <c:bubble3D val="0"/>
            <c:spPr>
              <a:gradFill rotWithShape="0">
                <a:gsLst>
                  <a:gs pos="0">
                    <a:srgbClr val="6394A5"/>
                  </a:gs>
                  <a:gs pos="100000">
                    <a:srgbClr val="82C4DB"/>
                  </a:gs>
                </a:gsLst>
                <a:lin ang="16200000"/>
              </a:gradFill>
              <a:ln w="25400">
                <a:noFill/>
              </a:ln>
            </c:spPr>
            <c:extLst>
              <c:ext xmlns:c16="http://schemas.microsoft.com/office/drawing/2014/chart" uri="{C3380CC4-5D6E-409C-BE32-E72D297353CC}">
                <c16:uniqueId val="{00000050-5944-49AB-A6D9-A619617748CB}"/>
              </c:ext>
            </c:extLst>
          </c:dPt>
          <c:dPt>
            <c:idx val="3"/>
            <c:invertIfNegative val="0"/>
            <c:bubble3D val="0"/>
            <c:spPr>
              <a:gradFill rotWithShape="0">
                <a:gsLst>
                  <a:gs pos="0">
                    <a:srgbClr val="6394A5"/>
                  </a:gs>
                  <a:gs pos="100000">
                    <a:srgbClr val="82C4DB"/>
                  </a:gs>
                </a:gsLst>
                <a:lin ang="16200000"/>
              </a:gradFill>
              <a:ln w="25400">
                <a:noFill/>
              </a:ln>
            </c:spPr>
            <c:extLst>
              <c:ext xmlns:c16="http://schemas.microsoft.com/office/drawing/2014/chart" uri="{C3380CC4-5D6E-409C-BE32-E72D297353CC}">
                <c16:uniqueId val="{00000052-5944-49AB-A6D9-A619617748CB}"/>
              </c:ext>
            </c:extLst>
          </c:dPt>
          <c:dPt>
            <c:idx val="4"/>
            <c:invertIfNegative val="0"/>
            <c:bubble3D val="0"/>
            <c:spPr>
              <a:gradFill rotWithShape="0">
                <a:gsLst>
                  <a:gs pos="0">
                    <a:srgbClr val="6394A5"/>
                  </a:gs>
                  <a:gs pos="100000">
                    <a:srgbClr val="82C4DB"/>
                  </a:gs>
                </a:gsLst>
                <a:lin ang="16200000"/>
              </a:gradFill>
              <a:ln w="25400">
                <a:noFill/>
              </a:ln>
            </c:spPr>
            <c:extLst>
              <c:ext xmlns:c16="http://schemas.microsoft.com/office/drawing/2014/chart" uri="{C3380CC4-5D6E-409C-BE32-E72D297353CC}">
                <c16:uniqueId val="{00000054-5944-49AB-A6D9-A619617748CB}"/>
              </c:ext>
            </c:extLst>
          </c:dPt>
          <c:dPt>
            <c:idx val="5"/>
            <c:invertIfNegative val="0"/>
            <c:bubble3D val="0"/>
            <c:spPr>
              <a:gradFill rotWithShape="0">
                <a:gsLst>
                  <a:gs pos="0">
                    <a:srgbClr val="6394A5"/>
                  </a:gs>
                  <a:gs pos="100000">
                    <a:srgbClr val="82C4DB"/>
                  </a:gs>
                </a:gsLst>
                <a:lin ang="16200000"/>
              </a:gradFill>
              <a:ln w="25400">
                <a:noFill/>
              </a:ln>
            </c:spPr>
            <c:extLst>
              <c:ext xmlns:c16="http://schemas.microsoft.com/office/drawing/2014/chart" uri="{C3380CC4-5D6E-409C-BE32-E72D297353CC}">
                <c16:uniqueId val="{00000056-5944-49AB-A6D9-A619617748CB}"/>
              </c:ext>
            </c:extLst>
          </c:dPt>
          <c:dPt>
            <c:idx val="6"/>
            <c:invertIfNegative val="0"/>
            <c:bubble3D val="0"/>
            <c:spPr>
              <a:gradFill rotWithShape="0">
                <a:gsLst>
                  <a:gs pos="0">
                    <a:srgbClr val="6394A5"/>
                  </a:gs>
                  <a:gs pos="100000">
                    <a:srgbClr val="82C4DB"/>
                  </a:gs>
                </a:gsLst>
                <a:lin ang="16200000"/>
              </a:gradFill>
              <a:ln w="25400">
                <a:noFill/>
              </a:ln>
            </c:spPr>
            <c:extLst>
              <c:ext xmlns:c16="http://schemas.microsoft.com/office/drawing/2014/chart" uri="{C3380CC4-5D6E-409C-BE32-E72D297353CC}">
                <c16:uniqueId val="{00000058-5944-49AB-A6D9-A619617748CB}"/>
              </c:ext>
            </c:extLst>
          </c:dPt>
          <c:dPt>
            <c:idx val="7"/>
            <c:invertIfNegative val="0"/>
            <c:bubble3D val="0"/>
            <c:spPr>
              <a:gradFill rotWithShape="0">
                <a:gsLst>
                  <a:gs pos="0">
                    <a:srgbClr val="6394A5"/>
                  </a:gs>
                  <a:gs pos="100000">
                    <a:srgbClr val="82C4DB"/>
                  </a:gs>
                </a:gsLst>
                <a:lin ang="16200000"/>
              </a:gradFill>
              <a:ln w="25400">
                <a:noFill/>
              </a:ln>
            </c:spPr>
            <c:extLst>
              <c:ext xmlns:c16="http://schemas.microsoft.com/office/drawing/2014/chart" uri="{C3380CC4-5D6E-409C-BE32-E72D297353CC}">
                <c16:uniqueId val="{0000005A-5944-49AB-A6D9-A619617748CB}"/>
              </c:ext>
            </c:extLst>
          </c:dPt>
          <c:dPt>
            <c:idx val="8"/>
            <c:invertIfNegative val="0"/>
            <c:bubble3D val="0"/>
            <c:spPr>
              <a:gradFill rotWithShape="0">
                <a:gsLst>
                  <a:gs pos="0">
                    <a:srgbClr val="6394A5"/>
                  </a:gs>
                  <a:gs pos="100000">
                    <a:srgbClr val="82C4DB"/>
                  </a:gs>
                </a:gsLst>
                <a:lin ang="16200000"/>
              </a:gradFill>
              <a:ln w="25400">
                <a:noFill/>
              </a:ln>
            </c:spPr>
            <c:extLst>
              <c:ext xmlns:c16="http://schemas.microsoft.com/office/drawing/2014/chart" uri="{C3380CC4-5D6E-409C-BE32-E72D297353CC}">
                <c16:uniqueId val="{0000005C-5944-49AB-A6D9-A619617748CB}"/>
              </c:ext>
            </c:extLst>
          </c:dPt>
          <c:dPt>
            <c:idx val="9"/>
            <c:invertIfNegative val="0"/>
            <c:bubble3D val="0"/>
            <c:spPr>
              <a:gradFill rotWithShape="0">
                <a:gsLst>
                  <a:gs pos="0">
                    <a:srgbClr val="6394A5"/>
                  </a:gs>
                  <a:gs pos="100000">
                    <a:srgbClr val="82C4DB"/>
                  </a:gs>
                </a:gsLst>
                <a:lin ang="16200000"/>
              </a:gradFill>
              <a:ln w="25400">
                <a:noFill/>
              </a:ln>
            </c:spPr>
            <c:extLst>
              <c:ext xmlns:c16="http://schemas.microsoft.com/office/drawing/2014/chart" uri="{C3380CC4-5D6E-409C-BE32-E72D297353CC}">
                <c16:uniqueId val="{0000005E-5944-49AB-A6D9-A619617748CB}"/>
              </c:ext>
            </c:extLst>
          </c:dPt>
          <c:dPt>
            <c:idx val="10"/>
            <c:invertIfNegative val="0"/>
            <c:bubble3D val="0"/>
            <c:spPr>
              <a:gradFill rotWithShape="0">
                <a:gsLst>
                  <a:gs pos="0">
                    <a:srgbClr val="6394A5"/>
                  </a:gs>
                  <a:gs pos="100000">
                    <a:srgbClr val="82C4DB"/>
                  </a:gs>
                </a:gsLst>
                <a:lin ang="16200000"/>
              </a:gradFill>
              <a:ln w="25400">
                <a:noFill/>
              </a:ln>
            </c:spPr>
            <c:extLst>
              <c:ext xmlns:c16="http://schemas.microsoft.com/office/drawing/2014/chart" uri="{C3380CC4-5D6E-409C-BE32-E72D297353CC}">
                <c16:uniqueId val="{00000060-5944-49AB-A6D9-A619617748CB}"/>
              </c:ext>
            </c:extLst>
          </c:dPt>
          <c:dPt>
            <c:idx val="11"/>
            <c:invertIfNegative val="0"/>
            <c:bubble3D val="0"/>
            <c:spPr>
              <a:gradFill rotWithShape="0">
                <a:gsLst>
                  <a:gs pos="0">
                    <a:srgbClr val="6394A5"/>
                  </a:gs>
                  <a:gs pos="100000">
                    <a:srgbClr val="82C4DB"/>
                  </a:gs>
                </a:gsLst>
                <a:lin ang="16200000"/>
              </a:gradFill>
              <a:ln w="25400">
                <a:noFill/>
              </a:ln>
            </c:spPr>
            <c:extLst>
              <c:ext xmlns:c16="http://schemas.microsoft.com/office/drawing/2014/chart" uri="{C3380CC4-5D6E-409C-BE32-E72D297353CC}">
                <c16:uniqueId val="{00000062-5944-49AB-A6D9-A619617748CB}"/>
              </c:ext>
            </c:extLst>
          </c:dPt>
          <c:cat>
            <c:strRef>
              <c:f>グラフ!$C$18:$N$18</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グラフ!$C$22:$N$22</c:f>
              <c:numCache>
                <c:formatCode>#,##0.0</c:formatCode>
                <c:ptCount val="12"/>
                <c:pt idx="0">
                  <c:v>406.2</c:v>
                </c:pt>
                <c:pt idx="1">
                  <c:v>422.5</c:v>
                </c:pt>
                <c:pt idx="2">
                  <c:v>431.7</c:v>
                </c:pt>
                <c:pt idx="3">
                  <c:v>367.2</c:v>
                </c:pt>
                <c:pt idx="4">
                  <c:v>380.2</c:v>
                </c:pt>
                <c:pt idx="5">
                  <c:v>392.8</c:v>
                </c:pt>
                <c:pt idx="6">
                  <c:v>500.2</c:v>
                </c:pt>
                <c:pt idx="7">
                  <c:v>593.20000000000005</c:v>
                </c:pt>
                <c:pt idx="8">
                  <c:v>518.4</c:v>
                </c:pt>
                <c:pt idx="9">
                  <c:v>515.6</c:v>
                </c:pt>
                <c:pt idx="10">
                  <c:v>440.7</c:v>
                </c:pt>
                <c:pt idx="11">
                  <c:v>446.8</c:v>
                </c:pt>
              </c:numCache>
            </c:numRef>
          </c:val>
          <c:extLst>
            <c:ext xmlns:c16="http://schemas.microsoft.com/office/drawing/2014/chart" uri="{C3380CC4-5D6E-409C-BE32-E72D297353CC}">
              <c16:uniqueId val="{00000063-5944-49AB-A6D9-A619617748CB}"/>
            </c:ext>
          </c:extLst>
        </c:ser>
        <c:ser>
          <c:idx val="4"/>
          <c:order val="4"/>
          <c:tx>
            <c:strRef>
              <c:f>グラフ!$B$23</c:f>
              <c:strCache>
                <c:ptCount val="1"/>
                <c:pt idx="0">
                  <c:v>平成24年</c:v>
                </c:pt>
              </c:strCache>
            </c:strRef>
          </c:tx>
          <c:spPr>
            <a:solidFill>
              <a:srgbClr val="C00000"/>
            </a:solidFill>
            <a:ln w="25400">
              <a:noFill/>
            </a:ln>
            <a:effectLst>
              <a:outerShdw dist="35921" dir="2700000" algn="br">
                <a:srgbClr val="000000"/>
              </a:outerShdw>
            </a:effectLst>
          </c:spPr>
          <c:invertIfNegative val="0"/>
          <c:dPt>
            <c:idx val="0"/>
            <c:invertIfNegative val="0"/>
            <c:bubble3D val="0"/>
            <c:spPr>
              <a:solidFill>
                <a:srgbClr val="C00000"/>
              </a:solidFill>
              <a:ln w="25400">
                <a:noFill/>
              </a:ln>
            </c:spPr>
            <c:extLst>
              <c:ext xmlns:c16="http://schemas.microsoft.com/office/drawing/2014/chart" uri="{C3380CC4-5D6E-409C-BE32-E72D297353CC}">
                <c16:uniqueId val="{00000065-5944-49AB-A6D9-A619617748CB}"/>
              </c:ext>
            </c:extLst>
          </c:dPt>
          <c:dPt>
            <c:idx val="1"/>
            <c:invertIfNegative val="0"/>
            <c:bubble3D val="0"/>
            <c:spPr>
              <a:solidFill>
                <a:srgbClr val="C00000"/>
              </a:solidFill>
              <a:ln w="25400">
                <a:noFill/>
              </a:ln>
            </c:spPr>
            <c:extLst>
              <c:ext xmlns:c16="http://schemas.microsoft.com/office/drawing/2014/chart" uri="{C3380CC4-5D6E-409C-BE32-E72D297353CC}">
                <c16:uniqueId val="{00000067-5944-49AB-A6D9-A619617748CB}"/>
              </c:ext>
            </c:extLst>
          </c:dPt>
          <c:dPt>
            <c:idx val="2"/>
            <c:invertIfNegative val="0"/>
            <c:bubble3D val="0"/>
            <c:spPr>
              <a:solidFill>
                <a:srgbClr val="C00000"/>
              </a:solidFill>
              <a:ln w="25400">
                <a:noFill/>
              </a:ln>
            </c:spPr>
            <c:extLst>
              <c:ext xmlns:c16="http://schemas.microsoft.com/office/drawing/2014/chart" uri="{C3380CC4-5D6E-409C-BE32-E72D297353CC}">
                <c16:uniqueId val="{00000069-5944-49AB-A6D9-A619617748CB}"/>
              </c:ext>
            </c:extLst>
          </c:dPt>
          <c:dPt>
            <c:idx val="3"/>
            <c:invertIfNegative val="0"/>
            <c:bubble3D val="0"/>
            <c:spPr>
              <a:solidFill>
                <a:srgbClr val="C00000"/>
              </a:solidFill>
              <a:ln w="25400">
                <a:noFill/>
              </a:ln>
            </c:spPr>
            <c:extLst>
              <c:ext xmlns:c16="http://schemas.microsoft.com/office/drawing/2014/chart" uri="{C3380CC4-5D6E-409C-BE32-E72D297353CC}">
                <c16:uniqueId val="{0000006B-5944-49AB-A6D9-A619617748CB}"/>
              </c:ext>
            </c:extLst>
          </c:dPt>
          <c:dPt>
            <c:idx val="4"/>
            <c:invertIfNegative val="0"/>
            <c:bubble3D val="0"/>
            <c:spPr>
              <a:solidFill>
                <a:srgbClr val="C00000"/>
              </a:solidFill>
              <a:ln w="25400">
                <a:noFill/>
              </a:ln>
            </c:spPr>
            <c:extLst>
              <c:ext xmlns:c16="http://schemas.microsoft.com/office/drawing/2014/chart" uri="{C3380CC4-5D6E-409C-BE32-E72D297353CC}">
                <c16:uniqueId val="{0000006D-5944-49AB-A6D9-A619617748CB}"/>
              </c:ext>
            </c:extLst>
          </c:dPt>
          <c:dPt>
            <c:idx val="5"/>
            <c:invertIfNegative val="0"/>
            <c:bubble3D val="0"/>
            <c:spPr>
              <a:solidFill>
                <a:srgbClr val="C00000"/>
              </a:solidFill>
              <a:ln w="25400">
                <a:noFill/>
              </a:ln>
            </c:spPr>
            <c:extLst>
              <c:ext xmlns:c16="http://schemas.microsoft.com/office/drawing/2014/chart" uri="{C3380CC4-5D6E-409C-BE32-E72D297353CC}">
                <c16:uniqueId val="{0000006F-5944-49AB-A6D9-A619617748CB}"/>
              </c:ext>
            </c:extLst>
          </c:dPt>
          <c:dPt>
            <c:idx val="6"/>
            <c:invertIfNegative val="0"/>
            <c:bubble3D val="0"/>
            <c:spPr>
              <a:solidFill>
                <a:srgbClr val="C00000"/>
              </a:solidFill>
              <a:ln w="25400">
                <a:noFill/>
              </a:ln>
            </c:spPr>
            <c:extLst>
              <c:ext xmlns:c16="http://schemas.microsoft.com/office/drawing/2014/chart" uri="{C3380CC4-5D6E-409C-BE32-E72D297353CC}">
                <c16:uniqueId val="{00000071-5944-49AB-A6D9-A619617748CB}"/>
              </c:ext>
            </c:extLst>
          </c:dPt>
          <c:dPt>
            <c:idx val="7"/>
            <c:invertIfNegative val="0"/>
            <c:bubble3D val="0"/>
            <c:spPr>
              <a:solidFill>
                <a:srgbClr val="C00000"/>
              </a:solidFill>
              <a:ln w="25400">
                <a:noFill/>
              </a:ln>
            </c:spPr>
            <c:extLst>
              <c:ext xmlns:c16="http://schemas.microsoft.com/office/drawing/2014/chart" uri="{C3380CC4-5D6E-409C-BE32-E72D297353CC}">
                <c16:uniqueId val="{00000073-5944-49AB-A6D9-A619617748CB}"/>
              </c:ext>
            </c:extLst>
          </c:dPt>
          <c:dPt>
            <c:idx val="8"/>
            <c:invertIfNegative val="0"/>
            <c:bubble3D val="0"/>
            <c:spPr>
              <a:solidFill>
                <a:srgbClr val="C00000"/>
              </a:solidFill>
              <a:ln w="25400">
                <a:noFill/>
              </a:ln>
            </c:spPr>
            <c:extLst>
              <c:ext xmlns:c16="http://schemas.microsoft.com/office/drawing/2014/chart" uri="{C3380CC4-5D6E-409C-BE32-E72D297353CC}">
                <c16:uniqueId val="{00000075-5944-49AB-A6D9-A619617748CB}"/>
              </c:ext>
            </c:extLst>
          </c:dPt>
          <c:dPt>
            <c:idx val="9"/>
            <c:invertIfNegative val="0"/>
            <c:bubble3D val="0"/>
            <c:spPr>
              <a:solidFill>
                <a:srgbClr val="C00000"/>
              </a:solidFill>
              <a:ln w="25400">
                <a:noFill/>
              </a:ln>
            </c:spPr>
            <c:extLst>
              <c:ext xmlns:c16="http://schemas.microsoft.com/office/drawing/2014/chart" uri="{C3380CC4-5D6E-409C-BE32-E72D297353CC}">
                <c16:uniqueId val="{00000077-5944-49AB-A6D9-A619617748CB}"/>
              </c:ext>
            </c:extLst>
          </c:dPt>
          <c:dPt>
            <c:idx val="10"/>
            <c:invertIfNegative val="0"/>
            <c:bubble3D val="0"/>
            <c:spPr>
              <a:solidFill>
                <a:srgbClr val="C00000"/>
              </a:solidFill>
              <a:ln w="25400">
                <a:noFill/>
              </a:ln>
            </c:spPr>
            <c:extLst>
              <c:ext xmlns:c16="http://schemas.microsoft.com/office/drawing/2014/chart" uri="{C3380CC4-5D6E-409C-BE32-E72D297353CC}">
                <c16:uniqueId val="{00000079-5944-49AB-A6D9-A619617748CB}"/>
              </c:ext>
            </c:extLst>
          </c:dPt>
          <c:dPt>
            <c:idx val="11"/>
            <c:invertIfNegative val="0"/>
            <c:bubble3D val="0"/>
            <c:spPr>
              <a:solidFill>
                <a:srgbClr val="C00000"/>
              </a:solidFill>
              <a:ln w="25400">
                <a:noFill/>
              </a:ln>
            </c:spPr>
            <c:extLst>
              <c:ext xmlns:c16="http://schemas.microsoft.com/office/drawing/2014/chart" uri="{C3380CC4-5D6E-409C-BE32-E72D297353CC}">
                <c16:uniqueId val="{0000007B-5944-49AB-A6D9-A619617748CB}"/>
              </c:ext>
            </c:extLst>
          </c:dPt>
          <c:cat>
            <c:strRef>
              <c:f>グラフ!$C$18:$N$18</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グラフ!$C$23:$N$23</c:f>
              <c:numCache>
                <c:formatCode>#,##0.0</c:formatCode>
                <c:ptCount val="12"/>
                <c:pt idx="0">
                  <c:v>405</c:v>
                </c:pt>
                <c:pt idx="1">
                  <c:v>434.8</c:v>
                </c:pt>
                <c:pt idx="2">
                  <c:v>533.1</c:v>
                </c:pt>
                <c:pt idx="3">
                  <c:v>471.1</c:v>
                </c:pt>
                <c:pt idx="4">
                  <c:v>434.3</c:v>
                </c:pt>
                <c:pt idx="5">
                  <c:v>426.4</c:v>
                </c:pt>
                <c:pt idx="6">
                  <c:v>550.4</c:v>
                </c:pt>
                <c:pt idx="7">
                  <c:v>607.20000000000005</c:v>
                </c:pt>
                <c:pt idx="8">
                  <c:v>507.3</c:v>
                </c:pt>
                <c:pt idx="9">
                  <c:v>519.70000000000005</c:v>
                </c:pt>
                <c:pt idx="10">
                  <c:v>483.1</c:v>
                </c:pt>
                <c:pt idx="11">
                  <c:v>463.4</c:v>
                </c:pt>
              </c:numCache>
            </c:numRef>
          </c:val>
          <c:extLst>
            <c:ext xmlns:c16="http://schemas.microsoft.com/office/drawing/2014/chart" uri="{C3380CC4-5D6E-409C-BE32-E72D297353CC}">
              <c16:uniqueId val="{0000007C-5944-49AB-A6D9-A619617748CB}"/>
            </c:ext>
          </c:extLst>
        </c:ser>
        <c:dLbls>
          <c:showLegendKey val="0"/>
          <c:showVal val="0"/>
          <c:showCatName val="0"/>
          <c:showSerName val="0"/>
          <c:showPercent val="0"/>
          <c:showBubbleSize val="0"/>
        </c:dLbls>
        <c:gapWidth val="75"/>
        <c:axId val="610513384"/>
        <c:axId val="1"/>
      </c:barChart>
      <c:catAx>
        <c:axId val="610513384"/>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rtl="0">
              <a:defRPr sz="87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808080"/>
              </a:solidFill>
              <a:prstDash val="solid"/>
            </a:ln>
          </c:spPr>
        </c:majorGridlines>
        <c:numFmt formatCode="#,##0&quot;千&quot;&quot;人&quot;" sourceLinked="0"/>
        <c:majorTickMark val="none"/>
        <c:minorTickMark val="none"/>
        <c:tickLblPos val="nextTo"/>
        <c:spPr>
          <a:ln w="3175">
            <a:solidFill>
              <a:srgbClr val="80808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610513384"/>
        <c:crossesAt val="1"/>
        <c:crossBetween val="between"/>
      </c:valAx>
      <c:spPr>
        <a:solidFill>
          <a:srgbClr val="FFFFFF"/>
        </a:solidFill>
        <a:ln w="25400">
          <a:noFill/>
        </a:ln>
      </c:spPr>
    </c:plotArea>
    <c:legend>
      <c:legendPos val="b"/>
      <c:layout>
        <c:manualLayout>
          <c:xMode val="edge"/>
          <c:yMode val="edge"/>
          <c:x val="0.19169969723652944"/>
          <c:y val="0.93333517466693239"/>
          <c:w val="0.45751010216759347"/>
          <c:h val="4.8484944138541937E-2"/>
        </c:manualLayout>
      </c:layout>
      <c:overlay val="0"/>
      <c:spPr>
        <a:noFill/>
        <a:ln w="25400">
          <a:noFill/>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1000" b="0" i="0" u="none" strike="noStrike" baseline="0">
                <a:solidFill>
                  <a:srgbClr val="000000"/>
                </a:solidFill>
                <a:latin typeface="ＭＳ Ｐゴシック"/>
                <a:ea typeface="ＭＳ Ｐゴシック"/>
                <a:cs typeface="ＭＳ Ｐゴシック"/>
              </a:defRPr>
            </a:pPr>
            <a:r>
              <a:rPr lang="ja-JP" altLang="en-US" sz="1800" b="1" i="0" u="none" strike="noStrike" baseline="0">
                <a:solidFill>
                  <a:srgbClr val="000000"/>
                </a:solidFill>
                <a:latin typeface="ＭＳ Ｐゴシック"/>
                <a:ea typeface="ＭＳ Ｐゴシック"/>
              </a:rPr>
              <a:t>外国客　月別入域観光客数の推移</a:t>
            </a:r>
          </a:p>
          <a:p>
            <a:pPr algn="ctr" rtl="0">
              <a:defRPr sz="1000" b="0" i="0" u="none" strike="noStrike" baseline="0">
                <a:solidFill>
                  <a:srgbClr val="000000"/>
                </a:solidFill>
                <a:latin typeface="ＭＳ Ｐゴシック"/>
                <a:ea typeface="ＭＳ Ｐゴシック"/>
                <a:cs typeface="ＭＳ Ｐゴシック"/>
              </a:defRPr>
            </a:pPr>
            <a:r>
              <a:rPr lang="ja-JP" altLang="en-US" sz="1800" b="1" i="0" u="none" strike="noStrike" baseline="0">
                <a:solidFill>
                  <a:srgbClr val="000000"/>
                </a:solidFill>
                <a:latin typeface="ＭＳ Ｐゴシック"/>
                <a:ea typeface="ＭＳ Ｐゴシック"/>
              </a:rPr>
              <a:t>（平成２０年～平成２４年）</a:t>
            </a:r>
          </a:p>
        </c:rich>
      </c:tx>
      <c:layout>
        <c:manualLayout>
          <c:xMode val="edge"/>
          <c:yMode val="edge"/>
          <c:x val="0.31230925737538151"/>
          <c:y val="3.0364372469635626E-2"/>
        </c:manualLayout>
      </c:layout>
      <c:overlay val="0"/>
      <c:spPr>
        <a:noFill/>
        <a:ln w="25400">
          <a:noFill/>
        </a:ln>
      </c:spPr>
    </c:title>
    <c:autoTitleDeleted val="0"/>
    <c:plotArea>
      <c:layout>
        <c:manualLayout>
          <c:layoutTarget val="inner"/>
          <c:xMode val="edge"/>
          <c:yMode val="edge"/>
          <c:x val="5.7985757884028481E-2"/>
          <c:y val="3.0364372469635626E-2"/>
          <c:w val="0.75686673448626651"/>
          <c:h val="0.80161943319838058"/>
        </c:manualLayout>
      </c:layout>
      <c:barChart>
        <c:barDir val="col"/>
        <c:grouping val="clustered"/>
        <c:varyColors val="0"/>
        <c:ser>
          <c:idx val="1"/>
          <c:order val="0"/>
          <c:tx>
            <c:v>平成20年</c:v>
          </c:tx>
          <c:spPr>
            <a:gradFill rotWithShape="0">
              <a:gsLst>
                <a:gs pos="0">
                  <a:srgbClr val="B45F19"/>
                </a:gs>
                <a:gs pos="100000">
                  <a:srgbClr val="F07E20"/>
                </a:gs>
              </a:gsLst>
              <a:lin ang="16200000"/>
            </a:gradFill>
            <a:ln w="25400">
              <a:noFill/>
            </a:ln>
            <a:effectLst>
              <a:outerShdw dist="35921" dir="2700000" algn="br">
                <a:srgbClr val="000000"/>
              </a:outerShdw>
            </a:effectLst>
          </c:spPr>
          <c:invertIfNegative val="0"/>
          <c:dPt>
            <c:idx val="0"/>
            <c:invertIfNegative val="0"/>
            <c:bubble3D val="0"/>
            <c:spPr>
              <a:gradFill rotWithShape="0">
                <a:gsLst>
                  <a:gs pos="0">
                    <a:srgbClr val="B45F19"/>
                  </a:gs>
                  <a:gs pos="100000">
                    <a:srgbClr val="F07E20"/>
                  </a:gs>
                </a:gsLst>
                <a:lin ang="16200000"/>
              </a:gradFill>
              <a:ln w="25400">
                <a:noFill/>
              </a:ln>
            </c:spPr>
            <c:extLst>
              <c:ext xmlns:c16="http://schemas.microsoft.com/office/drawing/2014/chart" uri="{C3380CC4-5D6E-409C-BE32-E72D297353CC}">
                <c16:uniqueId val="{00000001-0FB7-42E5-8930-743C00ED2D00}"/>
              </c:ext>
            </c:extLst>
          </c:dPt>
          <c:dPt>
            <c:idx val="1"/>
            <c:invertIfNegative val="0"/>
            <c:bubble3D val="0"/>
            <c:spPr>
              <a:gradFill rotWithShape="0">
                <a:gsLst>
                  <a:gs pos="0">
                    <a:srgbClr val="B45F19"/>
                  </a:gs>
                  <a:gs pos="100000">
                    <a:srgbClr val="F07E20"/>
                  </a:gs>
                </a:gsLst>
                <a:lin ang="16200000"/>
              </a:gradFill>
              <a:ln w="25400">
                <a:noFill/>
              </a:ln>
            </c:spPr>
            <c:extLst>
              <c:ext xmlns:c16="http://schemas.microsoft.com/office/drawing/2014/chart" uri="{C3380CC4-5D6E-409C-BE32-E72D297353CC}">
                <c16:uniqueId val="{00000003-0FB7-42E5-8930-743C00ED2D00}"/>
              </c:ext>
            </c:extLst>
          </c:dPt>
          <c:dPt>
            <c:idx val="2"/>
            <c:invertIfNegative val="0"/>
            <c:bubble3D val="0"/>
            <c:spPr>
              <a:gradFill rotWithShape="0">
                <a:gsLst>
                  <a:gs pos="0">
                    <a:srgbClr val="B45F19"/>
                  </a:gs>
                  <a:gs pos="100000">
                    <a:srgbClr val="F07E20"/>
                  </a:gs>
                </a:gsLst>
                <a:lin ang="16200000"/>
              </a:gradFill>
              <a:ln w="25400">
                <a:noFill/>
              </a:ln>
            </c:spPr>
            <c:extLst>
              <c:ext xmlns:c16="http://schemas.microsoft.com/office/drawing/2014/chart" uri="{C3380CC4-5D6E-409C-BE32-E72D297353CC}">
                <c16:uniqueId val="{00000005-0FB7-42E5-8930-743C00ED2D00}"/>
              </c:ext>
            </c:extLst>
          </c:dPt>
          <c:dPt>
            <c:idx val="3"/>
            <c:invertIfNegative val="0"/>
            <c:bubble3D val="0"/>
            <c:spPr>
              <a:gradFill rotWithShape="0">
                <a:gsLst>
                  <a:gs pos="0">
                    <a:srgbClr val="B45F19"/>
                  </a:gs>
                  <a:gs pos="100000">
                    <a:srgbClr val="F07E20"/>
                  </a:gs>
                </a:gsLst>
                <a:lin ang="16200000"/>
              </a:gradFill>
              <a:ln w="25400">
                <a:noFill/>
              </a:ln>
            </c:spPr>
            <c:extLst>
              <c:ext xmlns:c16="http://schemas.microsoft.com/office/drawing/2014/chart" uri="{C3380CC4-5D6E-409C-BE32-E72D297353CC}">
                <c16:uniqueId val="{00000007-0FB7-42E5-8930-743C00ED2D00}"/>
              </c:ext>
            </c:extLst>
          </c:dPt>
          <c:dPt>
            <c:idx val="4"/>
            <c:invertIfNegative val="0"/>
            <c:bubble3D val="0"/>
            <c:spPr>
              <a:gradFill rotWithShape="0">
                <a:gsLst>
                  <a:gs pos="0">
                    <a:srgbClr val="B45F19"/>
                  </a:gs>
                  <a:gs pos="100000">
                    <a:srgbClr val="F07E20"/>
                  </a:gs>
                </a:gsLst>
                <a:lin ang="16200000"/>
              </a:gradFill>
              <a:ln w="25400">
                <a:noFill/>
              </a:ln>
            </c:spPr>
            <c:extLst>
              <c:ext xmlns:c16="http://schemas.microsoft.com/office/drawing/2014/chart" uri="{C3380CC4-5D6E-409C-BE32-E72D297353CC}">
                <c16:uniqueId val="{00000009-0FB7-42E5-8930-743C00ED2D00}"/>
              </c:ext>
            </c:extLst>
          </c:dPt>
          <c:dPt>
            <c:idx val="5"/>
            <c:invertIfNegative val="0"/>
            <c:bubble3D val="0"/>
            <c:spPr>
              <a:gradFill rotWithShape="0">
                <a:gsLst>
                  <a:gs pos="0">
                    <a:srgbClr val="B45F19"/>
                  </a:gs>
                  <a:gs pos="100000">
                    <a:srgbClr val="F07E20"/>
                  </a:gs>
                </a:gsLst>
                <a:lin ang="16200000"/>
              </a:gradFill>
              <a:ln w="25400">
                <a:noFill/>
              </a:ln>
            </c:spPr>
            <c:extLst>
              <c:ext xmlns:c16="http://schemas.microsoft.com/office/drawing/2014/chart" uri="{C3380CC4-5D6E-409C-BE32-E72D297353CC}">
                <c16:uniqueId val="{0000000B-0FB7-42E5-8930-743C00ED2D00}"/>
              </c:ext>
            </c:extLst>
          </c:dPt>
          <c:dPt>
            <c:idx val="6"/>
            <c:invertIfNegative val="0"/>
            <c:bubble3D val="0"/>
            <c:spPr>
              <a:gradFill rotWithShape="0">
                <a:gsLst>
                  <a:gs pos="0">
                    <a:srgbClr val="B45F19"/>
                  </a:gs>
                  <a:gs pos="100000">
                    <a:srgbClr val="F07E20"/>
                  </a:gs>
                </a:gsLst>
                <a:lin ang="16200000"/>
              </a:gradFill>
              <a:ln w="25400">
                <a:noFill/>
              </a:ln>
            </c:spPr>
            <c:extLst>
              <c:ext xmlns:c16="http://schemas.microsoft.com/office/drawing/2014/chart" uri="{C3380CC4-5D6E-409C-BE32-E72D297353CC}">
                <c16:uniqueId val="{0000000D-0FB7-42E5-8930-743C00ED2D00}"/>
              </c:ext>
            </c:extLst>
          </c:dPt>
          <c:dPt>
            <c:idx val="7"/>
            <c:invertIfNegative val="0"/>
            <c:bubble3D val="0"/>
            <c:spPr>
              <a:gradFill rotWithShape="0">
                <a:gsLst>
                  <a:gs pos="0">
                    <a:srgbClr val="B45F19"/>
                  </a:gs>
                  <a:gs pos="100000">
                    <a:srgbClr val="F07E20"/>
                  </a:gs>
                </a:gsLst>
                <a:lin ang="16200000"/>
              </a:gradFill>
              <a:ln w="25400">
                <a:noFill/>
              </a:ln>
            </c:spPr>
            <c:extLst>
              <c:ext xmlns:c16="http://schemas.microsoft.com/office/drawing/2014/chart" uri="{C3380CC4-5D6E-409C-BE32-E72D297353CC}">
                <c16:uniqueId val="{0000000F-0FB7-42E5-8930-743C00ED2D00}"/>
              </c:ext>
            </c:extLst>
          </c:dPt>
          <c:dPt>
            <c:idx val="8"/>
            <c:invertIfNegative val="0"/>
            <c:bubble3D val="0"/>
            <c:spPr>
              <a:gradFill rotWithShape="0">
                <a:gsLst>
                  <a:gs pos="0">
                    <a:srgbClr val="B45F19"/>
                  </a:gs>
                  <a:gs pos="100000">
                    <a:srgbClr val="F07E20"/>
                  </a:gs>
                </a:gsLst>
                <a:lin ang="16200000"/>
              </a:gradFill>
              <a:ln w="25400">
                <a:noFill/>
              </a:ln>
            </c:spPr>
            <c:extLst>
              <c:ext xmlns:c16="http://schemas.microsoft.com/office/drawing/2014/chart" uri="{C3380CC4-5D6E-409C-BE32-E72D297353CC}">
                <c16:uniqueId val="{00000011-0FB7-42E5-8930-743C00ED2D00}"/>
              </c:ext>
            </c:extLst>
          </c:dPt>
          <c:dPt>
            <c:idx val="9"/>
            <c:invertIfNegative val="0"/>
            <c:bubble3D val="0"/>
            <c:spPr>
              <a:gradFill rotWithShape="0">
                <a:gsLst>
                  <a:gs pos="0">
                    <a:srgbClr val="B45F19"/>
                  </a:gs>
                  <a:gs pos="100000">
                    <a:srgbClr val="F07E20"/>
                  </a:gs>
                </a:gsLst>
                <a:lin ang="16200000"/>
              </a:gradFill>
              <a:ln w="25400">
                <a:noFill/>
              </a:ln>
            </c:spPr>
            <c:extLst>
              <c:ext xmlns:c16="http://schemas.microsoft.com/office/drawing/2014/chart" uri="{C3380CC4-5D6E-409C-BE32-E72D297353CC}">
                <c16:uniqueId val="{00000013-0FB7-42E5-8930-743C00ED2D00}"/>
              </c:ext>
            </c:extLst>
          </c:dPt>
          <c:dPt>
            <c:idx val="10"/>
            <c:invertIfNegative val="0"/>
            <c:bubble3D val="0"/>
            <c:spPr>
              <a:gradFill rotWithShape="0">
                <a:gsLst>
                  <a:gs pos="0">
                    <a:srgbClr val="B45F19"/>
                  </a:gs>
                  <a:gs pos="100000">
                    <a:srgbClr val="F07E20"/>
                  </a:gs>
                </a:gsLst>
                <a:lin ang="16200000"/>
              </a:gradFill>
              <a:ln w="25400">
                <a:noFill/>
              </a:ln>
            </c:spPr>
            <c:extLst>
              <c:ext xmlns:c16="http://schemas.microsoft.com/office/drawing/2014/chart" uri="{C3380CC4-5D6E-409C-BE32-E72D297353CC}">
                <c16:uniqueId val="{00000015-0FB7-42E5-8930-743C00ED2D00}"/>
              </c:ext>
            </c:extLst>
          </c:dPt>
          <c:dPt>
            <c:idx val="11"/>
            <c:invertIfNegative val="0"/>
            <c:bubble3D val="0"/>
            <c:spPr>
              <a:gradFill rotWithShape="0">
                <a:gsLst>
                  <a:gs pos="0">
                    <a:srgbClr val="B45F19"/>
                  </a:gs>
                  <a:gs pos="100000">
                    <a:srgbClr val="F07E20"/>
                  </a:gs>
                </a:gsLst>
                <a:lin ang="16200000"/>
              </a:gradFill>
              <a:ln w="25400">
                <a:noFill/>
              </a:ln>
            </c:spPr>
            <c:extLst>
              <c:ext xmlns:c16="http://schemas.microsoft.com/office/drawing/2014/chart" uri="{C3380CC4-5D6E-409C-BE32-E72D297353CC}">
                <c16:uniqueId val="{00000017-0FB7-42E5-8930-743C00ED2D00}"/>
              </c:ext>
            </c:extLst>
          </c:dPt>
          <c:cat>
            <c:strRef>
              <c:f>'グラフ（外国客）'!$C$18:$N$18</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'グラフ（外国客）'!$C$19:$N$19</c:f>
              <c:numCache>
                <c:formatCode>#,##0.0</c:formatCode>
                <c:ptCount val="12"/>
                <c:pt idx="0">
                  <c:v>8.9</c:v>
                </c:pt>
                <c:pt idx="1">
                  <c:v>16.2</c:v>
                </c:pt>
                <c:pt idx="2">
                  <c:v>13</c:v>
                </c:pt>
                <c:pt idx="3">
                  <c:v>18.3</c:v>
                </c:pt>
                <c:pt idx="4">
                  <c:v>25.1</c:v>
                </c:pt>
                <c:pt idx="5">
                  <c:v>28.5</c:v>
                </c:pt>
                <c:pt idx="6">
                  <c:v>32.299999999999997</c:v>
                </c:pt>
                <c:pt idx="7">
                  <c:v>28.3</c:v>
                </c:pt>
                <c:pt idx="8">
                  <c:v>24.3</c:v>
                </c:pt>
                <c:pt idx="9">
                  <c:v>30.8</c:v>
                </c:pt>
                <c:pt idx="10">
                  <c:v>18.2</c:v>
                </c:pt>
                <c:pt idx="11">
                  <c:v>7.7</c:v>
                </c:pt>
              </c:numCache>
            </c:numRef>
          </c:val>
          <c:extLst>
            <c:ext xmlns:c16="http://schemas.microsoft.com/office/drawing/2014/chart" uri="{C3380CC4-5D6E-409C-BE32-E72D297353CC}">
              <c16:uniqueId val="{00000018-0FB7-42E5-8930-743C00ED2D00}"/>
            </c:ext>
          </c:extLst>
        </c:ser>
        <c:ser>
          <c:idx val="2"/>
          <c:order val="1"/>
          <c:tx>
            <c:v>平成21年</c:v>
          </c:tx>
          <c:spPr>
            <a:gradFill rotWithShape="0">
              <a:gsLst>
                <a:gs pos="0">
                  <a:srgbClr val="CB6C1D"/>
                </a:gs>
                <a:gs pos="100000">
                  <a:srgbClr val="FF8F26"/>
                </a:gs>
              </a:gsLst>
              <a:lin ang="16200000"/>
            </a:gradFill>
            <a:ln w="25400">
              <a:noFill/>
            </a:ln>
            <a:effectLst>
              <a:outerShdw dist="35921" dir="2700000" algn="br">
                <a:srgbClr val="000000"/>
              </a:outerShdw>
            </a:effectLst>
          </c:spPr>
          <c:invertIfNegative val="0"/>
          <c:dPt>
            <c:idx val="0"/>
            <c:invertIfNegative val="0"/>
            <c:bubble3D val="0"/>
            <c:spPr>
              <a:gradFill rotWithShape="0">
                <a:gsLst>
                  <a:gs pos="0">
                    <a:srgbClr val="CB6C1D"/>
                  </a:gs>
                  <a:gs pos="100000">
                    <a:srgbClr val="FF8F26"/>
                  </a:gs>
                </a:gsLst>
                <a:lin ang="16200000"/>
              </a:gradFill>
              <a:ln w="25400">
                <a:noFill/>
              </a:ln>
            </c:spPr>
            <c:extLst>
              <c:ext xmlns:c16="http://schemas.microsoft.com/office/drawing/2014/chart" uri="{C3380CC4-5D6E-409C-BE32-E72D297353CC}">
                <c16:uniqueId val="{0000001A-0FB7-42E5-8930-743C00ED2D00}"/>
              </c:ext>
            </c:extLst>
          </c:dPt>
          <c:dPt>
            <c:idx val="1"/>
            <c:invertIfNegative val="0"/>
            <c:bubble3D val="0"/>
            <c:spPr>
              <a:gradFill rotWithShape="0">
                <a:gsLst>
                  <a:gs pos="0">
                    <a:srgbClr val="CB6C1D"/>
                  </a:gs>
                  <a:gs pos="100000">
                    <a:srgbClr val="FF8F26"/>
                  </a:gs>
                </a:gsLst>
                <a:lin ang="16200000"/>
              </a:gradFill>
              <a:ln w="25400">
                <a:noFill/>
              </a:ln>
            </c:spPr>
            <c:extLst>
              <c:ext xmlns:c16="http://schemas.microsoft.com/office/drawing/2014/chart" uri="{C3380CC4-5D6E-409C-BE32-E72D297353CC}">
                <c16:uniqueId val="{0000001C-0FB7-42E5-8930-743C00ED2D00}"/>
              </c:ext>
            </c:extLst>
          </c:dPt>
          <c:dPt>
            <c:idx val="2"/>
            <c:invertIfNegative val="0"/>
            <c:bubble3D val="0"/>
            <c:spPr>
              <a:gradFill rotWithShape="0">
                <a:gsLst>
                  <a:gs pos="0">
                    <a:srgbClr val="CB6C1D"/>
                  </a:gs>
                  <a:gs pos="100000">
                    <a:srgbClr val="FF8F26"/>
                  </a:gs>
                </a:gsLst>
                <a:lin ang="16200000"/>
              </a:gradFill>
              <a:ln w="25400">
                <a:noFill/>
              </a:ln>
            </c:spPr>
            <c:extLst>
              <c:ext xmlns:c16="http://schemas.microsoft.com/office/drawing/2014/chart" uri="{C3380CC4-5D6E-409C-BE32-E72D297353CC}">
                <c16:uniqueId val="{0000001E-0FB7-42E5-8930-743C00ED2D00}"/>
              </c:ext>
            </c:extLst>
          </c:dPt>
          <c:dPt>
            <c:idx val="3"/>
            <c:invertIfNegative val="0"/>
            <c:bubble3D val="0"/>
            <c:spPr>
              <a:gradFill rotWithShape="0">
                <a:gsLst>
                  <a:gs pos="0">
                    <a:srgbClr val="CB6C1D"/>
                  </a:gs>
                  <a:gs pos="100000">
                    <a:srgbClr val="FF8F26"/>
                  </a:gs>
                </a:gsLst>
                <a:lin ang="16200000"/>
              </a:gradFill>
              <a:ln w="25400">
                <a:noFill/>
              </a:ln>
            </c:spPr>
            <c:extLst>
              <c:ext xmlns:c16="http://schemas.microsoft.com/office/drawing/2014/chart" uri="{C3380CC4-5D6E-409C-BE32-E72D297353CC}">
                <c16:uniqueId val="{00000020-0FB7-42E5-8930-743C00ED2D00}"/>
              </c:ext>
            </c:extLst>
          </c:dPt>
          <c:dPt>
            <c:idx val="4"/>
            <c:invertIfNegative val="0"/>
            <c:bubble3D val="0"/>
            <c:spPr>
              <a:gradFill rotWithShape="0">
                <a:gsLst>
                  <a:gs pos="0">
                    <a:srgbClr val="CB6C1D"/>
                  </a:gs>
                  <a:gs pos="100000">
                    <a:srgbClr val="FF8F26"/>
                  </a:gs>
                </a:gsLst>
                <a:lin ang="16200000"/>
              </a:gradFill>
              <a:ln w="25400">
                <a:noFill/>
              </a:ln>
            </c:spPr>
            <c:extLst>
              <c:ext xmlns:c16="http://schemas.microsoft.com/office/drawing/2014/chart" uri="{C3380CC4-5D6E-409C-BE32-E72D297353CC}">
                <c16:uniqueId val="{00000022-0FB7-42E5-8930-743C00ED2D00}"/>
              </c:ext>
            </c:extLst>
          </c:dPt>
          <c:dPt>
            <c:idx val="5"/>
            <c:invertIfNegative val="0"/>
            <c:bubble3D val="0"/>
            <c:spPr>
              <a:gradFill rotWithShape="0">
                <a:gsLst>
                  <a:gs pos="0">
                    <a:srgbClr val="CB6C1D"/>
                  </a:gs>
                  <a:gs pos="100000">
                    <a:srgbClr val="FF8F26"/>
                  </a:gs>
                </a:gsLst>
                <a:lin ang="16200000"/>
              </a:gradFill>
              <a:ln w="25400">
                <a:noFill/>
              </a:ln>
            </c:spPr>
            <c:extLst>
              <c:ext xmlns:c16="http://schemas.microsoft.com/office/drawing/2014/chart" uri="{C3380CC4-5D6E-409C-BE32-E72D297353CC}">
                <c16:uniqueId val="{00000024-0FB7-42E5-8930-743C00ED2D00}"/>
              </c:ext>
            </c:extLst>
          </c:dPt>
          <c:dPt>
            <c:idx val="6"/>
            <c:invertIfNegative val="0"/>
            <c:bubble3D val="0"/>
            <c:spPr>
              <a:gradFill rotWithShape="0">
                <a:gsLst>
                  <a:gs pos="0">
                    <a:srgbClr val="CB6C1D"/>
                  </a:gs>
                  <a:gs pos="100000">
                    <a:srgbClr val="FF8F26"/>
                  </a:gs>
                </a:gsLst>
                <a:lin ang="16200000"/>
              </a:gradFill>
              <a:ln w="25400">
                <a:noFill/>
              </a:ln>
            </c:spPr>
            <c:extLst>
              <c:ext xmlns:c16="http://schemas.microsoft.com/office/drawing/2014/chart" uri="{C3380CC4-5D6E-409C-BE32-E72D297353CC}">
                <c16:uniqueId val="{00000026-0FB7-42E5-8930-743C00ED2D00}"/>
              </c:ext>
            </c:extLst>
          </c:dPt>
          <c:dPt>
            <c:idx val="7"/>
            <c:invertIfNegative val="0"/>
            <c:bubble3D val="0"/>
            <c:spPr>
              <a:gradFill rotWithShape="0">
                <a:gsLst>
                  <a:gs pos="0">
                    <a:srgbClr val="CB6C1D"/>
                  </a:gs>
                  <a:gs pos="100000">
                    <a:srgbClr val="FF8F26"/>
                  </a:gs>
                </a:gsLst>
                <a:lin ang="16200000"/>
              </a:gradFill>
              <a:ln w="25400">
                <a:noFill/>
              </a:ln>
            </c:spPr>
            <c:extLst>
              <c:ext xmlns:c16="http://schemas.microsoft.com/office/drawing/2014/chart" uri="{C3380CC4-5D6E-409C-BE32-E72D297353CC}">
                <c16:uniqueId val="{00000028-0FB7-42E5-8930-743C00ED2D00}"/>
              </c:ext>
            </c:extLst>
          </c:dPt>
          <c:dPt>
            <c:idx val="8"/>
            <c:invertIfNegative val="0"/>
            <c:bubble3D val="0"/>
            <c:spPr>
              <a:gradFill rotWithShape="0">
                <a:gsLst>
                  <a:gs pos="0">
                    <a:srgbClr val="CB6C1D"/>
                  </a:gs>
                  <a:gs pos="100000">
                    <a:srgbClr val="FF8F26"/>
                  </a:gs>
                </a:gsLst>
                <a:lin ang="16200000"/>
              </a:gradFill>
              <a:ln w="25400">
                <a:noFill/>
              </a:ln>
            </c:spPr>
            <c:extLst>
              <c:ext xmlns:c16="http://schemas.microsoft.com/office/drawing/2014/chart" uri="{C3380CC4-5D6E-409C-BE32-E72D297353CC}">
                <c16:uniqueId val="{0000002A-0FB7-42E5-8930-743C00ED2D00}"/>
              </c:ext>
            </c:extLst>
          </c:dPt>
          <c:dPt>
            <c:idx val="9"/>
            <c:invertIfNegative val="0"/>
            <c:bubble3D val="0"/>
            <c:spPr>
              <a:gradFill rotWithShape="0">
                <a:gsLst>
                  <a:gs pos="0">
                    <a:srgbClr val="CB6C1D"/>
                  </a:gs>
                  <a:gs pos="100000">
                    <a:srgbClr val="FF8F26"/>
                  </a:gs>
                </a:gsLst>
                <a:lin ang="16200000"/>
              </a:gradFill>
              <a:ln w="25400">
                <a:noFill/>
              </a:ln>
            </c:spPr>
            <c:extLst>
              <c:ext xmlns:c16="http://schemas.microsoft.com/office/drawing/2014/chart" uri="{C3380CC4-5D6E-409C-BE32-E72D297353CC}">
                <c16:uniqueId val="{0000002C-0FB7-42E5-8930-743C00ED2D00}"/>
              </c:ext>
            </c:extLst>
          </c:dPt>
          <c:dPt>
            <c:idx val="10"/>
            <c:invertIfNegative val="0"/>
            <c:bubble3D val="0"/>
            <c:spPr>
              <a:gradFill rotWithShape="0">
                <a:gsLst>
                  <a:gs pos="0">
                    <a:srgbClr val="CB6C1D"/>
                  </a:gs>
                  <a:gs pos="100000">
                    <a:srgbClr val="FF8F26"/>
                  </a:gs>
                </a:gsLst>
                <a:lin ang="16200000"/>
              </a:gradFill>
              <a:ln w="25400">
                <a:noFill/>
              </a:ln>
            </c:spPr>
            <c:extLst>
              <c:ext xmlns:c16="http://schemas.microsoft.com/office/drawing/2014/chart" uri="{C3380CC4-5D6E-409C-BE32-E72D297353CC}">
                <c16:uniqueId val="{0000002E-0FB7-42E5-8930-743C00ED2D00}"/>
              </c:ext>
            </c:extLst>
          </c:dPt>
          <c:dPt>
            <c:idx val="11"/>
            <c:invertIfNegative val="0"/>
            <c:bubble3D val="0"/>
            <c:spPr>
              <a:gradFill rotWithShape="0">
                <a:gsLst>
                  <a:gs pos="0">
                    <a:srgbClr val="CB6C1D"/>
                  </a:gs>
                  <a:gs pos="100000">
                    <a:srgbClr val="FF8F26"/>
                  </a:gs>
                </a:gsLst>
                <a:lin ang="16200000"/>
              </a:gradFill>
              <a:ln w="25400">
                <a:noFill/>
              </a:ln>
            </c:spPr>
            <c:extLst>
              <c:ext xmlns:c16="http://schemas.microsoft.com/office/drawing/2014/chart" uri="{C3380CC4-5D6E-409C-BE32-E72D297353CC}">
                <c16:uniqueId val="{00000030-0FB7-42E5-8930-743C00ED2D00}"/>
              </c:ext>
            </c:extLst>
          </c:dPt>
          <c:cat>
            <c:strRef>
              <c:f>'グラフ（外国客）'!$C$18:$N$18</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'グラフ（外国客）'!$C$20:$N$20</c:f>
              <c:numCache>
                <c:formatCode>#,##0.0</c:formatCode>
                <c:ptCount val="12"/>
                <c:pt idx="0">
                  <c:v>8.3000000000000007</c:v>
                </c:pt>
                <c:pt idx="1">
                  <c:v>4.9000000000000004</c:v>
                </c:pt>
                <c:pt idx="2">
                  <c:v>10.3</c:v>
                </c:pt>
                <c:pt idx="3">
                  <c:v>17.7</c:v>
                </c:pt>
                <c:pt idx="4">
                  <c:v>11.7</c:v>
                </c:pt>
                <c:pt idx="5">
                  <c:v>33.299999999999997</c:v>
                </c:pt>
                <c:pt idx="6">
                  <c:v>33</c:v>
                </c:pt>
                <c:pt idx="7">
                  <c:v>32.299999999999997</c:v>
                </c:pt>
                <c:pt idx="8">
                  <c:v>28.2</c:v>
                </c:pt>
                <c:pt idx="9">
                  <c:v>25</c:v>
                </c:pt>
                <c:pt idx="10">
                  <c:v>15</c:v>
                </c:pt>
                <c:pt idx="11">
                  <c:v>10.6</c:v>
                </c:pt>
              </c:numCache>
            </c:numRef>
          </c:val>
          <c:extLst>
            <c:ext xmlns:c16="http://schemas.microsoft.com/office/drawing/2014/chart" uri="{C3380CC4-5D6E-409C-BE32-E72D297353CC}">
              <c16:uniqueId val="{00000031-0FB7-42E5-8930-743C00ED2D00}"/>
            </c:ext>
          </c:extLst>
        </c:ser>
        <c:ser>
          <c:idx val="3"/>
          <c:order val="2"/>
          <c:tx>
            <c:v>平成22年</c:v>
          </c:tx>
          <c:spPr>
            <a:gradFill rotWithShape="0">
              <a:gsLst>
                <a:gs pos="0">
                  <a:srgbClr val="C4825D"/>
                </a:gs>
                <a:gs pos="100000">
                  <a:srgbClr val="FFAB7A"/>
                </a:gs>
              </a:gsLst>
              <a:lin ang="16200000"/>
            </a:gradFill>
            <a:ln w="25400">
              <a:noFill/>
            </a:ln>
            <a:effectLst>
              <a:outerShdw dist="35921" dir="2700000" algn="br">
                <a:srgbClr val="000000"/>
              </a:outerShdw>
            </a:effectLst>
          </c:spPr>
          <c:invertIfNegative val="0"/>
          <c:dPt>
            <c:idx val="0"/>
            <c:invertIfNegative val="0"/>
            <c:bubble3D val="0"/>
            <c:spPr>
              <a:gradFill rotWithShape="0">
                <a:gsLst>
                  <a:gs pos="0">
                    <a:srgbClr val="C4825D"/>
                  </a:gs>
                  <a:gs pos="100000">
                    <a:srgbClr val="FFAB7A"/>
                  </a:gs>
                </a:gsLst>
                <a:lin ang="16200000"/>
              </a:gradFill>
              <a:ln w="25400">
                <a:noFill/>
              </a:ln>
            </c:spPr>
            <c:extLst>
              <c:ext xmlns:c16="http://schemas.microsoft.com/office/drawing/2014/chart" uri="{C3380CC4-5D6E-409C-BE32-E72D297353CC}">
                <c16:uniqueId val="{00000033-0FB7-42E5-8930-743C00ED2D00}"/>
              </c:ext>
            </c:extLst>
          </c:dPt>
          <c:dPt>
            <c:idx val="1"/>
            <c:invertIfNegative val="0"/>
            <c:bubble3D val="0"/>
            <c:spPr>
              <a:gradFill rotWithShape="0">
                <a:gsLst>
                  <a:gs pos="0">
                    <a:srgbClr val="C4825D"/>
                  </a:gs>
                  <a:gs pos="100000">
                    <a:srgbClr val="FFAB7A"/>
                  </a:gs>
                </a:gsLst>
                <a:lin ang="16200000"/>
              </a:gradFill>
              <a:ln w="25400">
                <a:noFill/>
              </a:ln>
            </c:spPr>
            <c:extLst>
              <c:ext xmlns:c16="http://schemas.microsoft.com/office/drawing/2014/chart" uri="{C3380CC4-5D6E-409C-BE32-E72D297353CC}">
                <c16:uniqueId val="{00000035-0FB7-42E5-8930-743C00ED2D00}"/>
              </c:ext>
            </c:extLst>
          </c:dPt>
          <c:dPt>
            <c:idx val="2"/>
            <c:invertIfNegative val="0"/>
            <c:bubble3D val="0"/>
            <c:spPr>
              <a:gradFill rotWithShape="0">
                <a:gsLst>
                  <a:gs pos="0">
                    <a:srgbClr val="C4825D"/>
                  </a:gs>
                  <a:gs pos="100000">
                    <a:srgbClr val="FFAB7A"/>
                  </a:gs>
                </a:gsLst>
                <a:lin ang="16200000"/>
              </a:gradFill>
              <a:ln w="25400">
                <a:noFill/>
              </a:ln>
            </c:spPr>
            <c:extLst>
              <c:ext xmlns:c16="http://schemas.microsoft.com/office/drawing/2014/chart" uri="{C3380CC4-5D6E-409C-BE32-E72D297353CC}">
                <c16:uniqueId val="{00000037-0FB7-42E5-8930-743C00ED2D00}"/>
              </c:ext>
            </c:extLst>
          </c:dPt>
          <c:dPt>
            <c:idx val="3"/>
            <c:invertIfNegative val="0"/>
            <c:bubble3D val="0"/>
            <c:spPr>
              <a:gradFill rotWithShape="0">
                <a:gsLst>
                  <a:gs pos="0">
                    <a:srgbClr val="C4825D"/>
                  </a:gs>
                  <a:gs pos="100000">
                    <a:srgbClr val="FFAB7A"/>
                  </a:gs>
                </a:gsLst>
                <a:lin ang="16200000"/>
              </a:gradFill>
              <a:ln w="25400">
                <a:noFill/>
              </a:ln>
            </c:spPr>
            <c:extLst>
              <c:ext xmlns:c16="http://schemas.microsoft.com/office/drawing/2014/chart" uri="{C3380CC4-5D6E-409C-BE32-E72D297353CC}">
                <c16:uniqueId val="{00000039-0FB7-42E5-8930-743C00ED2D00}"/>
              </c:ext>
            </c:extLst>
          </c:dPt>
          <c:dPt>
            <c:idx val="4"/>
            <c:invertIfNegative val="0"/>
            <c:bubble3D val="0"/>
            <c:spPr>
              <a:gradFill rotWithShape="0">
                <a:gsLst>
                  <a:gs pos="0">
                    <a:srgbClr val="C4825D"/>
                  </a:gs>
                  <a:gs pos="100000">
                    <a:srgbClr val="FFAB7A"/>
                  </a:gs>
                </a:gsLst>
                <a:lin ang="16200000"/>
              </a:gradFill>
              <a:ln w="25400">
                <a:noFill/>
              </a:ln>
            </c:spPr>
            <c:extLst>
              <c:ext xmlns:c16="http://schemas.microsoft.com/office/drawing/2014/chart" uri="{C3380CC4-5D6E-409C-BE32-E72D297353CC}">
                <c16:uniqueId val="{0000003B-0FB7-42E5-8930-743C00ED2D00}"/>
              </c:ext>
            </c:extLst>
          </c:dPt>
          <c:dPt>
            <c:idx val="5"/>
            <c:invertIfNegative val="0"/>
            <c:bubble3D val="0"/>
            <c:spPr>
              <a:gradFill rotWithShape="0">
                <a:gsLst>
                  <a:gs pos="0">
                    <a:srgbClr val="C4825D"/>
                  </a:gs>
                  <a:gs pos="100000">
                    <a:srgbClr val="FFAB7A"/>
                  </a:gs>
                </a:gsLst>
                <a:lin ang="16200000"/>
              </a:gradFill>
              <a:ln w="25400">
                <a:noFill/>
              </a:ln>
            </c:spPr>
            <c:extLst>
              <c:ext xmlns:c16="http://schemas.microsoft.com/office/drawing/2014/chart" uri="{C3380CC4-5D6E-409C-BE32-E72D297353CC}">
                <c16:uniqueId val="{0000003D-0FB7-42E5-8930-743C00ED2D00}"/>
              </c:ext>
            </c:extLst>
          </c:dPt>
          <c:dPt>
            <c:idx val="6"/>
            <c:invertIfNegative val="0"/>
            <c:bubble3D val="0"/>
            <c:spPr>
              <a:gradFill rotWithShape="0">
                <a:gsLst>
                  <a:gs pos="0">
                    <a:srgbClr val="C4825D"/>
                  </a:gs>
                  <a:gs pos="100000">
                    <a:srgbClr val="FFAB7A"/>
                  </a:gs>
                </a:gsLst>
                <a:lin ang="16200000"/>
              </a:gradFill>
              <a:ln w="25400">
                <a:noFill/>
              </a:ln>
            </c:spPr>
            <c:extLst>
              <c:ext xmlns:c16="http://schemas.microsoft.com/office/drawing/2014/chart" uri="{C3380CC4-5D6E-409C-BE32-E72D297353CC}">
                <c16:uniqueId val="{0000003F-0FB7-42E5-8930-743C00ED2D00}"/>
              </c:ext>
            </c:extLst>
          </c:dPt>
          <c:dPt>
            <c:idx val="7"/>
            <c:invertIfNegative val="0"/>
            <c:bubble3D val="0"/>
            <c:spPr>
              <a:gradFill rotWithShape="0">
                <a:gsLst>
                  <a:gs pos="0">
                    <a:srgbClr val="C4825D"/>
                  </a:gs>
                  <a:gs pos="100000">
                    <a:srgbClr val="FFAB7A"/>
                  </a:gs>
                </a:gsLst>
                <a:lin ang="16200000"/>
              </a:gradFill>
              <a:ln w="25400">
                <a:noFill/>
              </a:ln>
            </c:spPr>
            <c:extLst>
              <c:ext xmlns:c16="http://schemas.microsoft.com/office/drawing/2014/chart" uri="{C3380CC4-5D6E-409C-BE32-E72D297353CC}">
                <c16:uniqueId val="{00000041-0FB7-42E5-8930-743C00ED2D00}"/>
              </c:ext>
            </c:extLst>
          </c:dPt>
          <c:dPt>
            <c:idx val="8"/>
            <c:invertIfNegative val="0"/>
            <c:bubble3D val="0"/>
            <c:spPr>
              <a:gradFill rotWithShape="0">
                <a:gsLst>
                  <a:gs pos="0">
                    <a:srgbClr val="C4825D"/>
                  </a:gs>
                  <a:gs pos="100000">
                    <a:srgbClr val="FFAB7A"/>
                  </a:gs>
                </a:gsLst>
                <a:lin ang="16200000"/>
              </a:gradFill>
              <a:ln w="25400">
                <a:noFill/>
              </a:ln>
            </c:spPr>
            <c:extLst>
              <c:ext xmlns:c16="http://schemas.microsoft.com/office/drawing/2014/chart" uri="{C3380CC4-5D6E-409C-BE32-E72D297353CC}">
                <c16:uniqueId val="{00000043-0FB7-42E5-8930-743C00ED2D00}"/>
              </c:ext>
            </c:extLst>
          </c:dPt>
          <c:dPt>
            <c:idx val="9"/>
            <c:invertIfNegative val="0"/>
            <c:bubble3D val="0"/>
            <c:spPr>
              <a:gradFill rotWithShape="0">
                <a:gsLst>
                  <a:gs pos="0">
                    <a:srgbClr val="C4825D"/>
                  </a:gs>
                  <a:gs pos="100000">
                    <a:srgbClr val="FFAB7A"/>
                  </a:gs>
                </a:gsLst>
                <a:lin ang="16200000"/>
              </a:gradFill>
              <a:ln w="25400">
                <a:noFill/>
              </a:ln>
            </c:spPr>
            <c:extLst>
              <c:ext xmlns:c16="http://schemas.microsoft.com/office/drawing/2014/chart" uri="{C3380CC4-5D6E-409C-BE32-E72D297353CC}">
                <c16:uniqueId val="{00000045-0FB7-42E5-8930-743C00ED2D00}"/>
              </c:ext>
            </c:extLst>
          </c:dPt>
          <c:dPt>
            <c:idx val="10"/>
            <c:invertIfNegative val="0"/>
            <c:bubble3D val="0"/>
            <c:spPr>
              <a:gradFill rotWithShape="0">
                <a:gsLst>
                  <a:gs pos="0">
                    <a:srgbClr val="C4825D"/>
                  </a:gs>
                  <a:gs pos="100000">
                    <a:srgbClr val="FFAB7A"/>
                  </a:gs>
                </a:gsLst>
                <a:lin ang="16200000"/>
              </a:gradFill>
              <a:ln w="25400">
                <a:noFill/>
              </a:ln>
            </c:spPr>
            <c:extLst>
              <c:ext xmlns:c16="http://schemas.microsoft.com/office/drawing/2014/chart" uri="{C3380CC4-5D6E-409C-BE32-E72D297353CC}">
                <c16:uniqueId val="{00000047-0FB7-42E5-8930-743C00ED2D00}"/>
              </c:ext>
            </c:extLst>
          </c:dPt>
          <c:dPt>
            <c:idx val="11"/>
            <c:invertIfNegative val="0"/>
            <c:bubble3D val="0"/>
            <c:spPr>
              <a:gradFill rotWithShape="0">
                <a:gsLst>
                  <a:gs pos="0">
                    <a:srgbClr val="C4825D"/>
                  </a:gs>
                  <a:gs pos="100000">
                    <a:srgbClr val="FFAB7A"/>
                  </a:gs>
                </a:gsLst>
                <a:lin ang="16200000"/>
              </a:gradFill>
              <a:ln w="25400">
                <a:noFill/>
              </a:ln>
            </c:spPr>
            <c:extLst>
              <c:ext xmlns:c16="http://schemas.microsoft.com/office/drawing/2014/chart" uri="{C3380CC4-5D6E-409C-BE32-E72D297353CC}">
                <c16:uniqueId val="{00000049-0FB7-42E5-8930-743C00ED2D00}"/>
              </c:ext>
            </c:extLst>
          </c:dPt>
          <c:cat>
            <c:strRef>
              <c:f>'グラフ（外国客）'!$C$18:$N$18</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'グラフ（外国客）'!$C$21:$N$21</c:f>
              <c:numCache>
                <c:formatCode>#,##0.0</c:formatCode>
                <c:ptCount val="12"/>
                <c:pt idx="0">
                  <c:v>9.4</c:v>
                </c:pt>
                <c:pt idx="1">
                  <c:v>14.9</c:v>
                </c:pt>
                <c:pt idx="2">
                  <c:v>15.1</c:v>
                </c:pt>
                <c:pt idx="3">
                  <c:v>21</c:v>
                </c:pt>
                <c:pt idx="4">
                  <c:v>30.6</c:v>
                </c:pt>
                <c:pt idx="5">
                  <c:v>33.299999999999997</c:v>
                </c:pt>
                <c:pt idx="6">
                  <c:v>40.1</c:v>
                </c:pt>
                <c:pt idx="7">
                  <c:v>34.9</c:v>
                </c:pt>
                <c:pt idx="8">
                  <c:v>37.799999999999997</c:v>
                </c:pt>
                <c:pt idx="9">
                  <c:v>28.6</c:v>
                </c:pt>
                <c:pt idx="10">
                  <c:v>8.4</c:v>
                </c:pt>
                <c:pt idx="11">
                  <c:v>10.6</c:v>
                </c:pt>
              </c:numCache>
            </c:numRef>
          </c:val>
          <c:extLst>
            <c:ext xmlns:c16="http://schemas.microsoft.com/office/drawing/2014/chart" uri="{C3380CC4-5D6E-409C-BE32-E72D297353CC}">
              <c16:uniqueId val="{0000004A-0FB7-42E5-8930-743C00ED2D00}"/>
            </c:ext>
          </c:extLst>
        </c:ser>
        <c:ser>
          <c:idx val="4"/>
          <c:order val="3"/>
          <c:tx>
            <c:v>平成23年</c:v>
          </c:tx>
          <c:spPr>
            <a:gradFill rotWithShape="0">
              <a:gsLst>
                <a:gs pos="0">
                  <a:srgbClr val="C19682"/>
                </a:gs>
                <a:gs pos="100000">
                  <a:srgbClr val="FFC6AA"/>
                </a:gs>
              </a:gsLst>
              <a:lin ang="16200000"/>
            </a:gradFill>
            <a:ln w="25400">
              <a:noFill/>
            </a:ln>
            <a:effectLst>
              <a:outerShdw dist="35921" dir="2700000" algn="br">
                <a:srgbClr val="000000"/>
              </a:outerShdw>
            </a:effectLst>
          </c:spPr>
          <c:invertIfNegative val="0"/>
          <c:dPt>
            <c:idx val="0"/>
            <c:invertIfNegative val="0"/>
            <c:bubble3D val="0"/>
            <c:spPr>
              <a:gradFill rotWithShape="0">
                <a:gsLst>
                  <a:gs pos="0">
                    <a:srgbClr val="C19682"/>
                  </a:gs>
                  <a:gs pos="100000">
                    <a:srgbClr val="FFC6AA"/>
                  </a:gs>
                </a:gsLst>
                <a:lin ang="16200000"/>
              </a:gradFill>
              <a:ln w="25400">
                <a:noFill/>
              </a:ln>
            </c:spPr>
            <c:extLst>
              <c:ext xmlns:c16="http://schemas.microsoft.com/office/drawing/2014/chart" uri="{C3380CC4-5D6E-409C-BE32-E72D297353CC}">
                <c16:uniqueId val="{0000004C-0FB7-42E5-8930-743C00ED2D00}"/>
              </c:ext>
            </c:extLst>
          </c:dPt>
          <c:dPt>
            <c:idx val="1"/>
            <c:invertIfNegative val="0"/>
            <c:bubble3D val="0"/>
            <c:spPr>
              <a:gradFill rotWithShape="0">
                <a:gsLst>
                  <a:gs pos="0">
                    <a:srgbClr val="C19682"/>
                  </a:gs>
                  <a:gs pos="100000">
                    <a:srgbClr val="FFC6AA"/>
                  </a:gs>
                </a:gsLst>
                <a:lin ang="16200000"/>
              </a:gradFill>
              <a:ln w="25400">
                <a:noFill/>
              </a:ln>
            </c:spPr>
            <c:extLst>
              <c:ext xmlns:c16="http://schemas.microsoft.com/office/drawing/2014/chart" uri="{C3380CC4-5D6E-409C-BE32-E72D297353CC}">
                <c16:uniqueId val="{0000004E-0FB7-42E5-8930-743C00ED2D00}"/>
              </c:ext>
            </c:extLst>
          </c:dPt>
          <c:dPt>
            <c:idx val="2"/>
            <c:invertIfNegative val="0"/>
            <c:bubble3D val="0"/>
            <c:spPr>
              <a:gradFill rotWithShape="0">
                <a:gsLst>
                  <a:gs pos="0">
                    <a:srgbClr val="C19682"/>
                  </a:gs>
                  <a:gs pos="100000">
                    <a:srgbClr val="FFC6AA"/>
                  </a:gs>
                </a:gsLst>
                <a:lin ang="16200000"/>
              </a:gradFill>
              <a:ln w="25400">
                <a:noFill/>
              </a:ln>
            </c:spPr>
            <c:extLst>
              <c:ext xmlns:c16="http://schemas.microsoft.com/office/drawing/2014/chart" uri="{C3380CC4-5D6E-409C-BE32-E72D297353CC}">
                <c16:uniqueId val="{00000050-0FB7-42E5-8930-743C00ED2D00}"/>
              </c:ext>
            </c:extLst>
          </c:dPt>
          <c:dPt>
            <c:idx val="3"/>
            <c:invertIfNegative val="0"/>
            <c:bubble3D val="0"/>
            <c:spPr>
              <a:gradFill rotWithShape="0">
                <a:gsLst>
                  <a:gs pos="0">
                    <a:srgbClr val="C19682"/>
                  </a:gs>
                  <a:gs pos="100000">
                    <a:srgbClr val="FFC6AA"/>
                  </a:gs>
                </a:gsLst>
                <a:lin ang="16200000"/>
              </a:gradFill>
              <a:ln w="25400">
                <a:noFill/>
              </a:ln>
            </c:spPr>
            <c:extLst>
              <c:ext xmlns:c16="http://schemas.microsoft.com/office/drawing/2014/chart" uri="{C3380CC4-5D6E-409C-BE32-E72D297353CC}">
                <c16:uniqueId val="{00000052-0FB7-42E5-8930-743C00ED2D00}"/>
              </c:ext>
            </c:extLst>
          </c:dPt>
          <c:dPt>
            <c:idx val="4"/>
            <c:invertIfNegative val="0"/>
            <c:bubble3D val="0"/>
            <c:spPr>
              <a:gradFill rotWithShape="0">
                <a:gsLst>
                  <a:gs pos="0">
                    <a:srgbClr val="C19682"/>
                  </a:gs>
                  <a:gs pos="100000">
                    <a:srgbClr val="FFC6AA"/>
                  </a:gs>
                </a:gsLst>
                <a:lin ang="16200000"/>
              </a:gradFill>
              <a:ln w="25400">
                <a:noFill/>
              </a:ln>
            </c:spPr>
            <c:extLst>
              <c:ext xmlns:c16="http://schemas.microsoft.com/office/drawing/2014/chart" uri="{C3380CC4-5D6E-409C-BE32-E72D297353CC}">
                <c16:uniqueId val="{00000054-0FB7-42E5-8930-743C00ED2D00}"/>
              </c:ext>
            </c:extLst>
          </c:dPt>
          <c:dPt>
            <c:idx val="5"/>
            <c:invertIfNegative val="0"/>
            <c:bubble3D val="0"/>
            <c:spPr>
              <a:gradFill rotWithShape="0">
                <a:gsLst>
                  <a:gs pos="0">
                    <a:srgbClr val="C19682"/>
                  </a:gs>
                  <a:gs pos="100000">
                    <a:srgbClr val="FFC6AA"/>
                  </a:gs>
                </a:gsLst>
                <a:lin ang="16200000"/>
              </a:gradFill>
              <a:ln w="25400">
                <a:noFill/>
              </a:ln>
            </c:spPr>
            <c:extLst>
              <c:ext xmlns:c16="http://schemas.microsoft.com/office/drawing/2014/chart" uri="{C3380CC4-5D6E-409C-BE32-E72D297353CC}">
                <c16:uniqueId val="{00000056-0FB7-42E5-8930-743C00ED2D00}"/>
              </c:ext>
            </c:extLst>
          </c:dPt>
          <c:dPt>
            <c:idx val="6"/>
            <c:invertIfNegative val="0"/>
            <c:bubble3D val="0"/>
            <c:spPr>
              <a:gradFill rotWithShape="0">
                <a:gsLst>
                  <a:gs pos="0">
                    <a:srgbClr val="C19682"/>
                  </a:gs>
                  <a:gs pos="100000">
                    <a:srgbClr val="FFC6AA"/>
                  </a:gs>
                </a:gsLst>
                <a:lin ang="16200000"/>
              </a:gradFill>
              <a:ln w="25400">
                <a:noFill/>
              </a:ln>
            </c:spPr>
            <c:extLst>
              <c:ext xmlns:c16="http://schemas.microsoft.com/office/drawing/2014/chart" uri="{C3380CC4-5D6E-409C-BE32-E72D297353CC}">
                <c16:uniqueId val="{00000058-0FB7-42E5-8930-743C00ED2D00}"/>
              </c:ext>
            </c:extLst>
          </c:dPt>
          <c:dPt>
            <c:idx val="7"/>
            <c:invertIfNegative val="0"/>
            <c:bubble3D val="0"/>
            <c:spPr>
              <a:gradFill rotWithShape="0">
                <a:gsLst>
                  <a:gs pos="0">
                    <a:srgbClr val="C19682"/>
                  </a:gs>
                  <a:gs pos="100000">
                    <a:srgbClr val="FFC6AA"/>
                  </a:gs>
                </a:gsLst>
                <a:lin ang="16200000"/>
              </a:gradFill>
              <a:ln w="25400">
                <a:noFill/>
              </a:ln>
            </c:spPr>
            <c:extLst>
              <c:ext xmlns:c16="http://schemas.microsoft.com/office/drawing/2014/chart" uri="{C3380CC4-5D6E-409C-BE32-E72D297353CC}">
                <c16:uniqueId val="{0000005A-0FB7-42E5-8930-743C00ED2D00}"/>
              </c:ext>
            </c:extLst>
          </c:dPt>
          <c:dPt>
            <c:idx val="8"/>
            <c:invertIfNegative val="0"/>
            <c:bubble3D val="0"/>
            <c:spPr>
              <a:gradFill rotWithShape="0">
                <a:gsLst>
                  <a:gs pos="0">
                    <a:srgbClr val="C19682"/>
                  </a:gs>
                  <a:gs pos="100000">
                    <a:srgbClr val="FFC6AA"/>
                  </a:gs>
                </a:gsLst>
                <a:lin ang="16200000"/>
              </a:gradFill>
              <a:ln w="25400">
                <a:noFill/>
              </a:ln>
            </c:spPr>
            <c:extLst>
              <c:ext xmlns:c16="http://schemas.microsoft.com/office/drawing/2014/chart" uri="{C3380CC4-5D6E-409C-BE32-E72D297353CC}">
                <c16:uniqueId val="{0000005C-0FB7-42E5-8930-743C00ED2D00}"/>
              </c:ext>
            </c:extLst>
          </c:dPt>
          <c:dPt>
            <c:idx val="9"/>
            <c:invertIfNegative val="0"/>
            <c:bubble3D val="0"/>
            <c:spPr>
              <a:gradFill rotWithShape="0">
                <a:gsLst>
                  <a:gs pos="0">
                    <a:srgbClr val="C19682"/>
                  </a:gs>
                  <a:gs pos="100000">
                    <a:srgbClr val="FFC6AA"/>
                  </a:gs>
                </a:gsLst>
                <a:lin ang="16200000"/>
              </a:gradFill>
              <a:ln w="25400">
                <a:noFill/>
              </a:ln>
            </c:spPr>
            <c:extLst>
              <c:ext xmlns:c16="http://schemas.microsoft.com/office/drawing/2014/chart" uri="{C3380CC4-5D6E-409C-BE32-E72D297353CC}">
                <c16:uniqueId val="{0000005E-0FB7-42E5-8930-743C00ED2D00}"/>
              </c:ext>
            </c:extLst>
          </c:dPt>
          <c:dPt>
            <c:idx val="10"/>
            <c:invertIfNegative val="0"/>
            <c:bubble3D val="0"/>
            <c:spPr>
              <a:gradFill rotWithShape="0">
                <a:gsLst>
                  <a:gs pos="0">
                    <a:srgbClr val="C19682"/>
                  </a:gs>
                  <a:gs pos="100000">
                    <a:srgbClr val="FFC6AA"/>
                  </a:gs>
                </a:gsLst>
                <a:lin ang="16200000"/>
              </a:gradFill>
              <a:ln w="25400">
                <a:noFill/>
              </a:ln>
            </c:spPr>
            <c:extLst>
              <c:ext xmlns:c16="http://schemas.microsoft.com/office/drawing/2014/chart" uri="{C3380CC4-5D6E-409C-BE32-E72D297353CC}">
                <c16:uniqueId val="{00000060-0FB7-42E5-8930-743C00ED2D00}"/>
              </c:ext>
            </c:extLst>
          </c:dPt>
          <c:dPt>
            <c:idx val="11"/>
            <c:invertIfNegative val="0"/>
            <c:bubble3D val="0"/>
            <c:spPr>
              <a:gradFill rotWithShape="0">
                <a:gsLst>
                  <a:gs pos="0">
                    <a:srgbClr val="C19682"/>
                  </a:gs>
                  <a:gs pos="100000">
                    <a:srgbClr val="FFC6AA"/>
                  </a:gs>
                </a:gsLst>
                <a:lin ang="16200000"/>
              </a:gradFill>
              <a:ln w="25400">
                <a:noFill/>
              </a:ln>
            </c:spPr>
            <c:extLst>
              <c:ext xmlns:c16="http://schemas.microsoft.com/office/drawing/2014/chart" uri="{C3380CC4-5D6E-409C-BE32-E72D297353CC}">
                <c16:uniqueId val="{00000062-0FB7-42E5-8930-743C00ED2D00}"/>
              </c:ext>
            </c:extLst>
          </c:dPt>
          <c:cat>
            <c:strRef>
              <c:f>'グラフ（外国客）'!$C$18:$N$18</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'グラフ（外国客）'!$C$22:$N$22</c:f>
              <c:numCache>
                <c:formatCode>#,##0.0</c:formatCode>
                <c:ptCount val="12"/>
                <c:pt idx="0">
                  <c:v>14.2</c:v>
                </c:pt>
                <c:pt idx="1">
                  <c:v>14.9</c:v>
                </c:pt>
                <c:pt idx="2">
                  <c:v>8.4</c:v>
                </c:pt>
                <c:pt idx="3">
                  <c:v>16.3</c:v>
                </c:pt>
                <c:pt idx="4">
                  <c:v>24</c:v>
                </c:pt>
                <c:pt idx="5">
                  <c:v>31.3</c:v>
                </c:pt>
                <c:pt idx="6">
                  <c:v>36.299999999999997</c:v>
                </c:pt>
                <c:pt idx="7">
                  <c:v>33.6</c:v>
                </c:pt>
                <c:pt idx="8">
                  <c:v>32.1</c:v>
                </c:pt>
                <c:pt idx="9">
                  <c:v>40.799999999999997</c:v>
                </c:pt>
                <c:pt idx="10">
                  <c:v>13.9</c:v>
                </c:pt>
                <c:pt idx="11">
                  <c:v>14.2</c:v>
                </c:pt>
              </c:numCache>
            </c:numRef>
          </c:val>
          <c:extLst>
            <c:ext xmlns:c16="http://schemas.microsoft.com/office/drawing/2014/chart" uri="{C3380CC4-5D6E-409C-BE32-E72D297353CC}">
              <c16:uniqueId val="{00000063-0FB7-42E5-8930-743C00ED2D00}"/>
            </c:ext>
          </c:extLst>
        </c:ser>
        <c:ser>
          <c:idx val="0"/>
          <c:order val="4"/>
          <c:tx>
            <c:v>平成24年</c:v>
          </c:tx>
          <c:spPr>
            <a:solidFill>
              <a:srgbClr val="C00000"/>
            </a:solidFill>
            <a:ln w="25400">
              <a:noFill/>
            </a:ln>
            <a:effectLst>
              <a:outerShdw dist="35921" dir="2700000" algn="br">
                <a:srgbClr val="000000"/>
              </a:outerShdw>
            </a:effectLst>
          </c:spPr>
          <c:invertIfNegative val="0"/>
          <c:dPt>
            <c:idx val="0"/>
            <c:invertIfNegative val="0"/>
            <c:bubble3D val="0"/>
            <c:spPr>
              <a:solidFill>
                <a:srgbClr val="C00000"/>
              </a:solidFill>
              <a:ln w="25400">
                <a:noFill/>
              </a:ln>
            </c:spPr>
            <c:extLst>
              <c:ext xmlns:c16="http://schemas.microsoft.com/office/drawing/2014/chart" uri="{C3380CC4-5D6E-409C-BE32-E72D297353CC}">
                <c16:uniqueId val="{00000065-0FB7-42E5-8930-743C00ED2D00}"/>
              </c:ext>
            </c:extLst>
          </c:dPt>
          <c:dPt>
            <c:idx val="1"/>
            <c:invertIfNegative val="0"/>
            <c:bubble3D val="0"/>
            <c:spPr>
              <a:solidFill>
                <a:srgbClr val="C00000"/>
              </a:solidFill>
              <a:ln w="25400">
                <a:noFill/>
              </a:ln>
            </c:spPr>
            <c:extLst>
              <c:ext xmlns:c16="http://schemas.microsoft.com/office/drawing/2014/chart" uri="{C3380CC4-5D6E-409C-BE32-E72D297353CC}">
                <c16:uniqueId val="{00000067-0FB7-42E5-8930-743C00ED2D00}"/>
              </c:ext>
            </c:extLst>
          </c:dPt>
          <c:dPt>
            <c:idx val="2"/>
            <c:invertIfNegative val="0"/>
            <c:bubble3D val="0"/>
            <c:spPr>
              <a:solidFill>
                <a:srgbClr val="C00000"/>
              </a:solidFill>
              <a:ln w="25400">
                <a:noFill/>
              </a:ln>
            </c:spPr>
            <c:extLst>
              <c:ext xmlns:c16="http://schemas.microsoft.com/office/drawing/2014/chart" uri="{C3380CC4-5D6E-409C-BE32-E72D297353CC}">
                <c16:uniqueId val="{00000069-0FB7-42E5-8930-743C00ED2D00}"/>
              </c:ext>
            </c:extLst>
          </c:dPt>
          <c:dPt>
            <c:idx val="3"/>
            <c:invertIfNegative val="0"/>
            <c:bubble3D val="0"/>
            <c:spPr>
              <a:solidFill>
                <a:srgbClr val="C00000"/>
              </a:solidFill>
              <a:ln w="25400">
                <a:noFill/>
              </a:ln>
            </c:spPr>
            <c:extLst>
              <c:ext xmlns:c16="http://schemas.microsoft.com/office/drawing/2014/chart" uri="{C3380CC4-5D6E-409C-BE32-E72D297353CC}">
                <c16:uniqueId val="{0000006B-0FB7-42E5-8930-743C00ED2D00}"/>
              </c:ext>
            </c:extLst>
          </c:dPt>
          <c:dPt>
            <c:idx val="4"/>
            <c:invertIfNegative val="0"/>
            <c:bubble3D val="0"/>
            <c:spPr>
              <a:solidFill>
                <a:srgbClr val="C00000"/>
              </a:solidFill>
              <a:ln w="25400">
                <a:noFill/>
              </a:ln>
            </c:spPr>
            <c:extLst>
              <c:ext xmlns:c16="http://schemas.microsoft.com/office/drawing/2014/chart" uri="{C3380CC4-5D6E-409C-BE32-E72D297353CC}">
                <c16:uniqueId val="{0000006D-0FB7-42E5-8930-743C00ED2D00}"/>
              </c:ext>
            </c:extLst>
          </c:dPt>
          <c:dPt>
            <c:idx val="5"/>
            <c:invertIfNegative val="0"/>
            <c:bubble3D val="0"/>
            <c:spPr>
              <a:solidFill>
                <a:srgbClr val="C00000"/>
              </a:solidFill>
              <a:ln w="25400">
                <a:noFill/>
              </a:ln>
            </c:spPr>
            <c:extLst>
              <c:ext xmlns:c16="http://schemas.microsoft.com/office/drawing/2014/chart" uri="{C3380CC4-5D6E-409C-BE32-E72D297353CC}">
                <c16:uniqueId val="{0000006F-0FB7-42E5-8930-743C00ED2D00}"/>
              </c:ext>
            </c:extLst>
          </c:dPt>
          <c:dPt>
            <c:idx val="6"/>
            <c:invertIfNegative val="0"/>
            <c:bubble3D val="0"/>
            <c:spPr>
              <a:solidFill>
                <a:srgbClr val="C00000"/>
              </a:solidFill>
              <a:ln w="25400">
                <a:noFill/>
              </a:ln>
            </c:spPr>
            <c:extLst>
              <c:ext xmlns:c16="http://schemas.microsoft.com/office/drawing/2014/chart" uri="{C3380CC4-5D6E-409C-BE32-E72D297353CC}">
                <c16:uniqueId val="{00000071-0FB7-42E5-8930-743C00ED2D00}"/>
              </c:ext>
            </c:extLst>
          </c:dPt>
          <c:dPt>
            <c:idx val="7"/>
            <c:invertIfNegative val="0"/>
            <c:bubble3D val="0"/>
            <c:spPr>
              <a:solidFill>
                <a:srgbClr val="C00000"/>
              </a:solidFill>
              <a:ln w="25400">
                <a:noFill/>
              </a:ln>
            </c:spPr>
            <c:extLst>
              <c:ext xmlns:c16="http://schemas.microsoft.com/office/drawing/2014/chart" uri="{C3380CC4-5D6E-409C-BE32-E72D297353CC}">
                <c16:uniqueId val="{00000073-0FB7-42E5-8930-743C00ED2D00}"/>
              </c:ext>
            </c:extLst>
          </c:dPt>
          <c:dPt>
            <c:idx val="8"/>
            <c:invertIfNegative val="0"/>
            <c:bubble3D val="0"/>
            <c:spPr>
              <a:solidFill>
                <a:srgbClr val="C00000"/>
              </a:solidFill>
              <a:ln w="25400">
                <a:noFill/>
              </a:ln>
            </c:spPr>
            <c:extLst>
              <c:ext xmlns:c16="http://schemas.microsoft.com/office/drawing/2014/chart" uri="{C3380CC4-5D6E-409C-BE32-E72D297353CC}">
                <c16:uniqueId val="{00000075-0FB7-42E5-8930-743C00ED2D00}"/>
              </c:ext>
            </c:extLst>
          </c:dPt>
          <c:dPt>
            <c:idx val="9"/>
            <c:invertIfNegative val="0"/>
            <c:bubble3D val="0"/>
            <c:spPr>
              <a:solidFill>
                <a:srgbClr val="C00000"/>
              </a:solidFill>
              <a:ln w="25400">
                <a:noFill/>
              </a:ln>
            </c:spPr>
            <c:extLst>
              <c:ext xmlns:c16="http://schemas.microsoft.com/office/drawing/2014/chart" uri="{C3380CC4-5D6E-409C-BE32-E72D297353CC}">
                <c16:uniqueId val="{00000077-0FB7-42E5-8930-743C00ED2D00}"/>
              </c:ext>
            </c:extLst>
          </c:dPt>
          <c:dPt>
            <c:idx val="10"/>
            <c:invertIfNegative val="0"/>
            <c:bubble3D val="0"/>
            <c:spPr>
              <a:solidFill>
                <a:srgbClr val="C00000"/>
              </a:solidFill>
              <a:ln w="25400">
                <a:noFill/>
              </a:ln>
            </c:spPr>
            <c:extLst>
              <c:ext xmlns:c16="http://schemas.microsoft.com/office/drawing/2014/chart" uri="{C3380CC4-5D6E-409C-BE32-E72D297353CC}">
                <c16:uniqueId val="{00000079-0FB7-42E5-8930-743C00ED2D00}"/>
              </c:ext>
            </c:extLst>
          </c:dPt>
          <c:dPt>
            <c:idx val="11"/>
            <c:invertIfNegative val="0"/>
            <c:bubble3D val="0"/>
            <c:spPr>
              <a:solidFill>
                <a:srgbClr val="C00000"/>
              </a:solidFill>
              <a:ln w="25400">
                <a:noFill/>
              </a:ln>
            </c:spPr>
            <c:extLst>
              <c:ext xmlns:c16="http://schemas.microsoft.com/office/drawing/2014/chart" uri="{C3380CC4-5D6E-409C-BE32-E72D297353CC}">
                <c16:uniqueId val="{0000007B-0FB7-42E5-8930-743C00ED2D00}"/>
              </c:ext>
            </c:extLst>
          </c:dPt>
          <c:cat>
            <c:strRef>
              <c:f>'グラフ（外国客）'!$C$18:$N$18</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'グラフ（外国客）'!$C$23:$N$23</c:f>
              <c:numCache>
                <c:formatCode>#,##0.0</c:formatCode>
                <c:ptCount val="12"/>
                <c:pt idx="0">
                  <c:v>19.899999999999999</c:v>
                </c:pt>
                <c:pt idx="1">
                  <c:v>16.100000000000001</c:v>
                </c:pt>
                <c:pt idx="2">
                  <c:v>22.9</c:v>
                </c:pt>
                <c:pt idx="3">
                  <c:v>34.299999999999997</c:v>
                </c:pt>
                <c:pt idx="4">
                  <c:v>40.299999999999997</c:v>
                </c:pt>
                <c:pt idx="5">
                  <c:v>34.799999999999997</c:v>
                </c:pt>
                <c:pt idx="6">
                  <c:v>67.900000000000006</c:v>
                </c:pt>
                <c:pt idx="7">
                  <c:v>45.1</c:v>
                </c:pt>
                <c:pt idx="8">
                  <c:v>32.5</c:v>
                </c:pt>
                <c:pt idx="9">
                  <c:v>31.5</c:v>
                </c:pt>
                <c:pt idx="10">
                  <c:v>14.3</c:v>
                </c:pt>
                <c:pt idx="11">
                  <c:v>17.100000000000001</c:v>
                </c:pt>
              </c:numCache>
            </c:numRef>
          </c:val>
          <c:extLst>
            <c:ext xmlns:c16="http://schemas.microsoft.com/office/drawing/2014/chart" uri="{C3380CC4-5D6E-409C-BE32-E72D297353CC}">
              <c16:uniqueId val="{0000007C-0FB7-42E5-8930-743C00ED2D00}"/>
            </c:ext>
          </c:extLst>
        </c:ser>
        <c:dLbls>
          <c:showLegendKey val="0"/>
          <c:showVal val="0"/>
          <c:showCatName val="0"/>
          <c:showSerName val="0"/>
          <c:showPercent val="0"/>
          <c:showBubbleSize val="0"/>
        </c:dLbls>
        <c:gapWidth val="150"/>
        <c:axId val="610512072"/>
        <c:axId val="1"/>
      </c:barChart>
      <c:catAx>
        <c:axId val="610512072"/>
        <c:scaling>
          <c:orientation val="minMax"/>
        </c:scaling>
        <c:delete val="0"/>
        <c:axPos val="b"/>
        <c:numFmt formatCode="General" sourceLinked="1"/>
        <c:majorTickMark val="in"/>
        <c:minorTickMark val="none"/>
        <c:tickLblPos val="nextTo"/>
        <c:spPr>
          <a:ln w="3175">
            <a:solidFill>
              <a:srgbClr val="808080"/>
            </a:solidFill>
            <a:prstDash val="solid"/>
          </a:ln>
        </c:spPr>
        <c:txPr>
          <a:bodyPr rot="0" vert="horz"/>
          <a:lstStyle/>
          <a:p>
            <a:pPr rtl="0">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80"/>
          <c:min val="0"/>
        </c:scaling>
        <c:delete val="0"/>
        <c:axPos val="l"/>
        <c:majorGridlines>
          <c:spPr>
            <a:ln w="3175">
              <a:solidFill>
                <a:srgbClr val="808080"/>
              </a:solidFill>
              <a:prstDash val="solid"/>
            </a:ln>
          </c:spPr>
        </c:majorGridlines>
        <c:numFmt formatCode="#,##0&quot;千&quot;&quot;人&quot;" sourceLinked="0"/>
        <c:majorTickMark val="in"/>
        <c:minorTickMark val="none"/>
        <c:tickLblPos val="nextTo"/>
        <c:spPr>
          <a:ln w="3175">
            <a:solidFill>
              <a:srgbClr val="808080"/>
            </a:solidFill>
            <a:prstDash val="solid"/>
          </a:ln>
        </c:spPr>
        <c:txPr>
          <a:bodyPr rot="0" vert="horz"/>
          <a:lstStyle/>
          <a:p>
            <a:pPr rtl="0">
              <a:defRPr sz="1000" b="0" i="0" u="none" strike="noStrike" baseline="0">
                <a:solidFill>
                  <a:srgbClr val="000000"/>
                </a:solidFill>
                <a:latin typeface="ＭＳ Ｐゴシック"/>
                <a:ea typeface="ＭＳ Ｐゴシック"/>
                <a:cs typeface="ＭＳ Ｐゴシック"/>
              </a:defRPr>
            </a:pPr>
            <a:endParaRPr lang="ja-JP"/>
          </a:p>
        </c:txPr>
        <c:crossAx val="610512072"/>
        <c:crossesAt val="1"/>
        <c:crossBetween val="between"/>
      </c:valAx>
      <c:spPr>
        <a:solidFill>
          <a:srgbClr val="FFFFFF"/>
        </a:solidFill>
        <a:ln w="25400">
          <a:noFill/>
        </a:ln>
      </c:spPr>
    </c:plotArea>
    <c:legend>
      <c:legendPos val="b"/>
      <c:layout>
        <c:manualLayout>
          <c:xMode val="edge"/>
          <c:yMode val="edge"/>
          <c:x val="0.19633774160732451"/>
          <c:y val="0.94939271255060731"/>
          <c:w val="0.43947100712105797"/>
          <c:h val="4.4534412955465584E-2"/>
        </c:manualLayout>
      </c:layout>
      <c:overlay val="0"/>
      <c:spPr>
        <a:noFill/>
        <a:ln w="25400">
          <a:noFill/>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c:pageMargins b="1" l="0.75" r="0.75" t="1" header="0.5" footer="0.5"/>
    <c:pageSetup/>
  </c:printSettings>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0</xdr:rowOff>
    </xdr:from>
    <xdr:to>
      <xdr:col>3</xdr:col>
      <xdr:colOff>0</xdr:colOff>
      <xdr:row>5</xdr:row>
      <xdr:rowOff>0</xdr:rowOff>
    </xdr:to>
    <xdr:sp macro="" textlink="">
      <xdr:nvSpPr>
        <xdr:cNvPr id="2" name="Line 17"/>
        <xdr:cNvSpPr>
          <a:spLocks noChangeShapeType="1"/>
        </xdr:cNvSpPr>
      </xdr:nvSpPr>
      <xdr:spPr bwMode="auto">
        <a:xfrm>
          <a:off x="9525" y="333375"/>
          <a:ext cx="1752600" cy="1495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3</xdr:row>
      <xdr:rowOff>0</xdr:rowOff>
    </xdr:to>
    <xdr:sp macro="" textlink="">
      <xdr:nvSpPr>
        <xdr:cNvPr id="3" name="Line 3"/>
        <xdr:cNvSpPr>
          <a:spLocks noChangeShapeType="1"/>
        </xdr:cNvSpPr>
      </xdr:nvSpPr>
      <xdr:spPr bwMode="auto">
        <a:xfrm>
          <a:off x="0" y="552450"/>
          <a:ext cx="1371600" cy="819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3</xdr:row>
      <xdr:rowOff>0</xdr:rowOff>
    </xdr:to>
    <xdr:sp macro="" textlink="">
      <xdr:nvSpPr>
        <xdr:cNvPr id="4" name="Line 3"/>
        <xdr:cNvSpPr>
          <a:spLocks noChangeShapeType="1"/>
        </xdr:cNvSpPr>
      </xdr:nvSpPr>
      <xdr:spPr bwMode="auto">
        <a:xfrm>
          <a:off x="0" y="552450"/>
          <a:ext cx="2095500" cy="819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3</xdr:col>
      <xdr:colOff>0</xdr:colOff>
      <xdr:row>3</xdr:row>
      <xdr:rowOff>0</xdr:rowOff>
    </xdr:to>
    <xdr:sp macro="" textlink="">
      <xdr:nvSpPr>
        <xdr:cNvPr id="7" name="Line 6"/>
        <xdr:cNvSpPr>
          <a:spLocks noChangeShapeType="1"/>
        </xdr:cNvSpPr>
      </xdr:nvSpPr>
      <xdr:spPr bwMode="auto">
        <a:xfrm>
          <a:off x="0" y="552450"/>
          <a:ext cx="2095500" cy="819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3</xdr:col>
      <xdr:colOff>0</xdr:colOff>
      <xdr:row>3</xdr:row>
      <xdr:rowOff>0</xdr:rowOff>
    </xdr:to>
    <xdr:sp macro="" textlink="">
      <xdr:nvSpPr>
        <xdr:cNvPr id="10" name="Line 9"/>
        <xdr:cNvSpPr>
          <a:spLocks noChangeShapeType="1"/>
        </xdr:cNvSpPr>
      </xdr:nvSpPr>
      <xdr:spPr bwMode="auto">
        <a:xfrm>
          <a:off x="0" y="552450"/>
          <a:ext cx="2095500" cy="819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xdr:row>
      <xdr:rowOff>0</xdr:rowOff>
    </xdr:from>
    <xdr:to>
      <xdr:col>2</xdr:col>
      <xdr:colOff>0</xdr:colOff>
      <xdr:row>6</xdr:row>
      <xdr:rowOff>0</xdr:rowOff>
    </xdr:to>
    <xdr:sp macro="" textlink="">
      <xdr:nvSpPr>
        <xdr:cNvPr id="2" name="Line 8"/>
        <xdr:cNvSpPr>
          <a:spLocks noChangeShapeType="1"/>
        </xdr:cNvSpPr>
      </xdr:nvSpPr>
      <xdr:spPr bwMode="auto">
        <a:xfrm>
          <a:off x="209550" y="838200"/>
          <a:ext cx="45720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152400</xdr:colOff>
      <xdr:row>0</xdr:row>
      <xdr:rowOff>285750</xdr:rowOff>
    </xdr:from>
    <xdr:to>
      <xdr:col>2</xdr:col>
      <xdr:colOff>257175</xdr:colOff>
      <xdr:row>1</xdr:row>
      <xdr:rowOff>323850</xdr:rowOff>
    </xdr:to>
    <xdr:sp macro="" textlink="">
      <xdr:nvSpPr>
        <xdr:cNvPr id="2" name="Text Box 16"/>
        <xdr:cNvSpPr>
          <a:spLocks noChangeArrowheads="1"/>
        </xdr:cNvSpPr>
      </xdr:nvSpPr>
      <xdr:spPr bwMode="auto">
        <a:xfrm>
          <a:off x="381000"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171450</xdr:colOff>
      <xdr:row>0</xdr:row>
      <xdr:rowOff>190500</xdr:rowOff>
    </xdr:from>
    <xdr:to>
      <xdr:col>16</xdr:col>
      <xdr:colOff>28575</xdr:colOff>
      <xdr:row>15</xdr:row>
      <xdr:rowOff>190500</xdr:rowOff>
    </xdr:to>
    <xdr:graphicFrame macro="">
      <xdr:nvGraphicFramePr>
        <xdr:cNvPr id="3"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152400</xdr:colOff>
      <xdr:row>0</xdr:row>
      <xdr:rowOff>285750</xdr:rowOff>
    </xdr:from>
    <xdr:to>
      <xdr:col>2</xdr:col>
      <xdr:colOff>257175</xdr:colOff>
      <xdr:row>1</xdr:row>
      <xdr:rowOff>323850</xdr:rowOff>
    </xdr:to>
    <xdr:sp macro="" textlink="">
      <xdr:nvSpPr>
        <xdr:cNvPr id="2" name="Text Box 1"/>
        <xdr:cNvSpPr>
          <a:spLocks noChangeArrowheads="1"/>
        </xdr:cNvSpPr>
      </xdr:nvSpPr>
      <xdr:spPr bwMode="auto">
        <a:xfrm>
          <a:off x="381000"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171450</xdr:colOff>
      <xdr:row>0</xdr:row>
      <xdr:rowOff>209550</xdr:rowOff>
    </xdr:from>
    <xdr:to>
      <xdr:col>14</xdr:col>
      <xdr:colOff>638175</xdr:colOff>
      <xdr:row>15</xdr:row>
      <xdr:rowOff>200025</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
  <sheetViews>
    <sheetView showGridLines="0" tabSelected="1" zoomScale="75" zoomScaleNormal="75" zoomScaleSheetLayoutView="70" workbookViewId="0">
      <selection activeCell="B1" sqref="B1"/>
    </sheetView>
  </sheetViews>
  <sheetFormatPr defaultColWidth="10.625" defaultRowHeight="26.25" customHeight="1"/>
  <cols>
    <col min="1" max="2" width="4.5" style="4" customWidth="1"/>
    <col min="3" max="3" width="14.125" style="4" customWidth="1"/>
    <col min="4" max="4" width="12.625" style="4" customWidth="1"/>
    <col min="5" max="6" width="11" style="4" customWidth="1"/>
    <col min="7" max="7" width="12.625" style="4" customWidth="1"/>
    <col min="8" max="9" width="11" style="4" customWidth="1"/>
    <col min="10" max="10" width="12.625" style="4" customWidth="1"/>
    <col min="11" max="12" width="11" style="4" customWidth="1"/>
    <col min="13" max="13" width="7.875" style="4" customWidth="1"/>
    <col min="14" max="14" width="9" style="4" customWidth="1"/>
    <col min="15" max="35" width="7.875" style="4" customWidth="1"/>
    <col min="36" max="256" width="10.625" style="4"/>
    <col min="257" max="258" width="4.5" style="4" customWidth="1"/>
    <col min="259" max="259" width="14.125" style="4" customWidth="1"/>
    <col min="260" max="260" width="12.625" style="4" customWidth="1"/>
    <col min="261" max="262" width="11" style="4" customWidth="1"/>
    <col min="263" max="263" width="12.625" style="4" customWidth="1"/>
    <col min="264" max="265" width="11" style="4" customWidth="1"/>
    <col min="266" max="266" width="12.625" style="4" customWidth="1"/>
    <col min="267" max="268" width="11" style="4" customWidth="1"/>
    <col min="269" max="269" width="7.875" style="4" customWidth="1"/>
    <col min="270" max="270" width="9" style="4" customWidth="1"/>
    <col min="271" max="291" width="7.875" style="4" customWidth="1"/>
    <col min="292" max="512" width="10.625" style="4"/>
    <col min="513" max="514" width="4.5" style="4" customWidth="1"/>
    <col min="515" max="515" width="14.125" style="4" customWidth="1"/>
    <col min="516" max="516" width="12.625" style="4" customWidth="1"/>
    <col min="517" max="518" width="11" style="4" customWidth="1"/>
    <col min="519" max="519" width="12.625" style="4" customWidth="1"/>
    <col min="520" max="521" width="11" style="4" customWidth="1"/>
    <col min="522" max="522" width="12.625" style="4" customWidth="1"/>
    <col min="523" max="524" width="11" style="4" customWidth="1"/>
    <col min="525" max="525" width="7.875" style="4" customWidth="1"/>
    <col min="526" max="526" width="9" style="4" customWidth="1"/>
    <col min="527" max="547" width="7.875" style="4" customWidth="1"/>
    <col min="548" max="768" width="10.625" style="4"/>
    <col min="769" max="770" width="4.5" style="4" customWidth="1"/>
    <col min="771" max="771" width="14.125" style="4" customWidth="1"/>
    <col min="772" max="772" width="12.625" style="4" customWidth="1"/>
    <col min="773" max="774" width="11" style="4" customWidth="1"/>
    <col min="775" max="775" width="12.625" style="4" customWidth="1"/>
    <col min="776" max="777" width="11" style="4" customWidth="1"/>
    <col min="778" max="778" width="12.625" style="4" customWidth="1"/>
    <col min="779" max="780" width="11" style="4" customWidth="1"/>
    <col min="781" max="781" width="7.875" style="4" customWidth="1"/>
    <col min="782" max="782" width="9" style="4" customWidth="1"/>
    <col min="783" max="803" width="7.875" style="4" customWidth="1"/>
    <col min="804" max="1024" width="10.625" style="4"/>
    <col min="1025" max="1026" width="4.5" style="4" customWidth="1"/>
    <col min="1027" max="1027" width="14.125" style="4" customWidth="1"/>
    <col min="1028" max="1028" width="12.625" style="4" customWidth="1"/>
    <col min="1029" max="1030" width="11" style="4" customWidth="1"/>
    <col min="1031" max="1031" width="12.625" style="4" customWidth="1"/>
    <col min="1032" max="1033" width="11" style="4" customWidth="1"/>
    <col min="1034" max="1034" width="12.625" style="4" customWidth="1"/>
    <col min="1035" max="1036" width="11" style="4" customWidth="1"/>
    <col min="1037" max="1037" width="7.875" style="4" customWidth="1"/>
    <col min="1038" max="1038" width="9" style="4" customWidth="1"/>
    <col min="1039" max="1059" width="7.875" style="4" customWidth="1"/>
    <col min="1060" max="1280" width="10.625" style="4"/>
    <col min="1281" max="1282" width="4.5" style="4" customWidth="1"/>
    <col min="1283" max="1283" width="14.125" style="4" customWidth="1"/>
    <col min="1284" max="1284" width="12.625" style="4" customWidth="1"/>
    <col min="1285" max="1286" width="11" style="4" customWidth="1"/>
    <col min="1287" max="1287" width="12.625" style="4" customWidth="1"/>
    <col min="1288" max="1289" width="11" style="4" customWidth="1"/>
    <col min="1290" max="1290" width="12.625" style="4" customWidth="1"/>
    <col min="1291" max="1292" width="11" style="4" customWidth="1"/>
    <col min="1293" max="1293" width="7.875" style="4" customWidth="1"/>
    <col min="1294" max="1294" width="9" style="4" customWidth="1"/>
    <col min="1295" max="1315" width="7.875" style="4" customWidth="1"/>
    <col min="1316" max="1536" width="10.625" style="4"/>
    <col min="1537" max="1538" width="4.5" style="4" customWidth="1"/>
    <col min="1539" max="1539" width="14.125" style="4" customWidth="1"/>
    <col min="1540" max="1540" width="12.625" style="4" customWidth="1"/>
    <col min="1541" max="1542" width="11" style="4" customWidth="1"/>
    <col min="1543" max="1543" width="12.625" style="4" customWidth="1"/>
    <col min="1544" max="1545" width="11" style="4" customWidth="1"/>
    <col min="1546" max="1546" width="12.625" style="4" customWidth="1"/>
    <col min="1547" max="1548" width="11" style="4" customWidth="1"/>
    <col min="1549" max="1549" width="7.875" style="4" customWidth="1"/>
    <col min="1550" max="1550" width="9" style="4" customWidth="1"/>
    <col min="1551" max="1571" width="7.875" style="4" customWidth="1"/>
    <col min="1572" max="1792" width="10.625" style="4"/>
    <col min="1793" max="1794" width="4.5" style="4" customWidth="1"/>
    <col min="1795" max="1795" width="14.125" style="4" customWidth="1"/>
    <col min="1796" max="1796" width="12.625" style="4" customWidth="1"/>
    <col min="1797" max="1798" width="11" style="4" customWidth="1"/>
    <col min="1799" max="1799" width="12.625" style="4" customWidth="1"/>
    <col min="1800" max="1801" width="11" style="4" customWidth="1"/>
    <col min="1802" max="1802" width="12.625" style="4" customWidth="1"/>
    <col min="1803" max="1804" width="11" style="4" customWidth="1"/>
    <col min="1805" max="1805" width="7.875" style="4" customWidth="1"/>
    <col min="1806" max="1806" width="9" style="4" customWidth="1"/>
    <col min="1807" max="1827" width="7.875" style="4" customWidth="1"/>
    <col min="1828" max="2048" width="10.625" style="4"/>
    <col min="2049" max="2050" width="4.5" style="4" customWidth="1"/>
    <col min="2051" max="2051" width="14.125" style="4" customWidth="1"/>
    <col min="2052" max="2052" width="12.625" style="4" customWidth="1"/>
    <col min="2053" max="2054" width="11" style="4" customWidth="1"/>
    <col min="2055" max="2055" width="12.625" style="4" customWidth="1"/>
    <col min="2056" max="2057" width="11" style="4" customWidth="1"/>
    <col min="2058" max="2058" width="12.625" style="4" customWidth="1"/>
    <col min="2059" max="2060" width="11" style="4" customWidth="1"/>
    <col min="2061" max="2061" width="7.875" style="4" customWidth="1"/>
    <col min="2062" max="2062" width="9" style="4" customWidth="1"/>
    <col min="2063" max="2083" width="7.875" style="4" customWidth="1"/>
    <col min="2084" max="2304" width="10.625" style="4"/>
    <col min="2305" max="2306" width="4.5" style="4" customWidth="1"/>
    <col min="2307" max="2307" width="14.125" style="4" customWidth="1"/>
    <col min="2308" max="2308" width="12.625" style="4" customWidth="1"/>
    <col min="2309" max="2310" width="11" style="4" customWidth="1"/>
    <col min="2311" max="2311" width="12.625" style="4" customWidth="1"/>
    <col min="2312" max="2313" width="11" style="4" customWidth="1"/>
    <col min="2314" max="2314" width="12.625" style="4" customWidth="1"/>
    <col min="2315" max="2316" width="11" style="4" customWidth="1"/>
    <col min="2317" max="2317" width="7.875" style="4" customWidth="1"/>
    <col min="2318" max="2318" width="9" style="4" customWidth="1"/>
    <col min="2319" max="2339" width="7.875" style="4" customWidth="1"/>
    <col min="2340" max="2560" width="10.625" style="4"/>
    <col min="2561" max="2562" width="4.5" style="4" customWidth="1"/>
    <col min="2563" max="2563" width="14.125" style="4" customWidth="1"/>
    <col min="2564" max="2564" width="12.625" style="4" customWidth="1"/>
    <col min="2565" max="2566" width="11" style="4" customWidth="1"/>
    <col min="2567" max="2567" width="12.625" style="4" customWidth="1"/>
    <col min="2568" max="2569" width="11" style="4" customWidth="1"/>
    <col min="2570" max="2570" width="12.625" style="4" customWidth="1"/>
    <col min="2571" max="2572" width="11" style="4" customWidth="1"/>
    <col min="2573" max="2573" width="7.875" style="4" customWidth="1"/>
    <col min="2574" max="2574" width="9" style="4" customWidth="1"/>
    <col min="2575" max="2595" width="7.875" style="4" customWidth="1"/>
    <col min="2596" max="2816" width="10.625" style="4"/>
    <col min="2817" max="2818" width="4.5" style="4" customWidth="1"/>
    <col min="2819" max="2819" width="14.125" style="4" customWidth="1"/>
    <col min="2820" max="2820" width="12.625" style="4" customWidth="1"/>
    <col min="2821" max="2822" width="11" style="4" customWidth="1"/>
    <col min="2823" max="2823" width="12.625" style="4" customWidth="1"/>
    <col min="2824" max="2825" width="11" style="4" customWidth="1"/>
    <col min="2826" max="2826" width="12.625" style="4" customWidth="1"/>
    <col min="2827" max="2828" width="11" style="4" customWidth="1"/>
    <col min="2829" max="2829" width="7.875" style="4" customWidth="1"/>
    <col min="2830" max="2830" width="9" style="4" customWidth="1"/>
    <col min="2831" max="2851" width="7.875" style="4" customWidth="1"/>
    <col min="2852" max="3072" width="10.625" style="4"/>
    <col min="3073" max="3074" width="4.5" style="4" customWidth="1"/>
    <col min="3075" max="3075" width="14.125" style="4" customWidth="1"/>
    <col min="3076" max="3076" width="12.625" style="4" customWidth="1"/>
    <col min="3077" max="3078" width="11" style="4" customWidth="1"/>
    <col min="3079" max="3079" width="12.625" style="4" customWidth="1"/>
    <col min="3080" max="3081" width="11" style="4" customWidth="1"/>
    <col min="3082" max="3082" width="12.625" style="4" customWidth="1"/>
    <col min="3083" max="3084" width="11" style="4" customWidth="1"/>
    <col min="3085" max="3085" width="7.875" style="4" customWidth="1"/>
    <col min="3086" max="3086" width="9" style="4" customWidth="1"/>
    <col min="3087" max="3107" width="7.875" style="4" customWidth="1"/>
    <col min="3108" max="3328" width="10.625" style="4"/>
    <col min="3329" max="3330" width="4.5" style="4" customWidth="1"/>
    <col min="3331" max="3331" width="14.125" style="4" customWidth="1"/>
    <col min="3332" max="3332" width="12.625" style="4" customWidth="1"/>
    <col min="3333" max="3334" width="11" style="4" customWidth="1"/>
    <col min="3335" max="3335" width="12.625" style="4" customWidth="1"/>
    <col min="3336" max="3337" width="11" style="4" customWidth="1"/>
    <col min="3338" max="3338" width="12.625" style="4" customWidth="1"/>
    <col min="3339" max="3340" width="11" style="4" customWidth="1"/>
    <col min="3341" max="3341" width="7.875" style="4" customWidth="1"/>
    <col min="3342" max="3342" width="9" style="4" customWidth="1"/>
    <col min="3343" max="3363" width="7.875" style="4" customWidth="1"/>
    <col min="3364" max="3584" width="10.625" style="4"/>
    <col min="3585" max="3586" width="4.5" style="4" customWidth="1"/>
    <col min="3587" max="3587" width="14.125" style="4" customWidth="1"/>
    <col min="3588" max="3588" width="12.625" style="4" customWidth="1"/>
    <col min="3589" max="3590" width="11" style="4" customWidth="1"/>
    <col min="3591" max="3591" width="12.625" style="4" customWidth="1"/>
    <col min="3592" max="3593" width="11" style="4" customWidth="1"/>
    <col min="3594" max="3594" width="12.625" style="4" customWidth="1"/>
    <col min="3595" max="3596" width="11" style="4" customWidth="1"/>
    <col min="3597" max="3597" width="7.875" style="4" customWidth="1"/>
    <col min="3598" max="3598" width="9" style="4" customWidth="1"/>
    <col min="3599" max="3619" width="7.875" style="4" customWidth="1"/>
    <col min="3620" max="3840" width="10.625" style="4"/>
    <col min="3841" max="3842" width="4.5" style="4" customWidth="1"/>
    <col min="3843" max="3843" width="14.125" style="4" customWidth="1"/>
    <col min="3844" max="3844" width="12.625" style="4" customWidth="1"/>
    <col min="3845" max="3846" width="11" style="4" customWidth="1"/>
    <col min="3847" max="3847" width="12.625" style="4" customWidth="1"/>
    <col min="3848" max="3849" width="11" style="4" customWidth="1"/>
    <col min="3850" max="3850" width="12.625" style="4" customWidth="1"/>
    <col min="3851" max="3852" width="11" style="4" customWidth="1"/>
    <col min="3853" max="3853" width="7.875" style="4" customWidth="1"/>
    <col min="3854" max="3854" width="9" style="4" customWidth="1"/>
    <col min="3855" max="3875" width="7.875" style="4" customWidth="1"/>
    <col min="3876" max="4096" width="10.625" style="4"/>
    <col min="4097" max="4098" width="4.5" style="4" customWidth="1"/>
    <col min="4099" max="4099" width="14.125" style="4" customWidth="1"/>
    <col min="4100" max="4100" width="12.625" style="4" customWidth="1"/>
    <col min="4101" max="4102" width="11" style="4" customWidth="1"/>
    <col min="4103" max="4103" width="12.625" style="4" customWidth="1"/>
    <col min="4104" max="4105" width="11" style="4" customWidth="1"/>
    <col min="4106" max="4106" width="12.625" style="4" customWidth="1"/>
    <col min="4107" max="4108" width="11" style="4" customWidth="1"/>
    <col min="4109" max="4109" width="7.875" style="4" customWidth="1"/>
    <col min="4110" max="4110" width="9" style="4" customWidth="1"/>
    <col min="4111" max="4131" width="7.875" style="4" customWidth="1"/>
    <col min="4132" max="4352" width="10.625" style="4"/>
    <col min="4353" max="4354" width="4.5" style="4" customWidth="1"/>
    <col min="4355" max="4355" width="14.125" style="4" customWidth="1"/>
    <col min="4356" max="4356" width="12.625" style="4" customWidth="1"/>
    <col min="4357" max="4358" width="11" style="4" customWidth="1"/>
    <col min="4359" max="4359" width="12.625" style="4" customWidth="1"/>
    <col min="4360" max="4361" width="11" style="4" customWidth="1"/>
    <col min="4362" max="4362" width="12.625" style="4" customWidth="1"/>
    <col min="4363" max="4364" width="11" style="4" customWidth="1"/>
    <col min="4365" max="4365" width="7.875" style="4" customWidth="1"/>
    <col min="4366" max="4366" width="9" style="4" customWidth="1"/>
    <col min="4367" max="4387" width="7.875" style="4" customWidth="1"/>
    <col min="4388" max="4608" width="10.625" style="4"/>
    <col min="4609" max="4610" width="4.5" style="4" customWidth="1"/>
    <col min="4611" max="4611" width="14.125" style="4" customWidth="1"/>
    <col min="4612" max="4612" width="12.625" style="4" customWidth="1"/>
    <col min="4613" max="4614" width="11" style="4" customWidth="1"/>
    <col min="4615" max="4615" width="12.625" style="4" customWidth="1"/>
    <col min="4616" max="4617" width="11" style="4" customWidth="1"/>
    <col min="4618" max="4618" width="12.625" style="4" customWidth="1"/>
    <col min="4619" max="4620" width="11" style="4" customWidth="1"/>
    <col min="4621" max="4621" width="7.875" style="4" customWidth="1"/>
    <col min="4622" max="4622" width="9" style="4" customWidth="1"/>
    <col min="4623" max="4643" width="7.875" style="4" customWidth="1"/>
    <col min="4644" max="4864" width="10.625" style="4"/>
    <col min="4865" max="4866" width="4.5" style="4" customWidth="1"/>
    <col min="4867" max="4867" width="14.125" style="4" customWidth="1"/>
    <col min="4868" max="4868" width="12.625" style="4" customWidth="1"/>
    <col min="4869" max="4870" width="11" style="4" customWidth="1"/>
    <col min="4871" max="4871" width="12.625" style="4" customWidth="1"/>
    <col min="4872" max="4873" width="11" style="4" customWidth="1"/>
    <col min="4874" max="4874" width="12.625" style="4" customWidth="1"/>
    <col min="4875" max="4876" width="11" style="4" customWidth="1"/>
    <col min="4877" max="4877" width="7.875" style="4" customWidth="1"/>
    <col min="4878" max="4878" width="9" style="4" customWidth="1"/>
    <col min="4879" max="4899" width="7.875" style="4" customWidth="1"/>
    <col min="4900" max="5120" width="10.625" style="4"/>
    <col min="5121" max="5122" width="4.5" style="4" customWidth="1"/>
    <col min="5123" max="5123" width="14.125" style="4" customWidth="1"/>
    <col min="5124" max="5124" width="12.625" style="4" customWidth="1"/>
    <col min="5125" max="5126" width="11" style="4" customWidth="1"/>
    <col min="5127" max="5127" width="12.625" style="4" customWidth="1"/>
    <col min="5128" max="5129" width="11" style="4" customWidth="1"/>
    <col min="5130" max="5130" width="12.625" style="4" customWidth="1"/>
    <col min="5131" max="5132" width="11" style="4" customWidth="1"/>
    <col min="5133" max="5133" width="7.875" style="4" customWidth="1"/>
    <col min="5134" max="5134" width="9" style="4" customWidth="1"/>
    <col min="5135" max="5155" width="7.875" style="4" customWidth="1"/>
    <col min="5156" max="5376" width="10.625" style="4"/>
    <col min="5377" max="5378" width="4.5" style="4" customWidth="1"/>
    <col min="5379" max="5379" width="14.125" style="4" customWidth="1"/>
    <col min="5380" max="5380" width="12.625" style="4" customWidth="1"/>
    <col min="5381" max="5382" width="11" style="4" customWidth="1"/>
    <col min="5383" max="5383" width="12.625" style="4" customWidth="1"/>
    <col min="5384" max="5385" width="11" style="4" customWidth="1"/>
    <col min="5386" max="5386" width="12.625" style="4" customWidth="1"/>
    <col min="5387" max="5388" width="11" style="4" customWidth="1"/>
    <col min="5389" max="5389" width="7.875" style="4" customWidth="1"/>
    <col min="5390" max="5390" width="9" style="4" customWidth="1"/>
    <col min="5391" max="5411" width="7.875" style="4" customWidth="1"/>
    <col min="5412" max="5632" width="10.625" style="4"/>
    <col min="5633" max="5634" width="4.5" style="4" customWidth="1"/>
    <col min="5635" max="5635" width="14.125" style="4" customWidth="1"/>
    <col min="5636" max="5636" width="12.625" style="4" customWidth="1"/>
    <col min="5637" max="5638" width="11" style="4" customWidth="1"/>
    <col min="5639" max="5639" width="12.625" style="4" customWidth="1"/>
    <col min="5640" max="5641" width="11" style="4" customWidth="1"/>
    <col min="5642" max="5642" width="12.625" style="4" customWidth="1"/>
    <col min="5643" max="5644" width="11" style="4" customWidth="1"/>
    <col min="5645" max="5645" width="7.875" style="4" customWidth="1"/>
    <col min="5646" max="5646" width="9" style="4" customWidth="1"/>
    <col min="5647" max="5667" width="7.875" style="4" customWidth="1"/>
    <col min="5668" max="5888" width="10.625" style="4"/>
    <col min="5889" max="5890" width="4.5" style="4" customWidth="1"/>
    <col min="5891" max="5891" width="14.125" style="4" customWidth="1"/>
    <col min="5892" max="5892" width="12.625" style="4" customWidth="1"/>
    <col min="5893" max="5894" width="11" style="4" customWidth="1"/>
    <col min="5895" max="5895" width="12.625" style="4" customWidth="1"/>
    <col min="5896" max="5897" width="11" style="4" customWidth="1"/>
    <col min="5898" max="5898" width="12.625" style="4" customWidth="1"/>
    <col min="5899" max="5900" width="11" style="4" customWidth="1"/>
    <col min="5901" max="5901" width="7.875" style="4" customWidth="1"/>
    <col min="5902" max="5902" width="9" style="4" customWidth="1"/>
    <col min="5903" max="5923" width="7.875" style="4" customWidth="1"/>
    <col min="5924" max="6144" width="10.625" style="4"/>
    <col min="6145" max="6146" width="4.5" style="4" customWidth="1"/>
    <col min="6147" max="6147" width="14.125" style="4" customWidth="1"/>
    <col min="6148" max="6148" width="12.625" style="4" customWidth="1"/>
    <col min="6149" max="6150" width="11" style="4" customWidth="1"/>
    <col min="6151" max="6151" width="12.625" style="4" customWidth="1"/>
    <col min="6152" max="6153" width="11" style="4" customWidth="1"/>
    <col min="6154" max="6154" width="12.625" style="4" customWidth="1"/>
    <col min="6155" max="6156" width="11" style="4" customWidth="1"/>
    <col min="6157" max="6157" width="7.875" style="4" customWidth="1"/>
    <col min="6158" max="6158" width="9" style="4" customWidth="1"/>
    <col min="6159" max="6179" width="7.875" style="4" customWidth="1"/>
    <col min="6180" max="6400" width="10.625" style="4"/>
    <col min="6401" max="6402" width="4.5" style="4" customWidth="1"/>
    <col min="6403" max="6403" width="14.125" style="4" customWidth="1"/>
    <col min="6404" max="6404" width="12.625" style="4" customWidth="1"/>
    <col min="6405" max="6406" width="11" style="4" customWidth="1"/>
    <col min="6407" max="6407" width="12.625" style="4" customWidth="1"/>
    <col min="6408" max="6409" width="11" style="4" customWidth="1"/>
    <col min="6410" max="6410" width="12.625" style="4" customWidth="1"/>
    <col min="6411" max="6412" width="11" style="4" customWidth="1"/>
    <col min="6413" max="6413" width="7.875" style="4" customWidth="1"/>
    <col min="6414" max="6414" width="9" style="4" customWidth="1"/>
    <col min="6415" max="6435" width="7.875" style="4" customWidth="1"/>
    <col min="6436" max="6656" width="10.625" style="4"/>
    <col min="6657" max="6658" width="4.5" style="4" customWidth="1"/>
    <col min="6659" max="6659" width="14.125" style="4" customWidth="1"/>
    <col min="6660" max="6660" width="12.625" style="4" customWidth="1"/>
    <col min="6661" max="6662" width="11" style="4" customWidth="1"/>
    <col min="6663" max="6663" width="12.625" style="4" customWidth="1"/>
    <col min="6664" max="6665" width="11" style="4" customWidth="1"/>
    <col min="6666" max="6666" width="12.625" style="4" customWidth="1"/>
    <col min="6667" max="6668" width="11" style="4" customWidth="1"/>
    <col min="6669" max="6669" width="7.875" style="4" customWidth="1"/>
    <col min="6670" max="6670" width="9" style="4" customWidth="1"/>
    <col min="6671" max="6691" width="7.875" style="4" customWidth="1"/>
    <col min="6692" max="6912" width="10.625" style="4"/>
    <col min="6913" max="6914" width="4.5" style="4" customWidth="1"/>
    <col min="6915" max="6915" width="14.125" style="4" customWidth="1"/>
    <col min="6916" max="6916" width="12.625" style="4" customWidth="1"/>
    <col min="6917" max="6918" width="11" style="4" customWidth="1"/>
    <col min="6919" max="6919" width="12.625" style="4" customWidth="1"/>
    <col min="6920" max="6921" width="11" style="4" customWidth="1"/>
    <col min="6922" max="6922" width="12.625" style="4" customWidth="1"/>
    <col min="6923" max="6924" width="11" style="4" customWidth="1"/>
    <col min="6925" max="6925" width="7.875" style="4" customWidth="1"/>
    <col min="6926" max="6926" width="9" style="4" customWidth="1"/>
    <col min="6927" max="6947" width="7.875" style="4" customWidth="1"/>
    <col min="6948" max="7168" width="10.625" style="4"/>
    <col min="7169" max="7170" width="4.5" style="4" customWidth="1"/>
    <col min="7171" max="7171" width="14.125" style="4" customWidth="1"/>
    <col min="7172" max="7172" width="12.625" style="4" customWidth="1"/>
    <col min="7173" max="7174" width="11" style="4" customWidth="1"/>
    <col min="7175" max="7175" width="12.625" style="4" customWidth="1"/>
    <col min="7176" max="7177" width="11" style="4" customWidth="1"/>
    <col min="7178" max="7178" width="12.625" style="4" customWidth="1"/>
    <col min="7179" max="7180" width="11" style="4" customWidth="1"/>
    <col min="7181" max="7181" width="7.875" style="4" customWidth="1"/>
    <col min="7182" max="7182" width="9" style="4" customWidth="1"/>
    <col min="7183" max="7203" width="7.875" style="4" customWidth="1"/>
    <col min="7204" max="7424" width="10.625" style="4"/>
    <col min="7425" max="7426" width="4.5" style="4" customWidth="1"/>
    <col min="7427" max="7427" width="14.125" style="4" customWidth="1"/>
    <col min="7428" max="7428" width="12.625" style="4" customWidth="1"/>
    <col min="7429" max="7430" width="11" style="4" customWidth="1"/>
    <col min="7431" max="7431" width="12.625" style="4" customWidth="1"/>
    <col min="7432" max="7433" width="11" style="4" customWidth="1"/>
    <col min="7434" max="7434" width="12.625" style="4" customWidth="1"/>
    <col min="7435" max="7436" width="11" style="4" customWidth="1"/>
    <col min="7437" max="7437" width="7.875" style="4" customWidth="1"/>
    <col min="7438" max="7438" width="9" style="4" customWidth="1"/>
    <col min="7439" max="7459" width="7.875" style="4" customWidth="1"/>
    <col min="7460" max="7680" width="10.625" style="4"/>
    <col min="7681" max="7682" width="4.5" style="4" customWidth="1"/>
    <col min="7683" max="7683" width="14.125" style="4" customWidth="1"/>
    <col min="7684" max="7684" width="12.625" style="4" customWidth="1"/>
    <col min="7685" max="7686" width="11" style="4" customWidth="1"/>
    <col min="7687" max="7687" width="12.625" style="4" customWidth="1"/>
    <col min="7688" max="7689" width="11" style="4" customWidth="1"/>
    <col min="7690" max="7690" width="12.625" style="4" customWidth="1"/>
    <col min="7691" max="7692" width="11" style="4" customWidth="1"/>
    <col min="7693" max="7693" width="7.875" style="4" customWidth="1"/>
    <col min="7694" max="7694" width="9" style="4" customWidth="1"/>
    <col min="7695" max="7715" width="7.875" style="4" customWidth="1"/>
    <col min="7716" max="7936" width="10.625" style="4"/>
    <col min="7937" max="7938" width="4.5" style="4" customWidth="1"/>
    <col min="7939" max="7939" width="14.125" style="4" customWidth="1"/>
    <col min="7940" max="7940" width="12.625" style="4" customWidth="1"/>
    <col min="7941" max="7942" width="11" style="4" customWidth="1"/>
    <col min="7943" max="7943" width="12.625" style="4" customWidth="1"/>
    <col min="7944" max="7945" width="11" style="4" customWidth="1"/>
    <col min="7946" max="7946" width="12.625" style="4" customWidth="1"/>
    <col min="7947" max="7948" width="11" style="4" customWidth="1"/>
    <col min="7949" max="7949" width="7.875" style="4" customWidth="1"/>
    <col min="7950" max="7950" width="9" style="4" customWidth="1"/>
    <col min="7951" max="7971" width="7.875" style="4" customWidth="1"/>
    <col min="7972" max="8192" width="10.625" style="4"/>
    <col min="8193" max="8194" width="4.5" style="4" customWidth="1"/>
    <col min="8195" max="8195" width="14.125" style="4" customWidth="1"/>
    <col min="8196" max="8196" width="12.625" style="4" customWidth="1"/>
    <col min="8197" max="8198" width="11" style="4" customWidth="1"/>
    <col min="8199" max="8199" width="12.625" style="4" customWidth="1"/>
    <col min="8200" max="8201" width="11" style="4" customWidth="1"/>
    <col min="8202" max="8202" width="12.625" style="4" customWidth="1"/>
    <col min="8203" max="8204" width="11" style="4" customWidth="1"/>
    <col min="8205" max="8205" width="7.875" style="4" customWidth="1"/>
    <col min="8206" max="8206" width="9" style="4" customWidth="1"/>
    <col min="8207" max="8227" width="7.875" style="4" customWidth="1"/>
    <col min="8228" max="8448" width="10.625" style="4"/>
    <col min="8449" max="8450" width="4.5" style="4" customWidth="1"/>
    <col min="8451" max="8451" width="14.125" style="4" customWidth="1"/>
    <col min="8452" max="8452" width="12.625" style="4" customWidth="1"/>
    <col min="8453" max="8454" width="11" style="4" customWidth="1"/>
    <col min="8455" max="8455" width="12.625" style="4" customWidth="1"/>
    <col min="8456" max="8457" width="11" style="4" customWidth="1"/>
    <col min="8458" max="8458" width="12.625" style="4" customWidth="1"/>
    <col min="8459" max="8460" width="11" style="4" customWidth="1"/>
    <col min="8461" max="8461" width="7.875" style="4" customWidth="1"/>
    <col min="8462" max="8462" width="9" style="4" customWidth="1"/>
    <col min="8463" max="8483" width="7.875" style="4" customWidth="1"/>
    <col min="8484" max="8704" width="10.625" style="4"/>
    <col min="8705" max="8706" width="4.5" style="4" customWidth="1"/>
    <col min="8707" max="8707" width="14.125" style="4" customWidth="1"/>
    <col min="8708" max="8708" width="12.625" style="4" customWidth="1"/>
    <col min="8709" max="8710" width="11" style="4" customWidth="1"/>
    <col min="8711" max="8711" width="12.625" style="4" customWidth="1"/>
    <col min="8712" max="8713" width="11" style="4" customWidth="1"/>
    <col min="8714" max="8714" width="12.625" style="4" customWidth="1"/>
    <col min="8715" max="8716" width="11" style="4" customWidth="1"/>
    <col min="8717" max="8717" width="7.875" style="4" customWidth="1"/>
    <col min="8718" max="8718" width="9" style="4" customWidth="1"/>
    <col min="8719" max="8739" width="7.875" style="4" customWidth="1"/>
    <col min="8740" max="8960" width="10.625" style="4"/>
    <col min="8961" max="8962" width="4.5" style="4" customWidth="1"/>
    <col min="8963" max="8963" width="14.125" style="4" customWidth="1"/>
    <col min="8964" max="8964" width="12.625" style="4" customWidth="1"/>
    <col min="8965" max="8966" width="11" style="4" customWidth="1"/>
    <col min="8967" max="8967" width="12.625" style="4" customWidth="1"/>
    <col min="8968" max="8969" width="11" style="4" customWidth="1"/>
    <col min="8970" max="8970" width="12.625" style="4" customWidth="1"/>
    <col min="8971" max="8972" width="11" style="4" customWidth="1"/>
    <col min="8973" max="8973" width="7.875" style="4" customWidth="1"/>
    <col min="8974" max="8974" width="9" style="4" customWidth="1"/>
    <col min="8975" max="8995" width="7.875" style="4" customWidth="1"/>
    <col min="8996" max="9216" width="10.625" style="4"/>
    <col min="9217" max="9218" width="4.5" style="4" customWidth="1"/>
    <col min="9219" max="9219" width="14.125" style="4" customWidth="1"/>
    <col min="9220" max="9220" width="12.625" style="4" customWidth="1"/>
    <col min="9221" max="9222" width="11" style="4" customWidth="1"/>
    <col min="9223" max="9223" width="12.625" style="4" customWidth="1"/>
    <col min="9224" max="9225" width="11" style="4" customWidth="1"/>
    <col min="9226" max="9226" width="12.625" style="4" customWidth="1"/>
    <col min="9227" max="9228" width="11" style="4" customWidth="1"/>
    <col min="9229" max="9229" width="7.875" style="4" customWidth="1"/>
    <col min="9230" max="9230" width="9" style="4" customWidth="1"/>
    <col min="9231" max="9251" width="7.875" style="4" customWidth="1"/>
    <col min="9252" max="9472" width="10.625" style="4"/>
    <col min="9473" max="9474" width="4.5" style="4" customWidth="1"/>
    <col min="9475" max="9475" width="14.125" style="4" customWidth="1"/>
    <col min="9476" max="9476" width="12.625" style="4" customWidth="1"/>
    <col min="9477" max="9478" width="11" style="4" customWidth="1"/>
    <col min="9479" max="9479" width="12.625" style="4" customWidth="1"/>
    <col min="9480" max="9481" width="11" style="4" customWidth="1"/>
    <col min="9482" max="9482" width="12.625" style="4" customWidth="1"/>
    <col min="9483" max="9484" width="11" style="4" customWidth="1"/>
    <col min="9485" max="9485" width="7.875" style="4" customWidth="1"/>
    <col min="9486" max="9486" width="9" style="4" customWidth="1"/>
    <col min="9487" max="9507" width="7.875" style="4" customWidth="1"/>
    <col min="9508" max="9728" width="10.625" style="4"/>
    <col min="9729" max="9730" width="4.5" style="4" customWidth="1"/>
    <col min="9731" max="9731" width="14.125" style="4" customWidth="1"/>
    <col min="9732" max="9732" width="12.625" style="4" customWidth="1"/>
    <col min="9733" max="9734" width="11" style="4" customWidth="1"/>
    <col min="9735" max="9735" width="12.625" style="4" customWidth="1"/>
    <col min="9736" max="9737" width="11" style="4" customWidth="1"/>
    <col min="9738" max="9738" width="12.625" style="4" customWidth="1"/>
    <col min="9739" max="9740" width="11" style="4" customWidth="1"/>
    <col min="9741" max="9741" width="7.875" style="4" customWidth="1"/>
    <col min="9742" max="9742" width="9" style="4" customWidth="1"/>
    <col min="9743" max="9763" width="7.875" style="4" customWidth="1"/>
    <col min="9764" max="9984" width="10.625" style="4"/>
    <col min="9985" max="9986" width="4.5" style="4" customWidth="1"/>
    <col min="9987" max="9987" width="14.125" style="4" customWidth="1"/>
    <col min="9988" max="9988" width="12.625" style="4" customWidth="1"/>
    <col min="9989" max="9990" width="11" style="4" customWidth="1"/>
    <col min="9991" max="9991" width="12.625" style="4" customWidth="1"/>
    <col min="9992" max="9993" width="11" style="4" customWidth="1"/>
    <col min="9994" max="9994" width="12.625" style="4" customWidth="1"/>
    <col min="9995" max="9996" width="11" style="4" customWidth="1"/>
    <col min="9997" max="9997" width="7.875" style="4" customWidth="1"/>
    <col min="9998" max="9998" width="9" style="4" customWidth="1"/>
    <col min="9999" max="10019" width="7.875" style="4" customWidth="1"/>
    <col min="10020" max="10240" width="10.625" style="4"/>
    <col min="10241" max="10242" width="4.5" style="4" customWidth="1"/>
    <col min="10243" max="10243" width="14.125" style="4" customWidth="1"/>
    <col min="10244" max="10244" width="12.625" style="4" customWidth="1"/>
    <col min="10245" max="10246" width="11" style="4" customWidth="1"/>
    <col min="10247" max="10247" width="12.625" style="4" customWidth="1"/>
    <col min="10248" max="10249" width="11" style="4" customWidth="1"/>
    <col min="10250" max="10250" width="12.625" style="4" customWidth="1"/>
    <col min="10251" max="10252" width="11" style="4" customWidth="1"/>
    <col min="10253" max="10253" width="7.875" style="4" customWidth="1"/>
    <col min="10254" max="10254" width="9" style="4" customWidth="1"/>
    <col min="10255" max="10275" width="7.875" style="4" customWidth="1"/>
    <col min="10276" max="10496" width="10.625" style="4"/>
    <col min="10497" max="10498" width="4.5" style="4" customWidth="1"/>
    <col min="10499" max="10499" width="14.125" style="4" customWidth="1"/>
    <col min="10500" max="10500" width="12.625" style="4" customWidth="1"/>
    <col min="10501" max="10502" width="11" style="4" customWidth="1"/>
    <col min="10503" max="10503" width="12.625" style="4" customWidth="1"/>
    <col min="10504" max="10505" width="11" style="4" customWidth="1"/>
    <col min="10506" max="10506" width="12.625" style="4" customWidth="1"/>
    <col min="10507" max="10508" width="11" style="4" customWidth="1"/>
    <col min="10509" max="10509" width="7.875" style="4" customWidth="1"/>
    <col min="10510" max="10510" width="9" style="4" customWidth="1"/>
    <col min="10511" max="10531" width="7.875" style="4" customWidth="1"/>
    <col min="10532" max="10752" width="10.625" style="4"/>
    <col min="10753" max="10754" width="4.5" style="4" customWidth="1"/>
    <col min="10755" max="10755" width="14.125" style="4" customWidth="1"/>
    <col min="10756" max="10756" width="12.625" style="4" customWidth="1"/>
    <col min="10757" max="10758" width="11" style="4" customWidth="1"/>
    <col min="10759" max="10759" width="12.625" style="4" customWidth="1"/>
    <col min="10760" max="10761" width="11" style="4" customWidth="1"/>
    <col min="10762" max="10762" width="12.625" style="4" customWidth="1"/>
    <col min="10763" max="10764" width="11" style="4" customWidth="1"/>
    <col min="10765" max="10765" width="7.875" style="4" customWidth="1"/>
    <col min="10766" max="10766" width="9" style="4" customWidth="1"/>
    <col min="10767" max="10787" width="7.875" style="4" customWidth="1"/>
    <col min="10788" max="11008" width="10.625" style="4"/>
    <col min="11009" max="11010" width="4.5" style="4" customWidth="1"/>
    <col min="11011" max="11011" width="14.125" style="4" customWidth="1"/>
    <col min="11012" max="11012" width="12.625" style="4" customWidth="1"/>
    <col min="11013" max="11014" width="11" style="4" customWidth="1"/>
    <col min="11015" max="11015" width="12.625" style="4" customWidth="1"/>
    <col min="11016" max="11017" width="11" style="4" customWidth="1"/>
    <col min="11018" max="11018" width="12.625" style="4" customWidth="1"/>
    <col min="11019" max="11020" width="11" style="4" customWidth="1"/>
    <col min="11021" max="11021" width="7.875" style="4" customWidth="1"/>
    <col min="11022" max="11022" width="9" style="4" customWidth="1"/>
    <col min="11023" max="11043" width="7.875" style="4" customWidth="1"/>
    <col min="11044" max="11264" width="10.625" style="4"/>
    <col min="11265" max="11266" width="4.5" style="4" customWidth="1"/>
    <col min="11267" max="11267" width="14.125" style="4" customWidth="1"/>
    <col min="11268" max="11268" width="12.625" style="4" customWidth="1"/>
    <col min="11269" max="11270" width="11" style="4" customWidth="1"/>
    <col min="11271" max="11271" width="12.625" style="4" customWidth="1"/>
    <col min="11272" max="11273" width="11" style="4" customWidth="1"/>
    <col min="11274" max="11274" width="12.625" style="4" customWidth="1"/>
    <col min="11275" max="11276" width="11" style="4" customWidth="1"/>
    <col min="11277" max="11277" width="7.875" style="4" customWidth="1"/>
    <col min="11278" max="11278" width="9" style="4" customWidth="1"/>
    <col min="11279" max="11299" width="7.875" style="4" customWidth="1"/>
    <col min="11300" max="11520" width="10.625" style="4"/>
    <col min="11521" max="11522" width="4.5" style="4" customWidth="1"/>
    <col min="11523" max="11523" width="14.125" style="4" customWidth="1"/>
    <col min="11524" max="11524" width="12.625" style="4" customWidth="1"/>
    <col min="11525" max="11526" width="11" style="4" customWidth="1"/>
    <col min="11527" max="11527" width="12.625" style="4" customWidth="1"/>
    <col min="11528" max="11529" width="11" style="4" customWidth="1"/>
    <col min="11530" max="11530" width="12.625" style="4" customWidth="1"/>
    <col min="11531" max="11532" width="11" style="4" customWidth="1"/>
    <col min="11533" max="11533" width="7.875" style="4" customWidth="1"/>
    <col min="11534" max="11534" width="9" style="4" customWidth="1"/>
    <col min="11535" max="11555" width="7.875" style="4" customWidth="1"/>
    <col min="11556" max="11776" width="10.625" style="4"/>
    <col min="11777" max="11778" width="4.5" style="4" customWidth="1"/>
    <col min="11779" max="11779" width="14.125" style="4" customWidth="1"/>
    <col min="11780" max="11780" width="12.625" style="4" customWidth="1"/>
    <col min="11781" max="11782" width="11" style="4" customWidth="1"/>
    <col min="11783" max="11783" width="12.625" style="4" customWidth="1"/>
    <col min="11784" max="11785" width="11" style="4" customWidth="1"/>
    <col min="11786" max="11786" width="12.625" style="4" customWidth="1"/>
    <col min="11787" max="11788" width="11" style="4" customWidth="1"/>
    <col min="11789" max="11789" width="7.875" style="4" customWidth="1"/>
    <col min="11790" max="11790" width="9" style="4" customWidth="1"/>
    <col min="11791" max="11811" width="7.875" style="4" customWidth="1"/>
    <col min="11812" max="12032" width="10.625" style="4"/>
    <col min="12033" max="12034" width="4.5" style="4" customWidth="1"/>
    <col min="12035" max="12035" width="14.125" style="4" customWidth="1"/>
    <col min="12036" max="12036" width="12.625" style="4" customWidth="1"/>
    <col min="12037" max="12038" width="11" style="4" customWidth="1"/>
    <col min="12039" max="12039" width="12.625" style="4" customWidth="1"/>
    <col min="12040" max="12041" width="11" style="4" customWidth="1"/>
    <col min="12042" max="12042" width="12.625" style="4" customWidth="1"/>
    <col min="12043" max="12044" width="11" style="4" customWidth="1"/>
    <col min="12045" max="12045" width="7.875" style="4" customWidth="1"/>
    <col min="12046" max="12046" width="9" style="4" customWidth="1"/>
    <col min="12047" max="12067" width="7.875" style="4" customWidth="1"/>
    <col min="12068" max="12288" width="10.625" style="4"/>
    <col min="12289" max="12290" width="4.5" style="4" customWidth="1"/>
    <col min="12291" max="12291" width="14.125" style="4" customWidth="1"/>
    <col min="12292" max="12292" width="12.625" style="4" customWidth="1"/>
    <col min="12293" max="12294" width="11" style="4" customWidth="1"/>
    <col min="12295" max="12295" width="12.625" style="4" customWidth="1"/>
    <col min="12296" max="12297" width="11" style="4" customWidth="1"/>
    <col min="12298" max="12298" width="12.625" style="4" customWidth="1"/>
    <col min="12299" max="12300" width="11" style="4" customWidth="1"/>
    <col min="12301" max="12301" width="7.875" style="4" customWidth="1"/>
    <col min="12302" max="12302" width="9" style="4" customWidth="1"/>
    <col min="12303" max="12323" width="7.875" style="4" customWidth="1"/>
    <col min="12324" max="12544" width="10.625" style="4"/>
    <col min="12545" max="12546" width="4.5" style="4" customWidth="1"/>
    <col min="12547" max="12547" width="14.125" style="4" customWidth="1"/>
    <col min="12548" max="12548" width="12.625" style="4" customWidth="1"/>
    <col min="12549" max="12550" width="11" style="4" customWidth="1"/>
    <col min="12551" max="12551" width="12.625" style="4" customWidth="1"/>
    <col min="12552" max="12553" width="11" style="4" customWidth="1"/>
    <col min="12554" max="12554" width="12.625" style="4" customWidth="1"/>
    <col min="12555" max="12556" width="11" style="4" customWidth="1"/>
    <col min="12557" max="12557" width="7.875" style="4" customWidth="1"/>
    <col min="12558" max="12558" width="9" style="4" customWidth="1"/>
    <col min="12559" max="12579" width="7.875" style="4" customWidth="1"/>
    <col min="12580" max="12800" width="10.625" style="4"/>
    <col min="12801" max="12802" width="4.5" style="4" customWidth="1"/>
    <col min="12803" max="12803" width="14.125" style="4" customWidth="1"/>
    <col min="12804" max="12804" width="12.625" style="4" customWidth="1"/>
    <col min="12805" max="12806" width="11" style="4" customWidth="1"/>
    <col min="12807" max="12807" width="12.625" style="4" customWidth="1"/>
    <col min="12808" max="12809" width="11" style="4" customWidth="1"/>
    <col min="12810" max="12810" width="12.625" style="4" customWidth="1"/>
    <col min="12811" max="12812" width="11" style="4" customWidth="1"/>
    <col min="12813" max="12813" width="7.875" style="4" customWidth="1"/>
    <col min="12814" max="12814" width="9" style="4" customWidth="1"/>
    <col min="12815" max="12835" width="7.875" style="4" customWidth="1"/>
    <col min="12836" max="13056" width="10.625" style="4"/>
    <col min="13057" max="13058" width="4.5" style="4" customWidth="1"/>
    <col min="13059" max="13059" width="14.125" style="4" customWidth="1"/>
    <col min="13060" max="13060" width="12.625" style="4" customWidth="1"/>
    <col min="13061" max="13062" width="11" style="4" customWidth="1"/>
    <col min="13063" max="13063" width="12.625" style="4" customWidth="1"/>
    <col min="13064" max="13065" width="11" style="4" customWidth="1"/>
    <col min="13066" max="13066" width="12.625" style="4" customWidth="1"/>
    <col min="13067" max="13068" width="11" style="4" customWidth="1"/>
    <col min="13069" max="13069" width="7.875" style="4" customWidth="1"/>
    <col min="13070" max="13070" width="9" style="4" customWidth="1"/>
    <col min="13071" max="13091" width="7.875" style="4" customWidth="1"/>
    <col min="13092" max="13312" width="10.625" style="4"/>
    <col min="13313" max="13314" width="4.5" style="4" customWidth="1"/>
    <col min="13315" max="13315" width="14.125" style="4" customWidth="1"/>
    <col min="13316" max="13316" width="12.625" style="4" customWidth="1"/>
    <col min="13317" max="13318" width="11" style="4" customWidth="1"/>
    <col min="13319" max="13319" width="12.625" style="4" customWidth="1"/>
    <col min="13320" max="13321" width="11" style="4" customWidth="1"/>
    <col min="13322" max="13322" width="12.625" style="4" customWidth="1"/>
    <col min="13323" max="13324" width="11" style="4" customWidth="1"/>
    <col min="13325" max="13325" width="7.875" style="4" customWidth="1"/>
    <col min="13326" max="13326" width="9" style="4" customWidth="1"/>
    <col min="13327" max="13347" width="7.875" style="4" customWidth="1"/>
    <col min="13348" max="13568" width="10.625" style="4"/>
    <col min="13569" max="13570" width="4.5" style="4" customWidth="1"/>
    <col min="13571" max="13571" width="14.125" style="4" customWidth="1"/>
    <col min="13572" max="13572" width="12.625" style="4" customWidth="1"/>
    <col min="13573" max="13574" width="11" style="4" customWidth="1"/>
    <col min="13575" max="13575" width="12.625" style="4" customWidth="1"/>
    <col min="13576" max="13577" width="11" style="4" customWidth="1"/>
    <col min="13578" max="13578" width="12.625" style="4" customWidth="1"/>
    <col min="13579" max="13580" width="11" style="4" customWidth="1"/>
    <col min="13581" max="13581" width="7.875" style="4" customWidth="1"/>
    <col min="13582" max="13582" width="9" style="4" customWidth="1"/>
    <col min="13583" max="13603" width="7.875" style="4" customWidth="1"/>
    <col min="13604" max="13824" width="10.625" style="4"/>
    <col min="13825" max="13826" width="4.5" style="4" customWidth="1"/>
    <col min="13827" max="13827" width="14.125" style="4" customWidth="1"/>
    <col min="13828" max="13828" width="12.625" style="4" customWidth="1"/>
    <col min="13829" max="13830" width="11" style="4" customWidth="1"/>
    <col min="13831" max="13831" width="12.625" style="4" customWidth="1"/>
    <col min="13832" max="13833" width="11" style="4" customWidth="1"/>
    <col min="13834" max="13834" width="12.625" style="4" customWidth="1"/>
    <col min="13835" max="13836" width="11" style="4" customWidth="1"/>
    <col min="13837" max="13837" width="7.875" style="4" customWidth="1"/>
    <col min="13838" max="13838" width="9" style="4" customWidth="1"/>
    <col min="13839" max="13859" width="7.875" style="4" customWidth="1"/>
    <col min="13860" max="14080" width="10.625" style="4"/>
    <col min="14081" max="14082" width="4.5" style="4" customWidth="1"/>
    <col min="14083" max="14083" width="14.125" style="4" customWidth="1"/>
    <col min="14084" max="14084" width="12.625" style="4" customWidth="1"/>
    <col min="14085" max="14086" width="11" style="4" customWidth="1"/>
    <col min="14087" max="14087" width="12.625" style="4" customWidth="1"/>
    <col min="14088" max="14089" width="11" style="4" customWidth="1"/>
    <col min="14090" max="14090" width="12.625" style="4" customWidth="1"/>
    <col min="14091" max="14092" width="11" style="4" customWidth="1"/>
    <col min="14093" max="14093" width="7.875" style="4" customWidth="1"/>
    <col min="14094" max="14094" width="9" style="4" customWidth="1"/>
    <col min="14095" max="14115" width="7.875" style="4" customWidth="1"/>
    <col min="14116" max="14336" width="10.625" style="4"/>
    <col min="14337" max="14338" width="4.5" style="4" customWidth="1"/>
    <col min="14339" max="14339" width="14.125" style="4" customWidth="1"/>
    <col min="14340" max="14340" width="12.625" style="4" customWidth="1"/>
    <col min="14341" max="14342" width="11" style="4" customWidth="1"/>
    <col min="14343" max="14343" width="12.625" style="4" customWidth="1"/>
    <col min="14344" max="14345" width="11" style="4" customWidth="1"/>
    <col min="14346" max="14346" width="12.625" style="4" customWidth="1"/>
    <col min="14347" max="14348" width="11" style="4" customWidth="1"/>
    <col min="14349" max="14349" width="7.875" style="4" customWidth="1"/>
    <col min="14350" max="14350" width="9" style="4" customWidth="1"/>
    <col min="14351" max="14371" width="7.875" style="4" customWidth="1"/>
    <col min="14372" max="14592" width="10.625" style="4"/>
    <col min="14593" max="14594" width="4.5" style="4" customWidth="1"/>
    <col min="14595" max="14595" width="14.125" style="4" customWidth="1"/>
    <col min="14596" max="14596" width="12.625" style="4" customWidth="1"/>
    <col min="14597" max="14598" width="11" style="4" customWidth="1"/>
    <col min="14599" max="14599" width="12.625" style="4" customWidth="1"/>
    <col min="14600" max="14601" width="11" style="4" customWidth="1"/>
    <col min="14602" max="14602" width="12.625" style="4" customWidth="1"/>
    <col min="14603" max="14604" width="11" style="4" customWidth="1"/>
    <col min="14605" max="14605" width="7.875" style="4" customWidth="1"/>
    <col min="14606" max="14606" width="9" style="4" customWidth="1"/>
    <col min="14607" max="14627" width="7.875" style="4" customWidth="1"/>
    <col min="14628" max="14848" width="10.625" style="4"/>
    <col min="14849" max="14850" width="4.5" style="4" customWidth="1"/>
    <col min="14851" max="14851" width="14.125" style="4" customWidth="1"/>
    <col min="14852" max="14852" width="12.625" style="4" customWidth="1"/>
    <col min="14853" max="14854" width="11" style="4" customWidth="1"/>
    <col min="14855" max="14855" width="12.625" style="4" customWidth="1"/>
    <col min="14856" max="14857" width="11" style="4" customWidth="1"/>
    <col min="14858" max="14858" width="12.625" style="4" customWidth="1"/>
    <col min="14859" max="14860" width="11" style="4" customWidth="1"/>
    <col min="14861" max="14861" width="7.875" style="4" customWidth="1"/>
    <col min="14862" max="14862" width="9" style="4" customWidth="1"/>
    <col min="14863" max="14883" width="7.875" style="4" customWidth="1"/>
    <col min="14884" max="15104" width="10.625" style="4"/>
    <col min="15105" max="15106" width="4.5" style="4" customWidth="1"/>
    <col min="15107" max="15107" width="14.125" style="4" customWidth="1"/>
    <col min="15108" max="15108" width="12.625" style="4" customWidth="1"/>
    <col min="15109" max="15110" width="11" style="4" customWidth="1"/>
    <col min="15111" max="15111" width="12.625" style="4" customWidth="1"/>
    <col min="15112" max="15113" width="11" style="4" customWidth="1"/>
    <col min="15114" max="15114" width="12.625" style="4" customWidth="1"/>
    <col min="15115" max="15116" width="11" style="4" customWidth="1"/>
    <col min="15117" max="15117" width="7.875" style="4" customWidth="1"/>
    <col min="15118" max="15118" width="9" style="4" customWidth="1"/>
    <col min="15119" max="15139" width="7.875" style="4" customWidth="1"/>
    <col min="15140" max="15360" width="10.625" style="4"/>
    <col min="15361" max="15362" width="4.5" style="4" customWidth="1"/>
    <col min="15363" max="15363" width="14.125" style="4" customWidth="1"/>
    <col min="15364" max="15364" width="12.625" style="4" customWidth="1"/>
    <col min="15365" max="15366" width="11" style="4" customWidth="1"/>
    <col min="15367" max="15367" width="12.625" style="4" customWidth="1"/>
    <col min="15368" max="15369" width="11" style="4" customWidth="1"/>
    <col min="15370" max="15370" width="12.625" style="4" customWidth="1"/>
    <col min="15371" max="15372" width="11" style="4" customWidth="1"/>
    <col min="15373" max="15373" width="7.875" style="4" customWidth="1"/>
    <col min="15374" max="15374" width="9" style="4" customWidth="1"/>
    <col min="15375" max="15395" width="7.875" style="4" customWidth="1"/>
    <col min="15396" max="15616" width="10.625" style="4"/>
    <col min="15617" max="15618" width="4.5" style="4" customWidth="1"/>
    <col min="15619" max="15619" width="14.125" style="4" customWidth="1"/>
    <col min="15620" max="15620" width="12.625" style="4" customWidth="1"/>
    <col min="15621" max="15622" width="11" style="4" customWidth="1"/>
    <col min="15623" max="15623" width="12.625" style="4" customWidth="1"/>
    <col min="15624" max="15625" width="11" style="4" customWidth="1"/>
    <col min="15626" max="15626" width="12.625" style="4" customWidth="1"/>
    <col min="15627" max="15628" width="11" style="4" customWidth="1"/>
    <col min="15629" max="15629" width="7.875" style="4" customWidth="1"/>
    <col min="15630" max="15630" width="9" style="4" customWidth="1"/>
    <col min="15631" max="15651" width="7.875" style="4" customWidth="1"/>
    <col min="15652" max="15872" width="10.625" style="4"/>
    <col min="15873" max="15874" width="4.5" style="4" customWidth="1"/>
    <col min="15875" max="15875" width="14.125" style="4" customWidth="1"/>
    <col min="15876" max="15876" width="12.625" style="4" customWidth="1"/>
    <col min="15877" max="15878" width="11" style="4" customWidth="1"/>
    <col min="15879" max="15879" width="12.625" style="4" customWidth="1"/>
    <col min="15880" max="15881" width="11" style="4" customWidth="1"/>
    <col min="15882" max="15882" width="12.625" style="4" customWidth="1"/>
    <col min="15883" max="15884" width="11" style="4" customWidth="1"/>
    <col min="15885" max="15885" width="7.875" style="4" customWidth="1"/>
    <col min="15886" max="15886" width="9" style="4" customWidth="1"/>
    <col min="15887" max="15907" width="7.875" style="4" customWidth="1"/>
    <col min="15908" max="16128" width="10.625" style="4"/>
    <col min="16129" max="16130" width="4.5" style="4" customWidth="1"/>
    <col min="16131" max="16131" width="14.125" style="4" customWidth="1"/>
    <col min="16132" max="16132" width="12.625" style="4" customWidth="1"/>
    <col min="16133" max="16134" width="11" style="4" customWidth="1"/>
    <col min="16135" max="16135" width="12.625" style="4" customWidth="1"/>
    <col min="16136" max="16137" width="11" style="4" customWidth="1"/>
    <col min="16138" max="16138" width="12.625" style="4" customWidth="1"/>
    <col min="16139" max="16140" width="11" style="4" customWidth="1"/>
    <col min="16141" max="16141" width="7.875" style="4" customWidth="1"/>
    <col min="16142" max="16142" width="9" style="4" customWidth="1"/>
    <col min="16143" max="16163" width="7.875" style="4" customWidth="1"/>
    <col min="16164" max="16384" width="10.625" style="4"/>
  </cols>
  <sheetData>
    <row r="1" spans="1:15" ht="26.25" customHeight="1" thickBot="1">
      <c r="A1" s="49" t="s">
        <v>91</v>
      </c>
      <c r="B1" s="2"/>
      <c r="C1" s="2"/>
      <c r="D1" s="3"/>
      <c r="E1" s="2"/>
      <c r="F1" s="2"/>
      <c r="G1" s="2"/>
      <c r="H1" s="2"/>
      <c r="I1" s="2"/>
      <c r="J1" s="2"/>
      <c r="K1" s="3"/>
      <c r="L1" s="199" t="s">
        <v>92</v>
      </c>
    </row>
    <row r="2" spans="1:15" ht="33.75" customHeight="1" thickBot="1">
      <c r="A2" s="200"/>
      <c r="B2" s="201"/>
      <c r="C2" s="202" t="s">
        <v>1</v>
      </c>
      <c r="D2" s="260" t="s">
        <v>93</v>
      </c>
      <c r="E2" s="261"/>
      <c r="F2" s="261"/>
      <c r="G2" s="203"/>
      <c r="H2" s="203"/>
      <c r="I2" s="203"/>
      <c r="J2" s="203"/>
      <c r="K2" s="203"/>
      <c r="L2" s="204"/>
      <c r="M2" s="205"/>
    </row>
    <row r="3" spans="1:15" ht="36.75" customHeight="1">
      <c r="A3" s="206"/>
      <c r="B3" s="207"/>
      <c r="C3" s="208"/>
      <c r="D3" s="262"/>
      <c r="E3" s="263"/>
      <c r="F3" s="263"/>
      <c r="G3" s="260" t="s">
        <v>94</v>
      </c>
      <c r="H3" s="261"/>
      <c r="I3" s="261"/>
      <c r="J3" s="261"/>
      <c r="K3" s="261"/>
      <c r="L3" s="264"/>
      <c r="M3" s="205"/>
      <c r="O3" s="209"/>
    </row>
    <row r="4" spans="1:15" ht="20.25" customHeight="1">
      <c r="A4" s="265" t="s">
        <v>2</v>
      </c>
      <c r="B4" s="266"/>
      <c r="C4" s="210"/>
      <c r="D4" s="211"/>
      <c r="E4" s="267" t="s">
        <v>95</v>
      </c>
      <c r="F4" s="269" t="s">
        <v>30</v>
      </c>
      <c r="G4" s="271" t="s">
        <v>96</v>
      </c>
      <c r="H4" s="212"/>
      <c r="I4" s="213"/>
      <c r="J4" s="273" t="s">
        <v>97</v>
      </c>
      <c r="K4" s="212"/>
      <c r="L4" s="214"/>
      <c r="M4" s="205"/>
    </row>
    <row r="5" spans="1:15" ht="27" customHeight="1">
      <c r="A5" s="215"/>
      <c r="B5" s="216"/>
      <c r="C5" s="217"/>
      <c r="D5" s="218"/>
      <c r="E5" s="268"/>
      <c r="F5" s="270"/>
      <c r="G5" s="272"/>
      <c r="H5" s="219" t="s">
        <v>95</v>
      </c>
      <c r="I5" s="220" t="s">
        <v>98</v>
      </c>
      <c r="J5" s="274"/>
      <c r="K5" s="219" t="s">
        <v>95</v>
      </c>
      <c r="L5" s="221" t="s">
        <v>98</v>
      </c>
      <c r="M5" s="205"/>
    </row>
    <row r="6" spans="1:15" ht="36" customHeight="1">
      <c r="A6" s="256" t="s">
        <v>31</v>
      </c>
      <c r="B6" s="258" t="s">
        <v>32</v>
      </c>
      <c r="C6" s="222" t="s">
        <v>33</v>
      </c>
      <c r="D6" s="223">
        <f>SUM(E6:F6)</f>
        <v>5835800</v>
      </c>
      <c r="E6" s="224">
        <f>K6+H6</f>
        <v>5459100</v>
      </c>
      <c r="F6" s="225">
        <f>L6+I6</f>
        <v>376700</v>
      </c>
      <c r="G6" s="226">
        <f>SUM(H6:I6)</f>
        <v>5653100</v>
      </c>
      <c r="H6" s="227">
        <v>5423200</v>
      </c>
      <c r="I6" s="228">
        <v>229900</v>
      </c>
      <c r="J6" s="229">
        <f>SUM(K6:L6)</f>
        <v>182700</v>
      </c>
      <c r="K6" s="227">
        <v>35900</v>
      </c>
      <c r="L6" s="230">
        <v>146800</v>
      </c>
      <c r="M6" s="205"/>
    </row>
    <row r="7" spans="1:15" ht="36" customHeight="1">
      <c r="A7" s="256"/>
      <c r="B7" s="258"/>
      <c r="C7" s="231" t="s">
        <v>34</v>
      </c>
      <c r="D7" s="232">
        <f>SUM(E7:F7)</f>
        <v>5415500</v>
      </c>
      <c r="E7" s="233">
        <f>K7+H7</f>
        <v>5135500</v>
      </c>
      <c r="F7" s="234">
        <f>L7+I7</f>
        <v>280000</v>
      </c>
      <c r="G7" s="235">
        <f>SUM(H7:I7)</f>
        <v>5267300</v>
      </c>
      <c r="H7" s="236">
        <v>5103700</v>
      </c>
      <c r="I7" s="237">
        <v>163600</v>
      </c>
      <c r="J7" s="238">
        <f>SUM(K7:L7)</f>
        <v>148200</v>
      </c>
      <c r="K7" s="236">
        <v>31800</v>
      </c>
      <c r="L7" s="239">
        <v>116400</v>
      </c>
      <c r="M7" s="205"/>
    </row>
    <row r="8" spans="1:15" ht="36" customHeight="1">
      <c r="A8" s="256"/>
      <c r="B8" s="258"/>
      <c r="C8" s="231" t="s">
        <v>35</v>
      </c>
      <c r="D8" s="240">
        <f t="shared" ref="D8:L8" si="0">D6-D7</f>
        <v>420300</v>
      </c>
      <c r="E8" s="241">
        <f t="shared" si="0"/>
        <v>323600</v>
      </c>
      <c r="F8" s="242">
        <f t="shared" si="0"/>
        <v>96700</v>
      </c>
      <c r="G8" s="243">
        <f t="shared" si="0"/>
        <v>385800</v>
      </c>
      <c r="H8" s="244">
        <f t="shared" si="0"/>
        <v>319500</v>
      </c>
      <c r="I8" s="245">
        <f t="shared" si="0"/>
        <v>66300</v>
      </c>
      <c r="J8" s="246">
        <f t="shared" si="0"/>
        <v>34500</v>
      </c>
      <c r="K8" s="244">
        <f t="shared" si="0"/>
        <v>4100</v>
      </c>
      <c r="L8" s="34">
        <f t="shared" si="0"/>
        <v>30400</v>
      </c>
      <c r="M8" s="205"/>
    </row>
    <row r="9" spans="1:15" ht="36" customHeight="1" thickBot="1">
      <c r="A9" s="257"/>
      <c r="B9" s="259"/>
      <c r="C9" s="247" t="s">
        <v>36</v>
      </c>
      <c r="D9" s="248">
        <f>D6/D7*100</f>
        <v>107.76105622749515</v>
      </c>
      <c r="E9" s="249">
        <f t="shared" ref="E9:L9" si="1">E6/E7*100</f>
        <v>106.30123649109142</v>
      </c>
      <c r="F9" s="250">
        <f t="shared" si="1"/>
        <v>134.53571428571428</v>
      </c>
      <c r="G9" s="251">
        <f t="shared" si="1"/>
        <v>107.32443566912839</v>
      </c>
      <c r="H9" s="252">
        <f t="shared" si="1"/>
        <v>106.26016419460392</v>
      </c>
      <c r="I9" s="253">
        <f t="shared" si="1"/>
        <v>140.52567237163814</v>
      </c>
      <c r="J9" s="254">
        <f t="shared" si="1"/>
        <v>123.27935222672065</v>
      </c>
      <c r="K9" s="252">
        <f t="shared" si="1"/>
        <v>112.8930817610063</v>
      </c>
      <c r="L9" s="255">
        <f t="shared" si="1"/>
        <v>126.1168384879725</v>
      </c>
      <c r="M9" s="205"/>
    </row>
    <row r="10" spans="1:15" ht="26.25" customHeight="1">
      <c r="B10" s="49"/>
      <c r="C10" s="47"/>
      <c r="D10" s="2"/>
      <c r="E10" s="2"/>
      <c r="F10" s="2"/>
      <c r="G10" s="2"/>
      <c r="H10" s="2"/>
      <c r="I10" s="2"/>
      <c r="J10" s="2"/>
      <c r="K10" s="2"/>
      <c r="L10" s="2"/>
    </row>
  </sheetData>
  <mergeCells count="9">
    <mergeCell ref="A6:A9"/>
    <mergeCell ref="B6:B9"/>
    <mergeCell ref="D2:F3"/>
    <mergeCell ref="G3:L3"/>
    <mergeCell ref="A4:B4"/>
    <mergeCell ref="E4:E5"/>
    <mergeCell ref="F4:F5"/>
    <mergeCell ref="G4:G5"/>
    <mergeCell ref="J4:J5"/>
  </mergeCells>
  <phoneticPr fontId="3"/>
  <pageMargins left="0.74803149606299213" right="0.74803149606299213" top="0.98425196850393704" bottom="0.98425196850393704" header="0.51181102362204722" footer="0.51181102362204722"/>
  <pageSetup paperSize="9" scale="94" orientation="landscape" r:id="rId1"/>
  <headerFooter alignWithMargins="0">
    <oddFooter>&amp;C&amp;"+,標準"&amp;16&amp;P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1"/>
  <sheetViews>
    <sheetView showGridLines="0" zoomScale="70" zoomScaleNormal="70" zoomScaleSheetLayoutView="40" workbookViewId="0"/>
  </sheetViews>
  <sheetFormatPr defaultColWidth="10.625" defaultRowHeight="26.25" customHeight="1"/>
  <cols>
    <col min="1" max="2" width="4.5" style="4" customWidth="1"/>
    <col min="3" max="3" width="9" style="4" customWidth="1"/>
    <col min="4" max="4" width="10.375" style="4" customWidth="1"/>
    <col min="5" max="30" width="7.75" style="4" customWidth="1"/>
    <col min="31" max="256" width="10.625" style="4"/>
    <col min="257" max="258" width="4.5" style="4" customWidth="1"/>
    <col min="259" max="259" width="9" style="4" customWidth="1"/>
    <col min="260" max="260" width="10.375" style="4" customWidth="1"/>
    <col min="261" max="286" width="7.75" style="4" customWidth="1"/>
    <col min="287" max="512" width="10.625" style="4"/>
    <col min="513" max="514" width="4.5" style="4" customWidth="1"/>
    <col min="515" max="515" width="9" style="4" customWidth="1"/>
    <col min="516" max="516" width="10.375" style="4" customWidth="1"/>
    <col min="517" max="542" width="7.75" style="4" customWidth="1"/>
    <col min="543" max="768" width="10.625" style="4"/>
    <col min="769" max="770" width="4.5" style="4" customWidth="1"/>
    <col min="771" max="771" width="9" style="4" customWidth="1"/>
    <col min="772" max="772" width="10.375" style="4" customWidth="1"/>
    <col min="773" max="798" width="7.75" style="4" customWidth="1"/>
    <col min="799" max="1024" width="10.625" style="4"/>
    <col min="1025" max="1026" width="4.5" style="4" customWidth="1"/>
    <col min="1027" max="1027" width="9" style="4" customWidth="1"/>
    <col min="1028" max="1028" width="10.375" style="4" customWidth="1"/>
    <col min="1029" max="1054" width="7.75" style="4" customWidth="1"/>
    <col min="1055" max="1280" width="10.625" style="4"/>
    <col min="1281" max="1282" width="4.5" style="4" customWidth="1"/>
    <col min="1283" max="1283" width="9" style="4" customWidth="1"/>
    <col min="1284" max="1284" width="10.375" style="4" customWidth="1"/>
    <col min="1285" max="1310" width="7.75" style="4" customWidth="1"/>
    <col min="1311" max="1536" width="10.625" style="4"/>
    <col min="1537" max="1538" width="4.5" style="4" customWidth="1"/>
    <col min="1539" max="1539" width="9" style="4" customWidth="1"/>
    <col min="1540" max="1540" width="10.375" style="4" customWidth="1"/>
    <col min="1541" max="1566" width="7.75" style="4" customWidth="1"/>
    <col min="1567" max="1792" width="10.625" style="4"/>
    <col min="1793" max="1794" width="4.5" style="4" customWidth="1"/>
    <col min="1795" max="1795" width="9" style="4" customWidth="1"/>
    <col min="1796" max="1796" width="10.375" style="4" customWidth="1"/>
    <col min="1797" max="1822" width="7.75" style="4" customWidth="1"/>
    <col min="1823" max="2048" width="10.625" style="4"/>
    <col min="2049" max="2050" width="4.5" style="4" customWidth="1"/>
    <col min="2051" max="2051" width="9" style="4" customWidth="1"/>
    <col min="2052" max="2052" width="10.375" style="4" customWidth="1"/>
    <col min="2053" max="2078" width="7.75" style="4" customWidth="1"/>
    <col min="2079" max="2304" width="10.625" style="4"/>
    <col min="2305" max="2306" width="4.5" style="4" customWidth="1"/>
    <col min="2307" max="2307" width="9" style="4" customWidth="1"/>
    <col min="2308" max="2308" width="10.375" style="4" customWidth="1"/>
    <col min="2309" max="2334" width="7.75" style="4" customWidth="1"/>
    <col min="2335" max="2560" width="10.625" style="4"/>
    <col min="2561" max="2562" width="4.5" style="4" customWidth="1"/>
    <col min="2563" max="2563" width="9" style="4" customWidth="1"/>
    <col min="2564" max="2564" width="10.375" style="4" customWidth="1"/>
    <col min="2565" max="2590" width="7.75" style="4" customWidth="1"/>
    <col min="2591" max="2816" width="10.625" style="4"/>
    <col min="2817" max="2818" width="4.5" style="4" customWidth="1"/>
    <col min="2819" max="2819" width="9" style="4" customWidth="1"/>
    <col min="2820" max="2820" width="10.375" style="4" customWidth="1"/>
    <col min="2821" max="2846" width="7.75" style="4" customWidth="1"/>
    <col min="2847" max="3072" width="10.625" style="4"/>
    <col min="3073" max="3074" width="4.5" style="4" customWidth="1"/>
    <col min="3075" max="3075" width="9" style="4" customWidth="1"/>
    <col min="3076" max="3076" width="10.375" style="4" customWidth="1"/>
    <col min="3077" max="3102" width="7.75" style="4" customWidth="1"/>
    <col min="3103" max="3328" width="10.625" style="4"/>
    <col min="3329" max="3330" width="4.5" style="4" customWidth="1"/>
    <col min="3331" max="3331" width="9" style="4" customWidth="1"/>
    <col min="3332" max="3332" width="10.375" style="4" customWidth="1"/>
    <col min="3333" max="3358" width="7.75" style="4" customWidth="1"/>
    <col min="3359" max="3584" width="10.625" style="4"/>
    <col min="3585" max="3586" width="4.5" style="4" customWidth="1"/>
    <col min="3587" max="3587" width="9" style="4" customWidth="1"/>
    <col min="3588" max="3588" width="10.375" style="4" customWidth="1"/>
    <col min="3589" max="3614" width="7.75" style="4" customWidth="1"/>
    <col min="3615" max="3840" width="10.625" style="4"/>
    <col min="3841" max="3842" width="4.5" style="4" customWidth="1"/>
    <col min="3843" max="3843" width="9" style="4" customWidth="1"/>
    <col min="3844" max="3844" width="10.375" style="4" customWidth="1"/>
    <col min="3845" max="3870" width="7.75" style="4" customWidth="1"/>
    <col min="3871" max="4096" width="10.625" style="4"/>
    <col min="4097" max="4098" width="4.5" style="4" customWidth="1"/>
    <col min="4099" max="4099" width="9" style="4" customWidth="1"/>
    <col min="4100" max="4100" width="10.375" style="4" customWidth="1"/>
    <col min="4101" max="4126" width="7.75" style="4" customWidth="1"/>
    <col min="4127" max="4352" width="10.625" style="4"/>
    <col min="4353" max="4354" width="4.5" style="4" customWidth="1"/>
    <col min="4355" max="4355" width="9" style="4" customWidth="1"/>
    <col min="4356" max="4356" width="10.375" style="4" customWidth="1"/>
    <col min="4357" max="4382" width="7.75" style="4" customWidth="1"/>
    <col min="4383" max="4608" width="10.625" style="4"/>
    <col min="4609" max="4610" width="4.5" style="4" customWidth="1"/>
    <col min="4611" max="4611" width="9" style="4" customWidth="1"/>
    <col min="4612" max="4612" width="10.375" style="4" customWidth="1"/>
    <col min="4613" max="4638" width="7.75" style="4" customWidth="1"/>
    <col min="4639" max="4864" width="10.625" style="4"/>
    <col min="4865" max="4866" width="4.5" style="4" customWidth="1"/>
    <col min="4867" max="4867" width="9" style="4" customWidth="1"/>
    <col min="4868" max="4868" width="10.375" style="4" customWidth="1"/>
    <col min="4869" max="4894" width="7.75" style="4" customWidth="1"/>
    <col min="4895" max="5120" width="10.625" style="4"/>
    <col min="5121" max="5122" width="4.5" style="4" customWidth="1"/>
    <col min="5123" max="5123" width="9" style="4" customWidth="1"/>
    <col min="5124" max="5124" width="10.375" style="4" customWidth="1"/>
    <col min="5125" max="5150" width="7.75" style="4" customWidth="1"/>
    <col min="5151" max="5376" width="10.625" style="4"/>
    <col min="5377" max="5378" width="4.5" style="4" customWidth="1"/>
    <col min="5379" max="5379" width="9" style="4" customWidth="1"/>
    <col min="5380" max="5380" width="10.375" style="4" customWidth="1"/>
    <col min="5381" max="5406" width="7.75" style="4" customWidth="1"/>
    <col min="5407" max="5632" width="10.625" style="4"/>
    <col min="5633" max="5634" width="4.5" style="4" customWidth="1"/>
    <col min="5635" max="5635" width="9" style="4" customWidth="1"/>
    <col min="5636" max="5636" width="10.375" style="4" customWidth="1"/>
    <col min="5637" max="5662" width="7.75" style="4" customWidth="1"/>
    <col min="5663" max="5888" width="10.625" style="4"/>
    <col min="5889" max="5890" width="4.5" style="4" customWidth="1"/>
    <col min="5891" max="5891" width="9" style="4" customWidth="1"/>
    <col min="5892" max="5892" width="10.375" style="4" customWidth="1"/>
    <col min="5893" max="5918" width="7.75" style="4" customWidth="1"/>
    <col min="5919" max="6144" width="10.625" style="4"/>
    <col min="6145" max="6146" width="4.5" style="4" customWidth="1"/>
    <col min="6147" max="6147" width="9" style="4" customWidth="1"/>
    <col min="6148" max="6148" width="10.375" style="4" customWidth="1"/>
    <col min="6149" max="6174" width="7.75" style="4" customWidth="1"/>
    <col min="6175" max="6400" width="10.625" style="4"/>
    <col min="6401" max="6402" width="4.5" style="4" customWidth="1"/>
    <col min="6403" max="6403" width="9" style="4" customWidth="1"/>
    <col min="6404" max="6404" width="10.375" style="4" customWidth="1"/>
    <col min="6405" max="6430" width="7.75" style="4" customWidth="1"/>
    <col min="6431" max="6656" width="10.625" style="4"/>
    <col min="6657" max="6658" width="4.5" style="4" customWidth="1"/>
    <col min="6659" max="6659" width="9" style="4" customWidth="1"/>
    <col min="6660" max="6660" width="10.375" style="4" customWidth="1"/>
    <col min="6661" max="6686" width="7.75" style="4" customWidth="1"/>
    <col min="6687" max="6912" width="10.625" style="4"/>
    <col min="6913" max="6914" width="4.5" style="4" customWidth="1"/>
    <col min="6915" max="6915" width="9" style="4" customWidth="1"/>
    <col min="6916" max="6916" width="10.375" style="4" customWidth="1"/>
    <col min="6917" max="6942" width="7.75" style="4" customWidth="1"/>
    <col min="6943" max="7168" width="10.625" style="4"/>
    <col min="7169" max="7170" width="4.5" style="4" customWidth="1"/>
    <col min="7171" max="7171" width="9" style="4" customWidth="1"/>
    <col min="7172" max="7172" width="10.375" style="4" customWidth="1"/>
    <col min="7173" max="7198" width="7.75" style="4" customWidth="1"/>
    <col min="7199" max="7424" width="10.625" style="4"/>
    <col min="7425" max="7426" width="4.5" style="4" customWidth="1"/>
    <col min="7427" max="7427" width="9" style="4" customWidth="1"/>
    <col min="7428" max="7428" width="10.375" style="4" customWidth="1"/>
    <col min="7429" max="7454" width="7.75" style="4" customWidth="1"/>
    <col min="7455" max="7680" width="10.625" style="4"/>
    <col min="7681" max="7682" width="4.5" style="4" customWidth="1"/>
    <col min="7683" max="7683" width="9" style="4" customWidth="1"/>
    <col min="7684" max="7684" width="10.375" style="4" customWidth="1"/>
    <col min="7685" max="7710" width="7.75" style="4" customWidth="1"/>
    <col min="7711" max="7936" width="10.625" style="4"/>
    <col min="7937" max="7938" width="4.5" style="4" customWidth="1"/>
    <col min="7939" max="7939" width="9" style="4" customWidth="1"/>
    <col min="7940" max="7940" width="10.375" style="4" customWidth="1"/>
    <col min="7941" max="7966" width="7.75" style="4" customWidth="1"/>
    <col min="7967" max="8192" width="10.625" style="4"/>
    <col min="8193" max="8194" width="4.5" style="4" customWidth="1"/>
    <col min="8195" max="8195" width="9" style="4" customWidth="1"/>
    <col min="8196" max="8196" width="10.375" style="4" customWidth="1"/>
    <col min="8197" max="8222" width="7.75" style="4" customWidth="1"/>
    <col min="8223" max="8448" width="10.625" style="4"/>
    <col min="8449" max="8450" width="4.5" style="4" customWidth="1"/>
    <col min="8451" max="8451" width="9" style="4" customWidth="1"/>
    <col min="8452" max="8452" width="10.375" style="4" customWidth="1"/>
    <col min="8453" max="8478" width="7.75" style="4" customWidth="1"/>
    <col min="8479" max="8704" width="10.625" style="4"/>
    <col min="8705" max="8706" width="4.5" style="4" customWidth="1"/>
    <col min="8707" max="8707" width="9" style="4" customWidth="1"/>
    <col min="8708" max="8708" width="10.375" style="4" customWidth="1"/>
    <col min="8709" max="8734" width="7.75" style="4" customWidth="1"/>
    <col min="8735" max="8960" width="10.625" style="4"/>
    <col min="8961" max="8962" width="4.5" style="4" customWidth="1"/>
    <col min="8963" max="8963" width="9" style="4" customWidth="1"/>
    <col min="8964" max="8964" width="10.375" style="4" customWidth="1"/>
    <col min="8965" max="8990" width="7.75" style="4" customWidth="1"/>
    <col min="8991" max="9216" width="10.625" style="4"/>
    <col min="9217" max="9218" width="4.5" style="4" customWidth="1"/>
    <col min="9219" max="9219" width="9" style="4" customWidth="1"/>
    <col min="9220" max="9220" width="10.375" style="4" customWidth="1"/>
    <col min="9221" max="9246" width="7.75" style="4" customWidth="1"/>
    <col min="9247" max="9472" width="10.625" style="4"/>
    <col min="9473" max="9474" width="4.5" style="4" customWidth="1"/>
    <col min="9475" max="9475" width="9" style="4" customWidth="1"/>
    <col min="9476" max="9476" width="10.375" style="4" customWidth="1"/>
    <col min="9477" max="9502" width="7.75" style="4" customWidth="1"/>
    <col min="9503" max="9728" width="10.625" style="4"/>
    <col min="9729" max="9730" width="4.5" style="4" customWidth="1"/>
    <col min="9731" max="9731" width="9" style="4" customWidth="1"/>
    <col min="9732" max="9732" width="10.375" style="4" customWidth="1"/>
    <col min="9733" max="9758" width="7.75" style="4" customWidth="1"/>
    <col min="9759" max="9984" width="10.625" style="4"/>
    <col min="9985" max="9986" width="4.5" style="4" customWidth="1"/>
    <col min="9987" max="9987" width="9" style="4" customWidth="1"/>
    <col min="9988" max="9988" width="10.375" style="4" customWidth="1"/>
    <col min="9989" max="10014" width="7.75" style="4" customWidth="1"/>
    <col min="10015" max="10240" width="10.625" style="4"/>
    <col min="10241" max="10242" width="4.5" style="4" customWidth="1"/>
    <col min="10243" max="10243" width="9" style="4" customWidth="1"/>
    <col min="10244" max="10244" width="10.375" style="4" customWidth="1"/>
    <col min="10245" max="10270" width="7.75" style="4" customWidth="1"/>
    <col min="10271" max="10496" width="10.625" style="4"/>
    <col min="10497" max="10498" width="4.5" style="4" customWidth="1"/>
    <col min="10499" max="10499" width="9" style="4" customWidth="1"/>
    <col min="10500" max="10500" width="10.375" style="4" customWidth="1"/>
    <col min="10501" max="10526" width="7.75" style="4" customWidth="1"/>
    <col min="10527" max="10752" width="10.625" style="4"/>
    <col min="10753" max="10754" width="4.5" style="4" customWidth="1"/>
    <col min="10755" max="10755" width="9" style="4" customWidth="1"/>
    <col min="10756" max="10756" width="10.375" style="4" customWidth="1"/>
    <col min="10757" max="10782" width="7.75" style="4" customWidth="1"/>
    <col min="10783" max="11008" width="10.625" style="4"/>
    <col min="11009" max="11010" width="4.5" style="4" customWidth="1"/>
    <col min="11011" max="11011" width="9" style="4" customWidth="1"/>
    <col min="11012" max="11012" width="10.375" style="4" customWidth="1"/>
    <col min="11013" max="11038" width="7.75" style="4" customWidth="1"/>
    <col min="11039" max="11264" width="10.625" style="4"/>
    <col min="11265" max="11266" width="4.5" style="4" customWidth="1"/>
    <col min="11267" max="11267" width="9" style="4" customWidth="1"/>
    <col min="11268" max="11268" width="10.375" style="4" customWidth="1"/>
    <col min="11269" max="11294" width="7.75" style="4" customWidth="1"/>
    <col min="11295" max="11520" width="10.625" style="4"/>
    <col min="11521" max="11522" width="4.5" style="4" customWidth="1"/>
    <col min="11523" max="11523" width="9" style="4" customWidth="1"/>
    <col min="11524" max="11524" width="10.375" style="4" customWidth="1"/>
    <col min="11525" max="11550" width="7.75" style="4" customWidth="1"/>
    <col min="11551" max="11776" width="10.625" style="4"/>
    <col min="11777" max="11778" width="4.5" style="4" customWidth="1"/>
    <col min="11779" max="11779" width="9" style="4" customWidth="1"/>
    <col min="11780" max="11780" width="10.375" style="4" customWidth="1"/>
    <col min="11781" max="11806" width="7.75" style="4" customWidth="1"/>
    <col min="11807" max="12032" width="10.625" style="4"/>
    <col min="12033" max="12034" width="4.5" style="4" customWidth="1"/>
    <col min="12035" max="12035" width="9" style="4" customWidth="1"/>
    <col min="12036" max="12036" width="10.375" style="4" customWidth="1"/>
    <col min="12037" max="12062" width="7.75" style="4" customWidth="1"/>
    <col min="12063" max="12288" width="10.625" style="4"/>
    <col min="12289" max="12290" width="4.5" style="4" customWidth="1"/>
    <col min="12291" max="12291" width="9" style="4" customWidth="1"/>
    <col min="12292" max="12292" width="10.375" style="4" customWidth="1"/>
    <col min="12293" max="12318" width="7.75" style="4" customWidth="1"/>
    <col min="12319" max="12544" width="10.625" style="4"/>
    <col min="12545" max="12546" width="4.5" style="4" customWidth="1"/>
    <col min="12547" max="12547" width="9" style="4" customWidth="1"/>
    <col min="12548" max="12548" width="10.375" style="4" customWidth="1"/>
    <col min="12549" max="12574" width="7.75" style="4" customWidth="1"/>
    <col min="12575" max="12800" width="10.625" style="4"/>
    <col min="12801" max="12802" width="4.5" style="4" customWidth="1"/>
    <col min="12803" max="12803" width="9" style="4" customWidth="1"/>
    <col min="12804" max="12804" width="10.375" style="4" customWidth="1"/>
    <col min="12805" max="12830" width="7.75" style="4" customWidth="1"/>
    <col min="12831" max="13056" width="10.625" style="4"/>
    <col min="13057" max="13058" width="4.5" style="4" customWidth="1"/>
    <col min="13059" max="13059" width="9" style="4" customWidth="1"/>
    <col min="13060" max="13060" width="10.375" style="4" customWidth="1"/>
    <col min="13061" max="13086" width="7.75" style="4" customWidth="1"/>
    <col min="13087" max="13312" width="10.625" style="4"/>
    <col min="13313" max="13314" width="4.5" style="4" customWidth="1"/>
    <col min="13315" max="13315" width="9" style="4" customWidth="1"/>
    <col min="13316" max="13316" width="10.375" style="4" customWidth="1"/>
    <col min="13317" max="13342" width="7.75" style="4" customWidth="1"/>
    <col min="13343" max="13568" width="10.625" style="4"/>
    <col min="13569" max="13570" width="4.5" style="4" customWidth="1"/>
    <col min="13571" max="13571" width="9" style="4" customWidth="1"/>
    <col min="13572" max="13572" width="10.375" style="4" customWidth="1"/>
    <col min="13573" max="13598" width="7.75" style="4" customWidth="1"/>
    <col min="13599" max="13824" width="10.625" style="4"/>
    <col min="13825" max="13826" width="4.5" style="4" customWidth="1"/>
    <col min="13827" max="13827" width="9" style="4" customWidth="1"/>
    <col min="13828" max="13828" width="10.375" style="4" customWidth="1"/>
    <col min="13829" max="13854" width="7.75" style="4" customWidth="1"/>
    <col min="13855" max="14080" width="10.625" style="4"/>
    <col min="14081" max="14082" width="4.5" style="4" customWidth="1"/>
    <col min="14083" max="14083" width="9" style="4" customWidth="1"/>
    <col min="14084" max="14084" width="10.375" style="4" customWidth="1"/>
    <col min="14085" max="14110" width="7.75" style="4" customWidth="1"/>
    <col min="14111" max="14336" width="10.625" style="4"/>
    <col min="14337" max="14338" width="4.5" style="4" customWidth="1"/>
    <col min="14339" max="14339" width="9" style="4" customWidth="1"/>
    <col min="14340" max="14340" width="10.375" style="4" customWidth="1"/>
    <col min="14341" max="14366" width="7.75" style="4" customWidth="1"/>
    <col min="14367" max="14592" width="10.625" style="4"/>
    <col min="14593" max="14594" width="4.5" style="4" customWidth="1"/>
    <col min="14595" max="14595" width="9" style="4" customWidth="1"/>
    <col min="14596" max="14596" width="10.375" style="4" customWidth="1"/>
    <col min="14597" max="14622" width="7.75" style="4" customWidth="1"/>
    <col min="14623" max="14848" width="10.625" style="4"/>
    <col min="14849" max="14850" width="4.5" style="4" customWidth="1"/>
    <col min="14851" max="14851" width="9" style="4" customWidth="1"/>
    <col min="14852" max="14852" width="10.375" style="4" customWidth="1"/>
    <col min="14853" max="14878" width="7.75" style="4" customWidth="1"/>
    <col min="14879" max="15104" width="10.625" style="4"/>
    <col min="15105" max="15106" width="4.5" style="4" customWidth="1"/>
    <col min="15107" max="15107" width="9" style="4" customWidth="1"/>
    <col min="15108" max="15108" width="10.375" style="4" customWidth="1"/>
    <col min="15109" max="15134" width="7.75" style="4" customWidth="1"/>
    <col min="15135" max="15360" width="10.625" style="4"/>
    <col min="15361" max="15362" width="4.5" style="4" customWidth="1"/>
    <col min="15363" max="15363" width="9" style="4" customWidth="1"/>
    <col min="15364" max="15364" width="10.375" style="4" customWidth="1"/>
    <col min="15365" max="15390" width="7.75" style="4" customWidth="1"/>
    <col min="15391" max="15616" width="10.625" style="4"/>
    <col min="15617" max="15618" width="4.5" style="4" customWidth="1"/>
    <col min="15619" max="15619" width="9" style="4" customWidth="1"/>
    <col min="15620" max="15620" width="10.375" style="4" customWidth="1"/>
    <col min="15621" max="15646" width="7.75" style="4" customWidth="1"/>
    <col min="15647" max="15872" width="10.625" style="4"/>
    <col min="15873" max="15874" width="4.5" style="4" customWidth="1"/>
    <col min="15875" max="15875" width="9" style="4" customWidth="1"/>
    <col min="15876" max="15876" width="10.375" style="4" customWidth="1"/>
    <col min="15877" max="15902" width="7.75" style="4" customWidth="1"/>
    <col min="15903" max="16128" width="10.625" style="4"/>
    <col min="16129" max="16130" width="4.5" style="4" customWidth="1"/>
    <col min="16131" max="16131" width="9" style="4" customWidth="1"/>
    <col min="16132" max="16132" width="10.375" style="4" customWidth="1"/>
    <col min="16133" max="16158" width="7.75" style="4" customWidth="1"/>
    <col min="16159" max="16384" width="10.625" style="4"/>
  </cols>
  <sheetData>
    <row r="1" spans="1:31" ht="43.5" customHeight="1" thickBot="1">
      <c r="A1" s="1" t="s">
        <v>0</v>
      </c>
      <c r="B1" s="2"/>
      <c r="C1" s="2"/>
      <c r="D1" s="3"/>
      <c r="E1" s="2"/>
      <c r="F1" s="2"/>
      <c r="G1" s="2"/>
      <c r="H1" s="2"/>
      <c r="I1" s="2"/>
      <c r="J1" s="2"/>
      <c r="K1" s="2"/>
      <c r="L1" s="2"/>
      <c r="M1" s="2"/>
      <c r="N1" s="2"/>
      <c r="O1" s="2"/>
      <c r="P1" s="2"/>
      <c r="Q1" s="2"/>
      <c r="R1" s="2"/>
      <c r="S1" s="2"/>
      <c r="T1" s="2"/>
      <c r="U1" s="3"/>
      <c r="V1" s="2"/>
      <c r="W1" s="2"/>
      <c r="X1" s="2"/>
      <c r="Y1" s="2"/>
      <c r="Z1" s="2"/>
      <c r="AA1" s="2"/>
      <c r="AB1" s="2"/>
      <c r="AC1" s="2"/>
      <c r="AD1" s="2"/>
    </row>
    <row r="2" spans="1:31" s="15" customFormat="1" ht="29.25" customHeight="1">
      <c r="A2" s="5"/>
      <c r="B2" s="6"/>
      <c r="C2" s="7" t="s">
        <v>1</v>
      </c>
      <c r="D2" s="8"/>
      <c r="E2" s="9">
        <v>1</v>
      </c>
      <c r="F2" s="10">
        <v>2</v>
      </c>
      <c r="G2" s="9">
        <v>3</v>
      </c>
      <c r="H2" s="11">
        <v>4</v>
      </c>
      <c r="I2" s="10">
        <v>5</v>
      </c>
      <c r="J2" s="10">
        <v>9</v>
      </c>
      <c r="K2" s="12">
        <v>6</v>
      </c>
      <c r="L2" s="10">
        <v>7</v>
      </c>
      <c r="M2" s="10">
        <v>8</v>
      </c>
      <c r="N2" s="10">
        <v>10</v>
      </c>
      <c r="O2" s="10">
        <v>11</v>
      </c>
      <c r="P2" s="10">
        <v>12</v>
      </c>
      <c r="Q2" s="10">
        <v>13</v>
      </c>
      <c r="R2" s="10">
        <v>14</v>
      </c>
      <c r="S2" s="10">
        <v>15</v>
      </c>
      <c r="T2" s="10">
        <v>16</v>
      </c>
      <c r="U2" s="10">
        <v>17</v>
      </c>
      <c r="V2" s="10">
        <v>18</v>
      </c>
      <c r="W2" s="10">
        <v>19</v>
      </c>
      <c r="X2" s="10">
        <v>20</v>
      </c>
      <c r="Y2" s="10">
        <v>21</v>
      </c>
      <c r="Z2" s="10">
        <v>22</v>
      </c>
      <c r="AA2" s="11">
        <v>23</v>
      </c>
      <c r="AB2" s="10">
        <v>24</v>
      </c>
      <c r="AC2" s="10">
        <v>25</v>
      </c>
      <c r="AD2" s="13">
        <v>26</v>
      </c>
      <c r="AE2" s="14">
        <v>27</v>
      </c>
    </row>
    <row r="3" spans="1:31" s="15" customFormat="1" ht="35.25" customHeight="1" thickBot="1">
      <c r="A3" s="275" t="s">
        <v>2</v>
      </c>
      <c r="B3" s="276"/>
      <c r="C3" s="16"/>
      <c r="D3" s="17" t="s">
        <v>3</v>
      </c>
      <c r="E3" s="18" t="s">
        <v>4</v>
      </c>
      <c r="F3" s="19" t="s">
        <v>5</v>
      </c>
      <c r="G3" s="20" t="s">
        <v>6</v>
      </c>
      <c r="H3" s="18" t="s">
        <v>7</v>
      </c>
      <c r="I3" s="19" t="s">
        <v>8</v>
      </c>
      <c r="J3" s="21" t="s">
        <v>9</v>
      </c>
      <c r="K3" s="22" t="s">
        <v>10</v>
      </c>
      <c r="L3" s="19" t="s">
        <v>11</v>
      </c>
      <c r="M3" s="19" t="s">
        <v>12</v>
      </c>
      <c r="N3" s="19" t="s">
        <v>13</v>
      </c>
      <c r="O3" s="19" t="s">
        <v>14</v>
      </c>
      <c r="P3" s="19" t="s">
        <v>15</v>
      </c>
      <c r="Q3" s="19" t="s">
        <v>16</v>
      </c>
      <c r="R3" s="19" t="s">
        <v>17</v>
      </c>
      <c r="S3" s="19" t="s">
        <v>18</v>
      </c>
      <c r="T3" s="19" t="s">
        <v>19</v>
      </c>
      <c r="U3" s="19" t="s">
        <v>20</v>
      </c>
      <c r="V3" s="19" t="s">
        <v>21</v>
      </c>
      <c r="W3" s="19" t="s">
        <v>22</v>
      </c>
      <c r="X3" s="19" t="s">
        <v>23</v>
      </c>
      <c r="Y3" s="19" t="s">
        <v>24</v>
      </c>
      <c r="Z3" s="19" t="s">
        <v>25</v>
      </c>
      <c r="AA3" s="18" t="s">
        <v>26</v>
      </c>
      <c r="AB3" s="19" t="s">
        <v>27</v>
      </c>
      <c r="AC3" s="19" t="s">
        <v>28</v>
      </c>
      <c r="AD3" s="18" t="s">
        <v>29</v>
      </c>
      <c r="AE3" s="23" t="s">
        <v>30</v>
      </c>
    </row>
    <row r="4" spans="1:31" ht="47.25" customHeight="1">
      <c r="A4" s="277" t="s">
        <v>31</v>
      </c>
      <c r="B4" s="280" t="s">
        <v>32</v>
      </c>
      <c r="C4" s="24" t="s">
        <v>33</v>
      </c>
      <c r="D4" s="25">
        <f>SUM(E4:AE4)</f>
        <v>5835800</v>
      </c>
      <c r="E4" s="26">
        <v>2729200</v>
      </c>
      <c r="F4" s="26">
        <v>285300</v>
      </c>
      <c r="G4" s="26">
        <v>512600</v>
      </c>
      <c r="H4" s="26">
        <v>212200</v>
      </c>
      <c r="I4" s="26">
        <v>691100</v>
      </c>
      <c r="J4" s="26">
        <v>1500</v>
      </c>
      <c r="K4" s="26">
        <v>447300</v>
      </c>
      <c r="L4" s="26">
        <v>8300</v>
      </c>
      <c r="M4" s="26">
        <v>129300</v>
      </c>
      <c r="N4" s="26">
        <v>63000</v>
      </c>
      <c r="O4" s="26">
        <v>1000</v>
      </c>
      <c r="P4" s="26">
        <v>16400</v>
      </c>
      <c r="Q4" s="26">
        <v>30500</v>
      </c>
      <c r="R4" s="26">
        <v>100</v>
      </c>
      <c r="S4" s="26">
        <v>33400</v>
      </c>
      <c r="T4" s="26">
        <v>41400</v>
      </c>
      <c r="U4" s="26">
        <v>72800</v>
      </c>
      <c r="V4" s="26">
        <v>51500</v>
      </c>
      <c r="W4" s="26">
        <v>29000</v>
      </c>
      <c r="X4" s="26">
        <v>0</v>
      </c>
      <c r="Y4" s="26">
        <v>26400</v>
      </c>
      <c r="Z4" s="26">
        <v>31900</v>
      </c>
      <c r="AA4" s="26">
        <v>100</v>
      </c>
      <c r="AB4" s="26">
        <v>31900</v>
      </c>
      <c r="AC4" s="26">
        <v>7300</v>
      </c>
      <c r="AD4" s="26">
        <v>5600</v>
      </c>
      <c r="AE4" s="27">
        <v>376700</v>
      </c>
    </row>
    <row r="5" spans="1:31" ht="47.25" customHeight="1">
      <c r="A5" s="278"/>
      <c r="B5" s="281"/>
      <c r="C5" s="28" t="s">
        <v>34</v>
      </c>
      <c r="D5" s="29">
        <f>SUM(E5:AE5)</f>
        <v>5415500</v>
      </c>
      <c r="E5" s="30">
        <v>2524500</v>
      </c>
      <c r="F5" s="30">
        <v>295200</v>
      </c>
      <c r="G5" s="30">
        <v>476400</v>
      </c>
      <c r="H5" s="30">
        <v>234600</v>
      </c>
      <c r="I5" s="30">
        <v>678400</v>
      </c>
      <c r="J5" s="30">
        <v>0</v>
      </c>
      <c r="K5" s="30">
        <v>431600</v>
      </c>
      <c r="L5" s="30">
        <v>0</v>
      </c>
      <c r="M5" s="30">
        <v>121900</v>
      </c>
      <c r="N5" s="30">
        <v>36800</v>
      </c>
      <c r="O5" s="30">
        <v>400</v>
      </c>
      <c r="P5" s="30">
        <v>17600</v>
      </c>
      <c r="Q5" s="30">
        <v>28900</v>
      </c>
      <c r="R5" s="30">
        <v>0</v>
      </c>
      <c r="S5" s="30">
        <v>35500</v>
      </c>
      <c r="T5" s="30">
        <v>41700</v>
      </c>
      <c r="U5" s="30">
        <v>60400</v>
      </c>
      <c r="V5" s="30">
        <v>59200</v>
      </c>
      <c r="W5" s="30">
        <v>5600</v>
      </c>
      <c r="X5" s="30">
        <v>300</v>
      </c>
      <c r="Y5" s="30">
        <v>23400</v>
      </c>
      <c r="Z5" s="30">
        <v>30000</v>
      </c>
      <c r="AA5" s="30">
        <v>0</v>
      </c>
      <c r="AB5" s="30">
        <v>29700</v>
      </c>
      <c r="AC5" s="30">
        <v>0</v>
      </c>
      <c r="AD5" s="30">
        <v>3400</v>
      </c>
      <c r="AE5" s="31">
        <v>280000</v>
      </c>
    </row>
    <row r="6" spans="1:31" ht="47.25" customHeight="1">
      <c r="A6" s="278"/>
      <c r="B6" s="281"/>
      <c r="C6" s="28" t="s">
        <v>35</v>
      </c>
      <c r="D6" s="32">
        <f>IF(D5=0,0,D4-D5)</f>
        <v>420300</v>
      </c>
      <c r="E6" s="33">
        <f t="shared" ref="E6:AE6" si="0">E4-E5</f>
        <v>204700</v>
      </c>
      <c r="F6" s="33">
        <f t="shared" si="0"/>
        <v>-9900</v>
      </c>
      <c r="G6" s="33">
        <f t="shared" si="0"/>
        <v>36200</v>
      </c>
      <c r="H6" s="33">
        <f t="shared" si="0"/>
        <v>-22400</v>
      </c>
      <c r="I6" s="33">
        <f t="shared" si="0"/>
        <v>12700</v>
      </c>
      <c r="J6" s="33">
        <f>J4-J5</f>
        <v>1500</v>
      </c>
      <c r="K6" s="33">
        <f t="shared" si="0"/>
        <v>15700</v>
      </c>
      <c r="L6" s="33">
        <f t="shared" si="0"/>
        <v>8300</v>
      </c>
      <c r="M6" s="33">
        <f t="shared" si="0"/>
        <v>7400</v>
      </c>
      <c r="N6" s="33">
        <f t="shared" si="0"/>
        <v>26200</v>
      </c>
      <c r="O6" s="33">
        <f t="shared" si="0"/>
        <v>600</v>
      </c>
      <c r="P6" s="33">
        <f t="shared" si="0"/>
        <v>-1200</v>
      </c>
      <c r="Q6" s="33">
        <f t="shared" si="0"/>
        <v>1600</v>
      </c>
      <c r="R6" s="33">
        <f t="shared" si="0"/>
        <v>100</v>
      </c>
      <c r="S6" s="33">
        <f t="shared" si="0"/>
        <v>-2100</v>
      </c>
      <c r="T6" s="33">
        <f t="shared" si="0"/>
        <v>-300</v>
      </c>
      <c r="U6" s="33">
        <f t="shared" si="0"/>
        <v>12400</v>
      </c>
      <c r="V6" s="33">
        <f t="shared" si="0"/>
        <v>-7700</v>
      </c>
      <c r="W6" s="33">
        <f t="shared" si="0"/>
        <v>23400</v>
      </c>
      <c r="X6" s="33">
        <f t="shared" si="0"/>
        <v>-300</v>
      </c>
      <c r="Y6" s="33">
        <f t="shared" si="0"/>
        <v>3000</v>
      </c>
      <c r="Z6" s="33">
        <f t="shared" si="0"/>
        <v>1900</v>
      </c>
      <c r="AA6" s="33">
        <f t="shared" si="0"/>
        <v>100</v>
      </c>
      <c r="AB6" s="33">
        <f t="shared" si="0"/>
        <v>2200</v>
      </c>
      <c r="AC6" s="33">
        <f t="shared" si="0"/>
        <v>7300</v>
      </c>
      <c r="AD6" s="33">
        <f t="shared" si="0"/>
        <v>2200</v>
      </c>
      <c r="AE6" s="34">
        <f t="shared" si="0"/>
        <v>96700</v>
      </c>
    </row>
    <row r="7" spans="1:31" ht="47.25" customHeight="1">
      <c r="A7" s="278"/>
      <c r="B7" s="281"/>
      <c r="C7" s="35" t="s">
        <v>36</v>
      </c>
      <c r="D7" s="36">
        <f t="shared" ref="D7:AE7" si="1">IF(D4&gt;0,IF(D5&gt;0,D4/D5*100,0),0)</f>
        <v>107.76105622749515</v>
      </c>
      <c r="E7" s="37">
        <f t="shared" si="1"/>
        <v>108.10853634383047</v>
      </c>
      <c r="F7" s="38">
        <f t="shared" si="1"/>
        <v>96.646341463414629</v>
      </c>
      <c r="G7" s="39">
        <f t="shared" si="1"/>
        <v>107.59865659109991</v>
      </c>
      <c r="H7" s="39">
        <f t="shared" si="1"/>
        <v>90.451832907075868</v>
      </c>
      <c r="I7" s="38">
        <f t="shared" si="1"/>
        <v>101.87205188679245</v>
      </c>
      <c r="J7" s="40" t="s">
        <v>37</v>
      </c>
      <c r="K7" s="39">
        <f t="shared" si="1"/>
        <v>103.63762743280816</v>
      </c>
      <c r="L7" s="40" t="s">
        <v>37</v>
      </c>
      <c r="M7" s="38">
        <f t="shared" si="1"/>
        <v>106.07054963084495</v>
      </c>
      <c r="N7" s="39">
        <f t="shared" si="1"/>
        <v>171.19565217391303</v>
      </c>
      <c r="O7" s="39">
        <f t="shared" si="1"/>
        <v>250</v>
      </c>
      <c r="P7" s="39">
        <f t="shared" si="1"/>
        <v>93.181818181818173</v>
      </c>
      <c r="Q7" s="39">
        <f t="shared" si="1"/>
        <v>105.5363321799308</v>
      </c>
      <c r="R7" s="40" t="s">
        <v>37</v>
      </c>
      <c r="S7" s="39">
        <f t="shared" si="1"/>
        <v>94.08450704225352</v>
      </c>
      <c r="T7" s="39">
        <f t="shared" si="1"/>
        <v>99.280575539568346</v>
      </c>
      <c r="U7" s="38">
        <f t="shared" si="1"/>
        <v>120.52980132450331</v>
      </c>
      <c r="V7" s="39">
        <f t="shared" si="1"/>
        <v>86.993243243243242</v>
      </c>
      <c r="W7" s="39">
        <f t="shared" si="1"/>
        <v>517.85714285714289</v>
      </c>
      <c r="X7" s="38" t="s">
        <v>38</v>
      </c>
      <c r="Y7" s="39">
        <f t="shared" si="1"/>
        <v>112.82051282051282</v>
      </c>
      <c r="Z7" s="39">
        <f t="shared" si="1"/>
        <v>106.33333333333333</v>
      </c>
      <c r="AA7" s="40" t="s">
        <v>37</v>
      </c>
      <c r="AB7" s="39">
        <f t="shared" si="1"/>
        <v>107.40740740740742</v>
      </c>
      <c r="AC7" s="40" t="s">
        <v>37</v>
      </c>
      <c r="AD7" s="39">
        <f t="shared" si="1"/>
        <v>164.70588235294116</v>
      </c>
      <c r="AE7" s="41">
        <f t="shared" si="1"/>
        <v>134.53571428571428</v>
      </c>
    </row>
    <row r="8" spans="1:31" ht="47.25" customHeight="1" thickBot="1">
      <c r="A8" s="279"/>
      <c r="B8" s="282"/>
      <c r="C8" s="42" t="s">
        <v>39</v>
      </c>
      <c r="D8" s="43">
        <v>100</v>
      </c>
      <c r="E8" s="44">
        <f>E4/$D$4*100</f>
        <v>46.766510161417457</v>
      </c>
      <c r="F8" s="44">
        <f t="shared" ref="F8:AE8" si="2">F4/$D$4*100</f>
        <v>4.8887898831351313</v>
      </c>
      <c r="G8" s="44">
        <f t="shared" si="2"/>
        <v>8.7837143150896182</v>
      </c>
      <c r="H8" s="44">
        <f t="shared" si="2"/>
        <v>3.6361767024229752</v>
      </c>
      <c r="I8" s="44">
        <f t="shared" si="2"/>
        <v>11.842420919154186</v>
      </c>
      <c r="J8" s="44">
        <f>J4/$D$4*100</f>
        <v>2.5703416840878714E-2</v>
      </c>
      <c r="K8" s="44">
        <f t="shared" si="2"/>
        <v>7.664758901950032</v>
      </c>
      <c r="L8" s="44">
        <f t="shared" si="2"/>
        <v>0.14222557318619555</v>
      </c>
      <c r="M8" s="44">
        <f t="shared" si="2"/>
        <v>2.2156345316837451</v>
      </c>
      <c r="N8" s="44">
        <f t="shared" si="2"/>
        <v>1.079543507316906</v>
      </c>
      <c r="O8" s="44">
        <f t="shared" si="2"/>
        <v>1.7135611227252476E-2</v>
      </c>
      <c r="P8" s="44">
        <f t="shared" si="2"/>
        <v>0.28102402412694061</v>
      </c>
      <c r="Q8" s="44">
        <f>Q4/$D$4*100</f>
        <v>0.52263614243120049</v>
      </c>
      <c r="R8" s="44">
        <f t="shared" si="2"/>
        <v>1.7135611227252477E-3</v>
      </c>
      <c r="S8" s="44">
        <f t="shared" si="2"/>
        <v>0.57232941499023271</v>
      </c>
      <c r="T8" s="44">
        <f t="shared" si="2"/>
        <v>0.70941430480825252</v>
      </c>
      <c r="U8" s="44">
        <f t="shared" si="2"/>
        <v>1.2474724973439801</v>
      </c>
      <c r="V8" s="44">
        <f t="shared" si="2"/>
        <v>0.88248397820350244</v>
      </c>
      <c r="W8" s="44">
        <f t="shared" si="2"/>
        <v>0.49693272559032176</v>
      </c>
      <c r="X8" s="44">
        <f t="shared" si="2"/>
        <v>0</v>
      </c>
      <c r="Y8" s="44">
        <f t="shared" si="2"/>
        <v>0.45238013639946539</v>
      </c>
      <c r="Z8" s="44">
        <f t="shared" si="2"/>
        <v>0.54662599814935398</v>
      </c>
      <c r="AA8" s="44">
        <f t="shared" si="2"/>
        <v>1.7135611227252477E-3</v>
      </c>
      <c r="AB8" s="44">
        <f t="shared" si="2"/>
        <v>0.54662599814935398</v>
      </c>
      <c r="AC8" s="44">
        <f>AC4/$D$4*100</f>
        <v>0.12508996195894306</v>
      </c>
      <c r="AD8" s="44">
        <f t="shared" si="2"/>
        <v>9.5959422872613859E-2</v>
      </c>
      <c r="AE8" s="45">
        <f t="shared" si="2"/>
        <v>6.4549847493060071</v>
      </c>
    </row>
    <row r="9" spans="1:31" ht="26.25" customHeight="1">
      <c r="A9" s="46" t="s">
        <v>40</v>
      </c>
      <c r="B9" s="3" t="s">
        <v>41</v>
      </c>
      <c r="C9" s="47"/>
      <c r="D9" s="2"/>
      <c r="E9" s="2"/>
      <c r="F9" s="2"/>
      <c r="G9" s="2"/>
      <c r="H9" s="2"/>
      <c r="I9" s="2"/>
    </row>
    <row r="10" spans="1:31" ht="26.25" customHeight="1">
      <c r="B10" s="3" t="s">
        <v>42</v>
      </c>
      <c r="C10" s="47"/>
      <c r="D10" s="2"/>
      <c r="E10" s="2"/>
      <c r="F10" s="2"/>
      <c r="G10" s="2"/>
      <c r="H10" s="2"/>
      <c r="I10" s="2"/>
      <c r="J10" s="2"/>
      <c r="K10" s="2"/>
      <c r="L10" s="2"/>
      <c r="M10" s="2"/>
      <c r="N10" s="2"/>
      <c r="O10" s="2"/>
      <c r="P10" s="2"/>
      <c r="Q10" s="2"/>
      <c r="R10" s="2"/>
      <c r="S10" s="2"/>
      <c r="T10" s="2"/>
      <c r="U10" s="2"/>
    </row>
    <row r="11" spans="1:31" ht="26.25" customHeight="1">
      <c r="B11" s="3" t="s">
        <v>43</v>
      </c>
      <c r="C11" s="47"/>
      <c r="D11" s="2"/>
      <c r="E11" s="2"/>
      <c r="F11" s="2"/>
      <c r="G11" s="2"/>
      <c r="H11" s="2"/>
      <c r="I11" s="2"/>
      <c r="J11" s="2"/>
      <c r="K11" s="2"/>
      <c r="L11" s="2"/>
      <c r="M11" s="2"/>
      <c r="N11" s="2"/>
      <c r="O11" s="2"/>
      <c r="P11" s="2"/>
      <c r="Q11" s="2"/>
      <c r="R11" s="2"/>
      <c r="S11" s="2"/>
      <c r="T11" s="2"/>
      <c r="U11" s="2"/>
    </row>
  </sheetData>
  <mergeCells count="3">
    <mergeCell ref="A3:B3"/>
    <mergeCell ref="A4:A8"/>
    <mergeCell ref="B4:B8"/>
  </mergeCells>
  <phoneticPr fontId="3"/>
  <pageMargins left="0.74803149606299213" right="0.74803149606299213" top="0.98425196850393704" bottom="0.98425196850393704" header="0.51181102362204722" footer="0.51181102362204722"/>
  <pageSetup paperSize="9" scale="49" orientation="landscape" r:id="rId1"/>
  <headerFooter alignWithMargins="0">
    <oddFooter>&amp;C&amp;"+,標準"&amp;16&amp;P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
  <sheetViews>
    <sheetView zoomScale="55" zoomScaleNormal="55" zoomScaleSheetLayoutView="55" workbookViewId="0"/>
  </sheetViews>
  <sheetFormatPr defaultColWidth="10.625" defaultRowHeight="26.25" customHeight="1"/>
  <cols>
    <col min="1" max="2" width="5.625" style="15" customWidth="1"/>
    <col min="3" max="12" width="16.25" style="15" customWidth="1"/>
    <col min="13" max="20" width="7.75" style="15" customWidth="1"/>
    <col min="21" max="256" width="10.625" style="15"/>
    <col min="257" max="258" width="5.625" style="15" customWidth="1"/>
    <col min="259" max="268" width="16.25" style="15" customWidth="1"/>
    <col min="269" max="276" width="7.75" style="15" customWidth="1"/>
    <col min="277" max="512" width="10.625" style="15"/>
    <col min="513" max="514" width="5.625" style="15" customWidth="1"/>
    <col min="515" max="524" width="16.25" style="15" customWidth="1"/>
    <col min="525" max="532" width="7.75" style="15" customWidth="1"/>
    <col min="533" max="768" width="10.625" style="15"/>
    <col min="769" max="770" width="5.625" style="15" customWidth="1"/>
    <col min="771" max="780" width="16.25" style="15" customWidth="1"/>
    <col min="781" max="788" width="7.75" style="15" customWidth="1"/>
    <col min="789" max="1024" width="10.625" style="15"/>
    <col min="1025" max="1026" width="5.625" style="15" customWidth="1"/>
    <col min="1027" max="1036" width="16.25" style="15" customWidth="1"/>
    <col min="1037" max="1044" width="7.75" style="15" customWidth="1"/>
    <col min="1045" max="1280" width="10.625" style="15"/>
    <col min="1281" max="1282" width="5.625" style="15" customWidth="1"/>
    <col min="1283" max="1292" width="16.25" style="15" customWidth="1"/>
    <col min="1293" max="1300" width="7.75" style="15" customWidth="1"/>
    <col min="1301" max="1536" width="10.625" style="15"/>
    <col min="1537" max="1538" width="5.625" style="15" customWidth="1"/>
    <col min="1539" max="1548" width="16.25" style="15" customWidth="1"/>
    <col min="1549" max="1556" width="7.75" style="15" customWidth="1"/>
    <col min="1557" max="1792" width="10.625" style="15"/>
    <col min="1793" max="1794" width="5.625" style="15" customWidth="1"/>
    <col min="1795" max="1804" width="16.25" style="15" customWidth="1"/>
    <col min="1805" max="1812" width="7.75" style="15" customWidth="1"/>
    <col min="1813" max="2048" width="10.625" style="15"/>
    <col min="2049" max="2050" width="5.625" style="15" customWidth="1"/>
    <col min="2051" max="2060" width="16.25" style="15" customWidth="1"/>
    <col min="2061" max="2068" width="7.75" style="15" customWidth="1"/>
    <col min="2069" max="2304" width="10.625" style="15"/>
    <col min="2305" max="2306" width="5.625" style="15" customWidth="1"/>
    <col min="2307" max="2316" width="16.25" style="15" customWidth="1"/>
    <col min="2317" max="2324" width="7.75" style="15" customWidth="1"/>
    <col min="2325" max="2560" width="10.625" style="15"/>
    <col min="2561" max="2562" width="5.625" style="15" customWidth="1"/>
    <col min="2563" max="2572" width="16.25" style="15" customWidth="1"/>
    <col min="2573" max="2580" width="7.75" style="15" customWidth="1"/>
    <col min="2581" max="2816" width="10.625" style="15"/>
    <col min="2817" max="2818" width="5.625" style="15" customWidth="1"/>
    <col min="2819" max="2828" width="16.25" style="15" customWidth="1"/>
    <col min="2829" max="2836" width="7.75" style="15" customWidth="1"/>
    <col min="2837" max="3072" width="10.625" style="15"/>
    <col min="3073" max="3074" width="5.625" style="15" customWidth="1"/>
    <col min="3075" max="3084" width="16.25" style="15" customWidth="1"/>
    <col min="3085" max="3092" width="7.75" style="15" customWidth="1"/>
    <col min="3093" max="3328" width="10.625" style="15"/>
    <col min="3329" max="3330" width="5.625" style="15" customWidth="1"/>
    <col min="3331" max="3340" width="16.25" style="15" customWidth="1"/>
    <col min="3341" max="3348" width="7.75" style="15" customWidth="1"/>
    <col min="3349" max="3584" width="10.625" style="15"/>
    <col min="3585" max="3586" width="5.625" style="15" customWidth="1"/>
    <col min="3587" max="3596" width="16.25" style="15" customWidth="1"/>
    <col min="3597" max="3604" width="7.75" style="15" customWidth="1"/>
    <col min="3605" max="3840" width="10.625" style="15"/>
    <col min="3841" max="3842" width="5.625" style="15" customWidth="1"/>
    <col min="3843" max="3852" width="16.25" style="15" customWidth="1"/>
    <col min="3853" max="3860" width="7.75" style="15" customWidth="1"/>
    <col min="3861" max="4096" width="10.625" style="15"/>
    <col min="4097" max="4098" width="5.625" style="15" customWidth="1"/>
    <col min="4099" max="4108" width="16.25" style="15" customWidth="1"/>
    <col min="4109" max="4116" width="7.75" style="15" customWidth="1"/>
    <col min="4117" max="4352" width="10.625" style="15"/>
    <col min="4353" max="4354" width="5.625" style="15" customWidth="1"/>
    <col min="4355" max="4364" width="16.25" style="15" customWidth="1"/>
    <col min="4365" max="4372" width="7.75" style="15" customWidth="1"/>
    <col min="4373" max="4608" width="10.625" style="15"/>
    <col min="4609" max="4610" width="5.625" style="15" customWidth="1"/>
    <col min="4611" max="4620" width="16.25" style="15" customWidth="1"/>
    <col min="4621" max="4628" width="7.75" style="15" customWidth="1"/>
    <col min="4629" max="4864" width="10.625" style="15"/>
    <col min="4865" max="4866" width="5.625" style="15" customWidth="1"/>
    <col min="4867" max="4876" width="16.25" style="15" customWidth="1"/>
    <col min="4877" max="4884" width="7.75" style="15" customWidth="1"/>
    <col min="4885" max="5120" width="10.625" style="15"/>
    <col min="5121" max="5122" width="5.625" style="15" customWidth="1"/>
    <col min="5123" max="5132" width="16.25" style="15" customWidth="1"/>
    <col min="5133" max="5140" width="7.75" style="15" customWidth="1"/>
    <col min="5141" max="5376" width="10.625" style="15"/>
    <col min="5377" max="5378" width="5.625" style="15" customWidth="1"/>
    <col min="5379" max="5388" width="16.25" style="15" customWidth="1"/>
    <col min="5389" max="5396" width="7.75" style="15" customWidth="1"/>
    <col min="5397" max="5632" width="10.625" style="15"/>
    <col min="5633" max="5634" width="5.625" style="15" customWidth="1"/>
    <col min="5635" max="5644" width="16.25" style="15" customWidth="1"/>
    <col min="5645" max="5652" width="7.75" style="15" customWidth="1"/>
    <col min="5653" max="5888" width="10.625" style="15"/>
    <col min="5889" max="5890" width="5.625" style="15" customWidth="1"/>
    <col min="5891" max="5900" width="16.25" style="15" customWidth="1"/>
    <col min="5901" max="5908" width="7.75" style="15" customWidth="1"/>
    <col min="5909" max="6144" width="10.625" style="15"/>
    <col min="6145" max="6146" width="5.625" style="15" customWidth="1"/>
    <col min="6147" max="6156" width="16.25" style="15" customWidth="1"/>
    <col min="6157" max="6164" width="7.75" style="15" customWidth="1"/>
    <col min="6165" max="6400" width="10.625" style="15"/>
    <col min="6401" max="6402" width="5.625" style="15" customWidth="1"/>
    <col min="6403" max="6412" width="16.25" style="15" customWidth="1"/>
    <col min="6413" max="6420" width="7.75" style="15" customWidth="1"/>
    <col min="6421" max="6656" width="10.625" style="15"/>
    <col min="6657" max="6658" width="5.625" style="15" customWidth="1"/>
    <col min="6659" max="6668" width="16.25" style="15" customWidth="1"/>
    <col min="6669" max="6676" width="7.75" style="15" customWidth="1"/>
    <col min="6677" max="6912" width="10.625" style="15"/>
    <col min="6913" max="6914" width="5.625" style="15" customWidth="1"/>
    <col min="6915" max="6924" width="16.25" style="15" customWidth="1"/>
    <col min="6925" max="6932" width="7.75" style="15" customWidth="1"/>
    <col min="6933" max="7168" width="10.625" style="15"/>
    <col min="7169" max="7170" width="5.625" style="15" customWidth="1"/>
    <col min="7171" max="7180" width="16.25" style="15" customWidth="1"/>
    <col min="7181" max="7188" width="7.75" style="15" customWidth="1"/>
    <col min="7189" max="7424" width="10.625" style="15"/>
    <col min="7425" max="7426" width="5.625" style="15" customWidth="1"/>
    <col min="7427" max="7436" width="16.25" style="15" customWidth="1"/>
    <col min="7437" max="7444" width="7.75" style="15" customWidth="1"/>
    <col min="7445" max="7680" width="10.625" style="15"/>
    <col min="7681" max="7682" width="5.625" style="15" customWidth="1"/>
    <col min="7683" max="7692" width="16.25" style="15" customWidth="1"/>
    <col min="7693" max="7700" width="7.75" style="15" customWidth="1"/>
    <col min="7701" max="7936" width="10.625" style="15"/>
    <col min="7937" max="7938" width="5.625" style="15" customWidth="1"/>
    <col min="7939" max="7948" width="16.25" style="15" customWidth="1"/>
    <col min="7949" max="7956" width="7.75" style="15" customWidth="1"/>
    <col min="7957" max="8192" width="10.625" style="15"/>
    <col min="8193" max="8194" width="5.625" style="15" customWidth="1"/>
    <col min="8195" max="8204" width="16.25" style="15" customWidth="1"/>
    <col min="8205" max="8212" width="7.75" style="15" customWidth="1"/>
    <col min="8213" max="8448" width="10.625" style="15"/>
    <col min="8449" max="8450" width="5.625" style="15" customWidth="1"/>
    <col min="8451" max="8460" width="16.25" style="15" customWidth="1"/>
    <col min="8461" max="8468" width="7.75" style="15" customWidth="1"/>
    <col min="8469" max="8704" width="10.625" style="15"/>
    <col min="8705" max="8706" width="5.625" style="15" customWidth="1"/>
    <col min="8707" max="8716" width="16.25" style="15" customWidth="1"/>
    <col min="8717" max="8724" width="7.75" style="15" customWidth="1"/>
    <col min="8725" max="8960" width="10.625" style="15"/>
    <col min="8961" max="8962" width="5.625" style="15" customWidth="1"/>
    <col min="8963" max="8972" width="16.25" style="15" customWidth="1"/>
    <col min="8973" max="8980" width="7.75" style="15" customWidth="1"/>
    <col min="8981" max="9216" width="10.625" style="15"/>
    <col min="9217" max="9218" width="5.625" style="15" customWidth="1"/>
    <col min="9219" max="9228" width="16.25" style="15" customWidth="1"/>
    <col min="9229" max="9236" width="7.75" style="15" customWidth="1"/>
    <col min="9237" max="9472" width="10.625" style="15"/>
    <col min="9473" max="9474" width="5.625" style="15" customWidth="1"/>
    <col min="9475" max="9484" width="16.25" style="15" customWidth="1"/>
    <col min="9485" max="9492" width="7.75" style="15" customWidth="1"/>
    <col min="9493" max="9728" width="10.625" style="15"/>
    <col min="9729" max="9730" width="5.625" style="15" customWidth="1"/>
    <col min="9731" max="9740" width="16.25" style="15" customWidth="1"/>
    <col min="9741" max="9748" width="7.75" style="15" customWidth="1"/>
    <col min="9749" max="9984" width="10.625" style="15"/>
    <col min="9985" max="9986" width="5.625" style="15" customWidth="1"/>
    <col min="9987" max="9996" width="16.25" style="15" customWidth="1"/>
    <col min="9997" max="10004" width="7.75" style="15" customWidth="1"/>
    <col min="10005" max="10240" width="10.625" style="15"/>
    <col min="10241" max="10242" width="5.625" style="15" customWidth="1"/>
    <col min="10243" max="10252" width="16.25" style="15" customWidth="1"/>
    <col min="10253" max="10260" width="7.75" style="15" customWidth="1"/>
    <col min="10261" max="10496" width="10.625" style="15"/>
    <col min="10497" max="10498" width="5.625" style="15" customWidth="1"/>
    <col min="10499" max="10508" width="16.25" style="15" customWidth="1"/>
    <col min="10509" max="10516" width="7.75" style="15" customWidth="1"/>
    <col min="10517" max="10752" width="10.625" style="15"/>
    <col min="10753" max="10754" width="5.625" style="15" customWidth="1"/>
    <col min="10755" max="10764" width="16.25" style="15" customWidth="1"/>
    <col min="10765" max="10772" width="7.75" style="15" customWidth="1"/>
    <col min="10773" max="11008" width="10.625" style="15"/>
    <col min="11009" max="11010" width="5.625" style="15" customWidth="1"/>
    <col min="11011" max="11020" width="16.25" style="15" customWidth="1"/>
    <col min="11021" max="11028" width="7.75" style="15" customWidth="1"/>
    <col min="11029" max="11264" width="10.625" style="15"/>
    <col min="11265" max="11266" width="5.625" style="15" customWidth="1"/>
    <col min="11267" max="11276" width="16.25" style="15" customWidth="1"/>
    <col min="11277" max="11284" width="7.75" style="15" customWidth="1"/>
    <col min="11285" max="11520" width="10.625" style="15"/>
    <col min="11521" max="11522" width="5.625" style="15" customWidth="1"/>
    <col min="11523" max="11532" width="16.25" style="15" customWidth="1"/>
    <col min="11533" max="11540" width="7.75" style="15" customWidth="1"/>
    <col min="11541" max="11776" width="10.625" style="15"/>
    <col min="11777" max="11778" width="5.625" style="15" customWidth="1"/>
    <col min="11779" max="11788" width="16.25" style="15" customWidth="1"/>
    <col min="11789" max="11796" width="7.75" style="15" customWidth="1"/>
    <col min="11797" max="12032" width="10.625" style="15"/>
    <col min="12033" max="12034" width="5.625" style="15" customWidth="1"/>
    <col min="12035" max="12044" width="16.25" style="15" customWidth="1"/>
    <col min="12045" max="12052" width="7.75" style="15" customWidth="1"/>
    <col min="12053" max="12288" width="10.625" style="15"/>
    <col min="12289" max="12290" width="5.625" style="15" customWidth="1"/>
    <col min="12291" max="12300" width="16.25" style="15" customWidth="1"/>
    <col min="12301" max="12308" width="7.75" style="15" customWidth="1"/>
    <col min="12309" max="12544" width="10.625" style="15"/>
    <col min="12545" max="12546" width="5.625" style="15" customWidth="1"/>
    <col min="12547" max="12556" width="16.25" style="15" customWidth="1"/>
    <col min="12557" max="12564" width="7.75" style="15" customWidth="1"/>
    <col min="12565" max="12800" width="10.625" style="15"/>
    <col min="12801" max="12802" width="5.625" style="15" customWidth="1"/>
    <col min="12803" max="12812" width="16.25" style="15" customWidth="1"/>
    <col min="12813" max="12820" width="7.75" style="15" customWidth="1"/>
    <col min="12821" max="13056" width="10.625" style="15"/>
    <col min="13057" max="13058" width="5.625" style="15" customWidth="1"/>
    <col min="13059" max="13068" width="16.25" style="15" customWidth="1"/>
    <col min="13069" max="13076" width="7.75" style="15" customWidth="1"/>
    <col min="13077" max="13312" width="10.625" style="15"/>
    <col min="13313" max="13314" width="5.625" style="15" customWidth="1"/>
    <col min="13315" max="13324" width="16.25" style="15" customWidth="1"/>
    <col min="13325" max="13332" width="7.75" style="15" customWidth="1"/>
    <col min="13333" max="13568" width="10.625" style="15"/>
    <col min="13569" max="13570" width="5.625" style="15" customWidth="1"/>
    <col min="13571" max="13580" width="16.25" style="15" customWidth="1"/>
    <col min="13581" max="13588" width="7.75" style="15" customWidth="1"/>
    <col min="13589" max="13824" width="10.625" style="15"/>
    <col min="13825" max="13826" width="5.625" style="15" customWidth="1"/>
    <col min="13827" max="13836" width="16.25" style="15" customWidth="1"/>
    <col min="13837" max="13844" width="7.75" style="15" customWidth="1"/>
    <col min="13845" max="14080" width="10.625" style="15"/>
    <col min="14081" max="14082" width="5.625" style="15" customWidth="1"/>
    <col min="14083" max="14092" width="16.25" style="15" customWidth="1"/>
    <col min="14093" max="14100" width="7.75" style="15" customWidth="1"/>
    <col min="14101" max="14336" width="10.625" style="15"/>
    <col min="14337" max="14338" width="5.625" style="15" customWidth="1"/>
    <col min="14339" max="14348" width="16.25" style="15" customWidth="1"/>
    <col min="14349" max="14356" width="7.75" style="15" customWidth="1"/>
    <col min="14357" max="14592" width="10.625" style="15"/>
    <col min="14593" max="14594" width="5.625" style="15" customWidth="1"/>
    <col min="14595" max="14604" width="16.25" style="15" customWidth="1"/>
    <col min="14605" max="14612" width="7.75" style="15" customWidth="1"/>
    <col min="14613" max="14848" width="10.625" style="15"/>
    <col min="14849" max="14850" width="5.625" style="15" customWidth="1"/>
    <col min="14851" max="14860" width="16.25" style="15" customWidth="1"/>
    <col min="14861" max="14868" width="7.75" style="15" customWidth="1"/>
    <col min="14869" max="15104" width="10.625" style="15"/>
    <col min="15105" max="15106" width="5.625" style="15" customWidth="1"/>
    <col min="15107" max="15116" width="16.25" style="15" customWidth="1"/>
    <col min="15117" max="15124" width="7.75" style="15" customWidth="1"/>
    <col min="15125" max="15360" width="10.625" style="15"/>
    <col min="15361" max="15362" width="5.625" style="15" customWidth="1"/>
    <col min="15363" max="15372" width="16.25" style="15" customWidth="1"/>
    <col min="15373" max="15380" width="7.75" style="15" customWidth="1"/>
    <col min="15381" max="15616" width="10.625" style="15"/>
    <col min="15617" max="15618" width="5.625" style="15" customWidth="1"/>
    <col min="15619" max="15628" width="16.25" style="15" customWidth="1"/>
    <col min="15629" max="15636" width="7.75" style="15" customWidth="1"/>
    <col min="15637" max="15872" width="10.625" style="15"/>
    <col min="15873" max="15874" width="5.625" style="15" customWidth="1"/>
    <col min="15875" max="15884" width="16.25" style="15" customWidth="1"/>
    <col min="15885" max="15892" width="7.75" style="15" customWidth="1"/>
    <col min="15893" max="16128" width="10.625" style="15"/>
    <col min="16129" max="16130" width="5.625" style="15" customWidth="1"/>
    <col min="16131" max="16140" width="16.25" style="15" customWidth="1"/>
    <col min="16141" max="16148" width="7.75" style="15" customWidth="1"/>
    <col min="16149" max="16384" width="10.625" style="15"/>
  </cols>
  <sheetData>
    <row r="1" spans="1:20" ht="43.5" customHeight="1" thickBot="1">
      <c r="A1" s="1" t="s">
        <v>44</v>
      </c>
      <c r="B1" s="48"/>
      <c r="C1" s="48"/>
      <c r="D1" s="49"/>
      <c r="E1" s="48"/>
      <c r="F1" s="48"/>
      <c r="G1" s="48"/>
      <c r="H1" s="48"/>
      <c r="I1" s="48"/>
      <c r="J1" s="48"/>
      <c r="K1" s="48"/>
      <c r="L1" s="48"/>
      <c r="M1" s="48"/>
      <c r="N1" s="48"/>
      <c r="O1" s="48"/>
      <c r="P1" s="48"/>
      <c r="Q1" s="48"/>
      <c r="R1" s="48"/>
      <c r="S1" s="48"/>
      <c r="T1" s="48"/>
    </row>
    <row r="2" spans="1:20" ht="29.25" customHeight="1">
      <c r="A2" s="50"/>
      <c r="B2" s="51"/>
      <c r="C2" s="52" t="s">
        <v>1</v>
      </c>
      <c r="D2" s="53"/>
      <c r="E2" s="54">
        <v>1</v>
      </c>
      <c r="F2" s="54">
        <v>2</v>
      </c>
      <c r="G2" s="54">
        <v>3</v>
      </c>
      <c r="H2" s="54">
        <v>4</v>
      </c>
      <c r="I2" s="54">
        <v>5</v>
      </c>
      <c r="J2" s="54">
        <v>6</v>
      </c>
      <c r="K2" s="54">
        <v>7</v>
      </c>
      <c r="L2" s="54">
        <v>8</v>
      </c>
      <c r="M2" s="283"/>
      <c r="N2" s="284"/>
      <c r="O2" s="285"/>
      <c r="P2" s="284"/>
      <c r="Q2" s="285"/>
      <c r="R2" s="284"/>
      <c r="S2" s="285"/>
      <c r="T2" s="284"/>
    </row>
    <row r="3" spans="1:20" ht="35.25" customHeight="1" thickBot="1">
      <c r="A3" s="286" t="s">
        <v>2</v>
      </c>
      <c r="B3" s="287"/>
      <c r="C3" s="55"/>
      <c r="D3" s="56" t="s">
        <v>45</v>
      </c>
      <c r="E3" s="57" t="s">
        <v>46</v>
      </c>
      <c r="F3" s="58" t="s">
        <v>47</v>
      </c>
      <c r="G3" s="58" t="s">
        <v>48</v>
      </c>
      <c r="H3" s="58" t="s">
        <v>49</v>
      </c>
      <c r="I3" s="58" t="s">
        <v>50</v>
      </c>
      <c r="J3" s="58" t="s">
        <v>51</v>
      </c>
      <c r="K3" s="58" t="s">
        <v>52</v>
      </c>
      <c r="L3" s="58" t="s">
        <v>53</v>
      </c>
      <c r="M3" s="59"/>
      <c r="N3" s="60"/>
      <c r="O3" s="60"/>
      <c r="P3" s="60"/>
      <c r="Q3" s="60"/>
      <c r="R3" s="60"/>
      <c r="S3" s="60"/>
      <c r="T3" s="60"/>
    </row>
    <row r="4" spans="1:20" ht="47.25" customHeight="1">
      <c r="A4" s="288" t="s">
        <v>31</v>
      </c>
      <c r="B4" s="291" t="s">
        <v>32</v>
      </c>
      <c r="C4" s="61" t="s">
        <v>33</v>
      </c>
      <c r="D4" s="62">
        <f>SUM(E4:T4)</f>
        <v>376700</v>
      </c>
      <c r="E4" s="63">
        <v>140600</v>
      </c>
      <c r="F4" s="63">
        <v>34200</v>
      </c>
      <c r="G4" s="63">
        <v>69500</v>
      </c>
      <c r="H4" s="63">
        <v>58000</v>
      </c>
      <c r="I4" s="63">
        <v>5900</v>
      </c>
      <c r="J4" s="63">
        <v>3200</v>
      </c>
      <c r="K4" s="63">
        <v>500</v>
      </c>
      <c r="L4" s="63">
        <v>64800</v>
      </c>
      <c r="M4" s="64"/>
      <c r="N4" s="65"/>
      <c r="O4" s="65"/>
      <c r="P4" s="65"/>
      <c r="Q4" s="65"/>
      <c r="R4" s="65"/>
      <c r="S4" s="65"/>
      <c r="T4" s="65"/>
    </row>
    <row r="5" spans="1:20" ht="47.25" customHeight="1">
      <c r="A5" s="289"/>
      <c r="B5" s="292"/>
      <c r="C5" s="66" t="s">
        <v>34</v>
      </c>
      <c r="D5" s="67">
        <f>SUM(E5:T5)</f>
        <v>280000</v>
      </c>
      <c r="E5" s="68">
        <v>113000</v>
      </c>
      <c r="F5" s="68">
        <v>22700</v>
      </c>
      <c r="G5" s="68">
        <v>33000</v>
      </c>
      <c r="H5" s="68">
        <v>51200</v>
      </c>
      <c r="I5" s="68">
        <v>7000</v>
      </c>
      <c r="J5" s="68">
        <v>2700</v>
      </c>
      <c r="K5" s="68">
        <v>300</v>
      </c>
      <c r="L5" s="68">
        <v>50100</v>
      </c>
      <c r="M5" s="69"/>
      <c r="N5" s="70"/>
      <c r="O5" s="70"/>
      <c r="P5" s="70"/>
      <c r="Q5" s="70"/>
      <c r="R5" s="70"/>
      <c r="S5" s="70"/>
      <c r="T5" s="70"/>
    </row>
    <row r="6" spans="1:20" ht="47.25" customHeight="1">
      <c r="A6" s="289"/>
      <c r="B6" s="292"/>
      <c r="C6" s="66" t="s">
        <v>35</v>
      </c>
      <c r="D6" s="71">
        <f>IF(D5=0,0,D4-D5)</f>
        <v>96700</v>
      </c>
      <c r="E6" s="72">
        <f t="shared" ref="E6:L6" si="0">E4-E5</f>
        <v>27600</v>
      </c>
      <c r="F6" s="72">
        <f t="shared" si="0"/>
        <v>11500</v>
      </c>
      <c r="G6" s="72">
        <f t="shared" si="0"/>
        <v>36500</v>
      </c>
      <c r="H6" s="72">
        <f t="shared" si="0"/>
        <v>6800</v>
      </c>
      <c r="I6" s="72">
        <f t="shared" si="0"/>
        <v>-1100</v>
      </c>
      <c r="J6" s="72">
        <f t="shared" si="0"/>
        <v>500</v>
      </c>
      <c r="K6" s="72">
        <f t="shared" si="0"/>
        <v>200</v>
      </c>
      <c r="L6" s="72">
        <f t="shared" si="0"/>
        <v>14700</v>
      </c>
      <c r="M6" s="73"/>
      <c r="N6" s="74"/>
      <c r="O6" s="74"/>
      <c r="P6" s="74"/>
      <c r="Q6" s="74"/>
      <c r="R6" s="74"/>
      <c r="S6" s="74"/>
      <c r="T6" s="74"/>
    </row>
    <row r="7" spans="1:20" ht="47.25" customHeight="1">
      <c r="A7" s="289"/>
      <c r="B7" s="292"/>
      <c r="C7" s="75" t="s">
        <v>36</v>
      </c>
      <c r="D7" s="76">
        <f t="shared" ref="D7:K7" si="1">IF(D4&gt;0,IF(D5&gt;0,D4/D5*100,0),0)</f>
        <v>134.53571428571428</v>
      </c>
      <c r="E7" s="77">
        <f t="shared" si="1"/>
        <v>124.42477876106194</v>
      </c>
      <c r="F7" s="78">
        <f t="shared" si="1"/>
        <v>150.66079295154185</v>
      </c>
      <c r="G7" s="79">
        <f t="shared" si="1"/>
        <v>210.60606060606059</v>
      </c>
      <c r="H7" s="79">
        <f t="shared" si="1"/>
        <v>113.28125</v>
      </c>
      <c r="I7" s="79">
        <f t="shared" si="1"/>
        <v>84.285714285714292</v>
      </c>
      <c r="J7" s="79">
        <f t="shared" si="1"/>
        <v>118.5185185185185</v>
      </c>
      <c r="K7" s="79">
        <f t="shared" si="1"/>
        <v>166.66666666666669</v>
      </c>
      <c r="L7" s="79">
        <f>IF(L4&gt;0,IF(L5&gt;0,L4/L5*100,0),0)</f>
        <v>129.34131736526945</v>
      </c>
      <c r="M7" s="80"/>
      <c r="N7" s="81"/>
      <c r="O7" s="81"/>
      <c r="P7" s="81"/>
      <c r="Q7" s="82"/>
      <c r="R7" s="81"/>
      <c r="S7" s="81"/>
      <c r="T7" s="81"/>
    </row>
    <row r="8" spans="1:20" ht="47.25" customHeight="1" thickBot="1">
      <c r="A8" s="290"/>
      <c r="B8" s="293"/>
      <c r="C8" s="83" t="s">
        <v>39</v>
      </c>
      <c r="D8" s="84">
        <v>100</v>
      </c>
      <c r="E8" s="85">
        <f t="shared" ref="E8:L8" si="2">E4/$D$4*100</f>
        <v>37.324130607910803</v>
      </c>
      <c r="F8" s="85">
        <f t="shared" si="2"/>
        <v>9.0788425803026271</v>
      </c>
      <c r="G8" s="85">
        <f t="shared" si="2"/>
        <v>18.449694717281655</v>
      </c>
      <c r="H8" s="85">
        <f t="shared" si="2"/>
        <v>15.396867533846562</v>
      </c>
      <c r="I8" s="85">
        <f t="shared" si="2"/>
        <v>1.5662330767188746</v>
      </c>
      <c r="J8" s="85">
        <f t="shared" si="2"/>
        <v>0.84948234669498279</v>
      </c>
      <c r="K8" s="85">
        <f t="shared" si="2"/>
        <v>0.13273161667109104</v>
      </c>
      <c r="L8" s="86">
        <f t="shared" si="2"/>
        <v>17.202017520573403</v>
      </c>
      <c r="M8" s="80"/>
      <c r="N8" s="81"/>
      <c r="O8" s="81"/>
      <c r="P8" s="81"/>
      <c r="Q8" s="81"/>
      <c r="R8" s="81"/>
      <c r="S8" s="81"/>
      <c r="T8" s="81"/>
    </row>
    <row r="9" spans="1:20" ht="26.25" customHeight="1">
      <c r="A9" s="87" t="s">
        <v>40</v>
      </c>
      <c r="B9" s="49" t="s">
        <v>54</v>
      </c>
      <c r="C9" s="88"/>
      <c r="D9" s="48"/>
      <c r="E9" s="48"/>
      <c r="F9" s="48"/>
      <c r="G9" s="48"/>
    </row>
    <row r="10" spans="1:20" ht="26.25" customHeight="1">
      <c r="B10" s="89" t="s">
        <v>55</v>
      </c>
      <c r="C10" s="88"/>
      <c r="D10" s="48"/>
      <c r="E10" s="48"/>
      <c r="F10" s="48"/>
      <c r="G10" s="48"/>
      <c r="H10" s="48"/>
      <c r="I10" s="48"/>
      <c r="J10" s="48"/>
      <c r="K10" s="48"/>
      <c r="L10" s="48"/>
    </row>
    <row r="11" spans="1:20" ht="26.25" customHeight="1">
      <c r="B11" s="89" t="s">
        <v>56</v>
      </c>
      <c r="C11" s="88"/>
      <c r="D11" s="48"/>
      <c r="E11" s="48"/>
      <c r="F11" s="48"/>
      <c r="G11" s="48"/>
      <c r="H11" s="48"/>
      <c r="I11" s="48"/>
      <c r="J11" s="48"/>
      <c r="K11" s="48"/>
      <c r="L11" s="48"/>
    </row>
    <row r="12" spans="1:20" ht="26.25" customHeight="1">
      <c r="B12" s="89" t="s">
        <v>57</v>
      </c>
      <c r="C12" s="88"/>
      <c r="D12" s="48"/>
      <c r="E12" s="48"/>
      <c r="F12" s="48"/>
      <c r="G12" s="48"/>
      <c r="H12" s="48"/>
      <c r="I12" s="48"/>
      <c r="J12" s="48"/>
      <c r="K12" s="48"/>
      <c r="L12" s="48"/>
    </row>
  </sheetData>
  <mergeCells count="7">
    <mergeCell ref="A4:A8"/>
    <mergeCell ref="B4:B8"/>
    <mergeCell ref="M2:N2"/>
    <mergeCell ref="O2:P2"/>
    <mergeCell ref="Q2:R2"/>
    <mergeCell ref="S2:T2"/>
    <mergeCell ref="A3:B3"/>
  </mergeCells>
  <phoneticPr fontId="3"/>
  <pageMargins left="0.74803149606299213" right="0.74803149606299213" top="0.98425196850393704" bottom="0.98425196850393704" header="0.51181102362204722" footer="0.51181102362204722"/>
  <pageSetup paperSize="9" scale="49" orientation="landscape" r:id="rId1"/>
  <headerFooter alignWithMargins="0">
    <oddFooter>&amp;C&amp;"+,標準"&amp;16&amp;P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9"/>
  <sheetViews>
    <sheetView showGridLines="0" topLeftCell="A10" zoomScale="70" zoomScaleNormal="70" zoomScaleSheetLayoutView="40" workbookViewId="0"/>
  </sheetViews>
  <sheetFormatPr defaultColWidth="9.25" defaultRowHeight="38.25" customHeight="1"/>
  <cols>
    <col min="1" max="1" width="2.625" style="95" customWidth="1"/>
    <col min="2" max="2" width="6.125" style="160" customWidth="1"/>
    <col min="3" max="12" width="8.75" style="160" customWidth="1"/>
    <col min="13" max="20" width="6.125" style="160" customWidth="1"/>
    <col min="21" max="256" width="9.25" style="95"/>
    <col min="257" max="257" width="2.625" style="95" customWidth="1"/>
    <col min="258" max="258" width="6.125" style="95" customWidth="1"/>
    <col min="259" max="268" width="8.75" style="95" customWidth="1"/>
    <col min="269" max="276" width="6.125" style="95" customWidth="1"/>
    <col min="277" max="512" width="9.25" style="95"/>
    <col min="513" max="513" width="2.625" style="95" customWidth="1"/>
    <col min="514" max="514" width="6.125" style="95" customWidth="1"/>
    <col min="515" max="524" width="8.75" style="95" customWidth="1"/>
    <col min="525" max="532" width="6.125" style="95" customWidth="1"/>
    <col min="533" max="768" width="9.25" style="95"/>
    <col min="769" max="769" width="2.625" style="95" customWidth="1"/>
    <col min="770" max="770" width="6.125" style="95" customWidth="1"/>
    <col min="771" max="780" width="8.75" style="95" customWidth="1"/>
    <col min="781" max="788" width="6.125" style="95" customWidth="1"/>
    <col min="789" max="1024" width="9.25" style="95"/>
    <col min="1025" max="1025" width="2.625" style="95" customWidth="1"/>
    <col min="1026" max="1026" width="6.125" style="95" customWidth="1"/>
    <col min="1027" max="1036" width="8.75" style="95" customWidth="1"/>
    <col min="1037" max="1044" width="6.125" style="95" customWidth="1"/>
    <col min="1045" max="1280" width="9.25" style="95"/>
    <col min="1281" max="1281" width="2.625" style="95" customWidth="1"/>
    <col min="1282" max="1282" width="6.125" style="95" customWidth="1"/>
    <col min="1283" max="1292" width="8.75" style="95" customWidth="1"/>
    <col min="1293" max="1300" width="6.125" style="95" customWidth="1"/>
    <col min="1301" max="1536" width="9.25" style="95"/>
    <col min="1537" max="1537" width="2.625" style="95" customWidth="1"/>
    <col min="1538" max="1538" width="6.125" style="95" customWidth="1"/>
    <col min="1539" max="1548" width="8.75" style="95" customWidth="1"/>
    <col min="1549" max="1556" width="6.125" style="95" customWidth="1"/>
    <col min="1557" max="1792" width="9.25" style="95"/>
    <col min="1793" max="1793" width="2.625" style="95" customWidth="1"/>
    <col min="1794" max="1794" width="6.125" style="95" customWidth="1"/>
    <col min="1795" max="1804" width="8.75" style="95" customWidth="1"/>
    <col min="1805" max="1812" width="6.125" style="95" customWidth="1"/>
    <col min="1813" max="2048" width="9.25" style="95"/>
    <col min="2049" max="2049" width="2.625" style="95" customWidth="1"/>
    <col min="2050" max="2050" width="6.125" style="95" customWidth="1"/>
    <col min="2051" max="2060" width="8.75" style="95" customWidth="1"/>
    <col min="2061" max="2068" width="6.125" style="95" customWidth="1"/>
    <col min="2069" max="2304" width="9.25" style="95"/>
    <col min="2305" max="2305" width="2.625" style="95" customWidth="1"/>
    <col min="2306" max="2306" width="6.125" style="95" customWidth="1"/>
    <col min="2307" max="2316" width="8.75" style="95" customWidth="1"/>
    <col min="2317" max="2324" width="6.125" style="95" customWidth="1"/>
    <col min="2325" max="2560" width="9.25" style="95"/>
    <col min="2561" max="2561" width="2.625" style="95" customWidth="1"/>
    <col min="2562" max="2562" width="6.125" style="95" customWidth="1"/>
    <col min="2563" max="2572" width="8.75" style="95" customWidth="1"/>
    <col min="2573" max="2580" width="6.125" style="95" customWidth="1"/>
    <col min="2581" max="2816" width="9.25" style="95"/>
    <col min="2817" max="2817" width="2.625" style="95" customWidth="1"/>
    <col min="2818" max="2818" width="6.125" style="95" customWidth="1"/>
    <col min="2819" max="2828" width="8.75" style="95" customWidth="1"/>
    <col min="2829" max="2836" width="6.125" style="95" customWidth="1"/>
    <col min="2837" max="3072" width="9.25" style="95"/>
    <col min="3073" max="3073" width="2.625" style="95" customWidth="1"/>
    <col min="3074" max="3074" width="6.125" style="95" customWidth="1"/>
    <col min="3075" max="3084" width="8.75" style="95" customWidth="1"/>
    <col min="3085" max="3092" width="6.125" style="95" customWidth="1"/>
    <col min="3093" max="3328" width="9.25" style="95"/>
    <col min="3329" max="3329" width="2.625" style="95" customWidth="1"/>
    <col min="3330" max="3330" width="6.125" style="95" customWidth="1"/>
    <col min="3331" max="3340" width="8.75" style="95" customWidth="1"/>
    <col min="3341" max="3348" width="6.125" style="95" customWidth="1"/>
    <col min="3349" max="3584" width="9.25" style="95"/>
    <col min="3585" max="3585" width="2.625" style="95" customWidth="1"/>
    <col min="3586" max="3586" width="6.125" style="95" customWidth="1"/>
    <col min="3587" max="3596" width="8.75" style="95" customWidth="1"/>
    <col min="3597" max="3604" width="6.125" style="95" customWidth="1"/>
    <col min="3605" max="3840" width="9.25" style="95"/>
    <col min="3841" max="3841" width="2.625" style="95" customWidth="1"/>
    <col min="3842" max="3842" width="6.125" style="95" customWidth="1"/>
    <col min="3843" max="3852" width="8.75" style="95" customWidth="1"/>
    <col min="3853" max="3860" width="6.125" style="95" customWidth="1"/>
    <col min="3861" max="4096" width="9.25" style="95"/>
    <col min="4097" max="4097" width="2.625" style="95" customWidth="1"/>
    <col min="4098" max="4098" width="6.125" style="95" customWidth="1"/>
    <col min="4099" max="4108" width="8.75" style="95" customWidth="1"/>
    <col min="4109" max="4116" width="6.125" style="95" customWidth="1"/>
    <col min="4117" max="4352" width="9.25" style="95"/>
    <col min="4353" max="4353" width="2.625" style="95" customWidth="1"/>
    <col min="4354" max="4354" width="6.125" style="95" customWidth="1"/>
    <col min="4355" max="4364" width="8.75" style="95" customWidth="1"/>
    <col min="4365" max="4372" width="6.125" style="95" customWidth="1"/>
    <col min="4373" max="4608" width="9.25" style="95"/>
    <col min="4609" max="4609" width="2.625" style="95" customWidth="1"/>
    <col min="4610" max="4610" width="6.125" style="95" customWidth="1"/>
    <col min="4611" max="4620" width="8.75" style="95" customWidth="1"/>
    <col min="4621" max="4628" width="6.125" style="95" customWidth="1"/>
    <col min="4629" max="4864" width="9.25" style="95"/>
    <col min="4865" max="4865" width="2.625" style="95" customWidth="1"/>
    <col min="4866" max="4866" width="6.125" style="95" customWidth="1"/>
    <col min="4867" max="4876" width="8.75" style="95" customWidth="1"/>
    <col min="4877" max="4884" width="6.125" style="95" customWidth="1"/>
    <col min="4885" max="5120" width="9.25" style="95"/>
    <col min="5121" max="5121" width="2.625" style="95" customWidth="1"/>
    <col min="5122" max="5122" width="6.125" style="95" customWidth="1"/>
    <col min="5123" max="5132" width="8.75" style="95" customWidth="1"/>
    <col min="5133" max="5140" width="6.125" style="95" customWidth="1"/>
    <col min="5141" max="5376" width="9.25" style="95"/>
    <col min="5377" max="5377" width="2.625" style="95" customWidth="1"/>
    <col min="5378" max="5378" width="6.125" style="95" customWidth="1"/>
    <col min="5379" max="5388" width="8.75" style="95" customWidth="1"/>
    <col min="5389" max="5396" width="6.125" style="95" customWidth="1"/>
    <col min="5397" max="5632" width="9.25" style="95"/>
    <col min="5633" max="5633" width="2.625" style="95" customWidth="1"/>
    <col min="5634" max="5634" width="6.125" style="95" customWidth="1"/>
    <col min="5635" max="5644" width="8.75" style="95" customWidth="1"/>
    <col min="5645" max="5652" width="6.125" style="95" customWidth="1"/>
    <col min="5653" max="5888" width="9.25" style="95"/>
    <col min="5889" max="5889" width="2.625" style="95" customWidth="1"/>
    <col min="5890" max="5890" width="6.125" style="95" customWidth="1"/>
    <col min="5891" max="5900" width="8.75" style="95" customWidth="1"/>
    <col min="5901" max="5908" width="6.125" style="95" customWidth="1"/>
    <col min="5909" max="6144" width="9.25" style="95"/>
    <col min="6145" max="6145" width="2.625" style="95" customWidth="1"/>
    <col min="6146" max="6146" width="6.125" style="95" customWidth="1"/>
    <col min="6147" max="6156" width="8.75" style="95" customWidth="1"/>
    <col min="6157" max="6164" width="6.125" style="95" customWidth="1"/>
    <col min="6165" max="6400" width="9.25" style="95"/>
    <col min="6401" max="6401" width="2.625" style="95" customWidth="1"/>
    <col min="6402" max="6402" width="6.125" style="95" customWidth="1"/>
    <col min="6403" max="6412" width="8.75" style="95" customWidth="1"/>
    <col min="6413" max="6420" width="6.125" style="95" customWidth="1"/>
    <col min="6421" max="6656" width="9.25" style="95"/>
    <col min="6657" max="6657" width="2.625" style="95" customWidth="1"/>
    <col min="6658" max="6658" width="6.125" style="95" customWidth="1"/>
    <col min="6659" max="6668" width="8.75" style="95" customWidth="1"/>
    <col min="6669" max="6676" width="6.125" style="95" customWidth="1"/>
    <col min="6677" max="6912" width="9.25" style="95"/>
    <col min="6913" max="6913" width="2.625" style="95" customWidth="1"/>
    <col min="6914" max="6914" width="6.125" style="95" customWidth="1"/>
    <col min="6915" max="6924" width="8.75" style="95" customWidth="1"/>
    <col min="6925" max="6932" width="6.125" style="95" customWidth="1"/>
    <col min="6933" max="7168" width="9.25" style="95"/>
    <col min="7169" max="7169" width="2.625" style="95" customWidth="1"/>
    <col min="7170" max="7170" width="6.125" style="95" customWidth="1"/>
    <col min="7171" max="7180" width="8.75" style="95" customWidth="1"/>
    <col min="7181" max="7188" width="6.125" style="95" customWidth="1"/>
    <col min="7189" max="7424" width="9.25" style="95"/>
    <col min="7425" max="7425" width="2.625" style="95" customWidth="1"/>
    <col min="7426" max="7426" width="6.125" style="95" customWidth="1"/>
    <col min="7427" max="7436" width="8.75" style="95" customWidth="1"/>
    <col min="7437" max="7444" width="6.125" style="95" customWidth="1"/>
    <col min="7445" max="7680" width="9.25" style="95"/>
    <col min="7681" max="7681" width="2.625" style="95" customWidth="1"/>
    <col min="7682" max="7682" width="6.125" style="95" customWidth="1"/>
    <col min="7683" max="7692" width="8.75" style="95" customWidth="1"/>
    <col min="7693" max="7700" width="6.125" style="95" customWidth="1"/>
    <col min="7701" max="7936" width="9.25" style="95"/>
    <col min="7937" max="7937" width="2.625" style="95" customWidth="1"/>
    <col min="7938" max="7938" width="6.125" style="95" customWidth="1"/>
    <col min="7939" max="7948" width="8.75" style="95" customWidth="1"/>
    <col min="7949" max="7956" width="6.125" style="95" customWidth="1"/>
    <col min="7957" max="8192" width="9.25" style="95"/>
    <col min="8193" max="8193" width="2.625" style="95" customWidth="1"/>
    <col min="8194" max="8194" width="6.125" style="95" customWidth="1"/>
    <col min="8195" max="8204" width="8.75" style="95" customWidth="1"/>
    <col min="8205" max="8212" width="6.125" style="95" customWidth="1"/>
    <col min="8213" max="8448" width="9.25" style="95"/>
    <col min="8449" max="8449" width="2.625" style="95" customWidth="1"/>
    <col min="8450" max="8450" width="6.125" style="95" customWidth="1"/>
    <col min="8451" max="8460" width="8.75" style="95" customWidth="1"/>
    <col min="8461" max="8468" width="6.125" style="95" customWidth="1"/>
    <col min="8469" max="8704" width="9.25" style="95"/>
    <col min="8705" max="8705" width="2.625" style="95" customWidth="1"/>
    <col min="8706" max="8706" width="6.125" style="95" customWidth="1"/>
    <col min="8707" max="8716" width="8.75" style="95" customWidth="1"/>
    <col min="8717" max="8724" width="6.125" style="95" customWidth="1"/>
    <col min="8725" max="8960" width="9.25" style="95"/>
    <col min="8961" max="8961" width="2.625" style="95" customWidth="1"/>
    <col min="8962" max="8962" width="6.125" style="95" customWidth="1"/>
    <col min="8963" max="8972" width="8.75" style="95" customWidth="1"/>
    <col min="8973" max="8980" width="6.125" style="95" customWidth="1"/>
    <col min="8981" max="9216" width="9.25" style="95"/>
    <col min="9217" max="9217" width="2.625" style="95" customWidth="1"/>
    <col min="9218" max="9218" width="6.125" style="95" customWidth="1"/>
    <col min="9219" max="9228" width="8.75" style="95" customWidth="1"/>
    <col min="9229" max="9236" width="6.125" style="95" customWidth="1"/>
    <col min="9237" max="9472" width="9.25" style="95"/>
    <col min="9473" max="9473" width="2.625" style="95" customWidth="1"/>
    <col min="9474" max="9474" width="6.125" style="95" customWidth="1"/>
    <col min="9475" max="9484" width="8.75" style="95" customWidth="1"/>
    <col min="9485" max="9492" width="6.125" style="95" customWidth="1"/>
    <col min="9493" max="9728" width="9.25" style="95"/>
    <col min="9729" max="9729" width="2.625" style="95" customWidth="1"/>
    <col min="9730" max="9730" width="6.125" style="95" customWidth="1"/>
    <col min="9731" max="9740" width="8.75" style="95" customWidth="1"/>
    <col min="9741" max="9748" width="6.125" style="95" customWidth="1"/>
    <col min="9749" max="9984" width="9.25" style="95"/>
    <col min="9985" max="9985" width="2.625" style="95" customWidth="1"/>
    <col min="9986" max="9986" width="6.125" style="95" customWidth="1"/>
    <col min="9987" max="9996" width="8.75" style="95" customWidth="1"/>
    <col min="9997" max="10004" width="6.125" style="95" customWidth="1"/>
    <col min="10005" max="10240" width="9.25" style="95"/>
    <col min="10241" max="10241" width="2.625" style="95" customWidth="1"/>
    <col min="10242" max="10242" width="6.125" style="95" customWidth="1"/>
    <col min="10243" max="10252" width="8.75" style="95" customWidth="1"/>
    <col min="10253" max="10260" width="6.125" style="95" customWidth="1"/>
    <col min="10261" max="10496" width="9.25" style="95"/>
    <col min="10497" max="10497" width="2.625" style="95" customWidth="1"/>
    <col min="10498" max="10498" width="6.125" style="95" customWidth="1"/>
    <col min="10499" max="10508" width="8.75" style="95" customWidth="1"/>
    <col min="10509" max="10516" width="6.125" style="95" customWidth="1"/>
    <col min="10517" max="10752" width="9.25" style="95"/>
    <col min="10753" max="10753" width="2.625" style="95" customWidth="1"/>
    <col min="10754" max="10754" width="6.125" style="95" customWidth="1"/>
    <col min="10755" max="10764" width="8.75" style="95" customWidth="1"/>
    <col min="10765" max="10772" width="6.125" style="95" customWidth="1"/>
    <col min="10773" max="11008" width="9.25" style="95"/>
    <col min="11009" max="11009" width="2.625" style="95" customWidth="1"/>
    <col min="11010" max="11010" width="6.125" style="95" customWidth="1"/>
    <col min="11011" max="11020" width="8.75" style="95" customWidth="1"/>
    <col min="11021" max="11028" width="6.125" style="95" customWidth="1"/>
    <col min="11029" max="11264" width="9.25" style="95"/>
    <col min="11265" max="11265" width="2.625" style="95" customWidth="1"/>
    <col min="11266" max="11266" width="6.125" style="95" customWidth="1"/>
    <col min="11267" max="11276" width="8.75" style="95" customWidth="1"/>
    <col min="11277" max="11284" width="6.125" style="95" customWidth="1"/>
    <col min="11285" max="11520" width="9.25" style="95"/>
    <col min="11521" max="11521" width="2.625" style="95" customWidth="1"/>
    <col min="11522" max="11522" width="6.125" style="95" customWidth="1"/>
    <col min="11523" max="11532" width="8.75" style="95" customWidth="1"/>
    <col min="11533" max="11540" width="6.125" style="95" customWidth="1"/>
    <col min="11541" max="11776" width="9.25" style="95"/>
    <col min="11777" max="11777" width="2.625" style="95" customWidth="1"/>
    <col min="11778" max="11778" width="6.125" style="95" customWidth="1"/>
    <col min="11779" max="11788" width="8.75" style="95" customWidth="1"/>
    <col min="11789" max="11796" width="6.125" style="95" customWidth="1"/>
    <col min="11797" max="12032" width="9.25" style="95"/>
    <col min="12033" max="12033" width="2.625" style="95" customWidth="1"/>
    <col min="12034" max="12034" width="6.125" style="95" customWidth="1"/>
    <col min="12035" max="12044" width="8.75" style="95" customWidth="1"/>
    <col min="12045" max="12052" width="6.125" style="95" customWidth="1"/>
    <col min="12053" max="12288" width="9.25" style="95"/>
    <col min="12289" max="12289" width="2.625" style="95" customWidth="1"/>
    <col min="12290" max="12290" width="6.125" style="95" customWidth="1"/>
    <col min="12291" max="12300" width="8.75" style="95" customWidth="1"/>
    <col min="12301" max="12308" width="6.125" style="95" customWidth="1"/>
    <col min="12309" max="12544" width="9.25" style="95"/>
    <col min="12545" max="12545" width="2.625" style="95" customWidth="1"/>
    <col min="12546" max="12546" width="6.125" style="95" customWidth="1"/>
    <col min="12547" max="12556" width="8.75" style="95" customWidth="1"/>
    <col min="12557" max="12564" width="6.125" style="95" customWidth="1"/>
    <col min="12565" max="12800" width="9.25" style="95"/>
    <col min="12801" max="12801" width="2.625" style="95" customWidth="1"/>
    <col min="12802" max="12802" width="6.125" style="95" customWidth="1"/>
    <col min="12803" max="12812" width="8.75" style="95" customWidth="1"/>
    <col min="12813" max="12820" width="6.125" style="95" customWidth="1"/>
    <col min="12821" max="13056" width="9.25" style="95"/>
    <col min="13057" max="13057" width="2.625" style="95" customWidth="1"/>
    <col min="13058" max="13058" width="6.125" style="95" customWidth="1"/>
    <col min="13059" max="13068" width="8.75" style="95" customWidth="1"/>
    <col min="13069" max="13076" width="6.125" style="95" customWidth="1"/>
    <col min="13077" max="13312" width="9.25" style="95"/>
    <col min="13313" max="13313" width="2.625" style="95" customWidth="1"/>
    <col min="13314" max="13314" width="6.125" style="95" customWidth="1"/>
    <col min="13315" max="13324" width="8.75" style="95" customWidth="1"/>
    <col min="13325" max="13332" width="6.125" style="95" customWidth="1"/>
    <col min="13333" max="13568" width="9.25" style="95"/>
    <col min="13569" max="13569" width="2.625" style="95" customWidth="1"/>
    <col min="13570" max="13570" width="6.125" style="95" customWidth="1"/>
    <col min="13571" max="13580" width="8.75" style="95" customWidth="1"/>
    <col min="13581" max="13588" width="6.125" style="95" customWidth="1"/>
    <col min="13589" max="13824" width="9.25" style="95"/>
    <col min="13825" max="13825" width="2.625" style="95" customWidth="1"/>
    <col min="13826" max="13826" width="6.125" style="95" customWidth="1"/>
    <col min="13827" max="13836" width="8.75" style="95" customWidth="1"/>
    <col min="13837" max="13844" width="6.125" style="95" customWidth="1"/>
    <col min="13845" max="14080" width="9.25" style="95"/>
    <col min="14081" max="14081" width="2.625" style="95" customWidth="1"/>
    <col min="14082" max="14082" width="6.125" style="95" customWidth="1"/>
    <col min="14083" max="14092" width="8.75" style="95" customWidth="1"/>
    <col min="14093" max="14100" width="6.125" style="95" customWidth="1"/>
    <col min="14101" max="14336" width="9.25" style="95"/>
    <col min="14337" max="14337" width="2.625" style="95" customWidth="1"/>
    <col min="14338" max="14338" width="6.125" style="95" customWidth="1"/>
    <col min="14339" max="14348" width="8.75" style="95" customWidth="1"/>
    <col min="14349" max="14356" width="6.125" style="95" customWidth="1"/>
    <col min="14357" max="14592" width="9.25" style="95"/>
    <col min="14593" max="14593" width="2.625" style="95" customWidth="1"/>
    <col min="14594" max="14594" width="6.125" style="95" customWidth="1"/>
    <col min="14595" max="14604" width="8.75" style="95" customWidth="1"/>
    <col min="14605" max="14612" width="6.125" style="95" customWidth="1"/>
    <col min="14613" max="14848" width="9.25" style="95"/>
    <col min="14849" max="14849" width="2.625" style="95" customWidth="1"/>
    <col min="14850" max="14850" width="6.125" style="95" customWidth="1"/>
    <col min="14851" max="14860" width="8.75" style="95" customWidth="1"/>
    <col min="14861" max="14868" width="6.125" style="95" customWidth="1"/>
    <col min="14869" max="15104" width="9.25" style="95"/>
    <col min="15105" max="15105" width="2.625" style="95" customWidth="1"/>
    <col min="15106" max="15106" width="6.125" style="95" customWidth="1"/>
    <col min="15107" max="15116" width="8.75" style="95" customWidth="1"/>
    <col min="15117" max="15124" width="6.125" style="95" customWidth="1"/>
    <col min="15125" max="15360" width="9.25" style="95"/>
    <col min="15361" max="15361" width="2.625" style="95" customWidth="1"/>
    <col min="15362" max="15362" width="6.125" style="95" customWidth="1"/>
    <col min="15363" max="15372" width="8.75" style="95" customWidth="1"/>
    <col min="15373" max="15380" width="6.125" style="95" customWidth="1"/>
    <col min="15381" max="15616" width="9.25" style="95"/>
    <col min="15617" max="15617" width="2.625" style="95" customWidth="1"/>
    <col min="15618" max="15618" width="6.125" style="95" customWidth="1"/>
    <col min="15619" max="15628" width="8.75" style="95" customWidth="1"/>
    <col min="15629" max="15636" width="6.125" style="95" customWidth="1"/>
    <col min="15637" max="15872" width="9.25" style="95"/>
    <col min="15873" max="15873" width="2.625" style="95" customWidth="1"/>
    <col min="15874" max="15874" width="6.125" style="95" customWidth="1"/>
    <col min="15875" max="15884" width="8.75" style="95" customWidth="1"/>
    <col min="15885" max="15892" width="6.125" style="95" customWidth="1"/>
    <col min="15893" max="16128" width="9.25" style="95"/>
    <col min="16129" max="16129" width="2.625" style="95" customWidth="1"/>
    <col min="16130" max="16130" width="6.125" style="95" customWidth="1"/>
    <col min="16131" max="16140" width="8.75" style="95" customWidth="1"/>
    <col min="16141" max="16148" width="6.125" style="95" customWidth="1"/>
    <col min="16149" max="16384" width="9.25" style="95"/>
  </cols>
  <sheetData>
    <row r="1" spans="1:30" s="90" customFormat="1" ht="33" customHeight="1">
      <c r="B1" s="91"/>
      <c r="D1" s="91"/>
      <c r="E1" s="91"/>
      <c r="F1" s="91"/>
      <c r="J1" s="92" t="s">
        <v>58</v>
      </c>
      <c r="K1" s="91"/>
      <c r="L1" s="91"/>
      <c r="M1" s="91"/>
      <c r="N1" s="91"/>
      <c r="O1" s="91"/>
      <c r="P1" s="91"/>
    </row>
    <row r="2" spans="1:30" s="93" customFormat="1" ht="16.5" customHeight="1">
      <c r="B2" s="94"/>
      <c r="C2" s="94"/>
      <c r="D2" s="94"/>
      <c r="E2" s="94"/>
      <c r="F2" s="94"/>
      <c r="G2" s="94"/>
      <c r="H2" s="94"/>
      <c r="I2" s="94"/>
      <c r="J2" s="94"/>
      <c r="K2" s="94"/>
      <c r="L2" s="94"/>
      <c r="M2" s="94"/>
      <c r="N2" s="94"/>
      <c r="O2" s="94"/>
      <c r="P2" s="94"/>
    </row>
    <row r="3" spans="1:30" ht="16.5" customHeight="1">
      <c r="B3" s="96"/>
      <c r="C3" s="96"/>
      <c r="D3" s="96"/>
      <c r="E3" s="96"/>
      <c r="F3" s="96"/>
      <c r="G3" s="96"/>
      <c r="H3" s="96"/>
      <c r="I3" s="96"/>
      <c r="J3" s="96"/>
      <c r="K3" s="96"/>
      <c r="L3" s="96"/>
      <c r="M3" s="95"/>
      <c r="N3" s="95"/>
      <c r="O3" s="97"/>
      <c r="P3" s="95"/>
      <c r="Q3" s="95"/>
      <c r="R3" s="97"/>
      <c r="S3" s="95"/>
      <c r="T3" s="97" t="s">
        <v>59</v>
      </c>
    </row>
    <row r="4" spans="1:30" ht="21" customHeight="1">
      <c r="B4" s="98"/>
      <c r="C4" s="294"/>
      <c r="D4" s="294"/>
      <c r="E4" s="294"/>
      <c r="F4" s="294"/>
      <c r="G4" s="294"/>
      <c r="H4" s="294"/>
      <c r="I4" s="294"/>
      <c r="J4" s="294"/>
      <c r="K4" s="294"/>
      <c r="L4" s="295"/>
      <c r="M4" s="296"/>
      <c r="N4" s="296"/>
      <c r="O4" s="296"/>
      <c r="P4" s="296"/>
      <c r="Q4" s="296"/>
      <c r="R4" s="296"/>
      <c r="S4" s="296"/>
      <c r="T4" s="297"/>
    </row>
    <row r="5" spans="1:30" ht="21" customHeight="1">
      <c r="B5" s="99"/>
      <c r="C5" s="100" t="s">
        <v>60</v>
      </c>
      <c r="D5" s="101"/>
      <c r="E5" s="100" t="s">
        <v>61</v>
      </c>
      <c r="F5" s="101"/>
      <c r="G5" s="100" t="s">
        <v>62</v>
      </c>
      <c r="H5" s="101"/>
      <c r="I5" s="102" t="s">
        <v>63</v>
      </c>
      <c r="J5" s="102"/>
      <c r="K5" s="103" t="s">
        <v>64</v>
      </c>
      <c r="L5" s="104"/>
      <c r="M5" s="298" t="s">
        <v>65</v>
      </c>
      <c r="N5" s="299"/>
      <c r="O5" s="298" t="s">
        <v>66</v>
      </c>
      <c r="P5" s="299"/>
      <c r="Q5" s="298" t="s">
        <v>67</v>
      </c>
      <c r="R5" s="299"/>
      <c r="S5" s="300" t="s">
        <v>68</v>
      </c>
      <c r="T5" s="301"/>
      <c r="V5" s="105"/>
      <c r="W5" s="105"/>
      <c r="X5" s="105"/>
      <c r="AC5" s="105"/>
      <c r="AD5" s="105"/>
    </row>
    <row r="6" spans="1:30" ht="21" customHeight="1">
      <c r="A6" s="106"/>
      <c r="B6" s="107"/>
      <c r="C6" s="108" t="s">
        <v>69</v>
      </c>
      <c r="D6" s="109" t="s">
        <v>70</v>
      </c>
      <c r="E6" s="108" t="s">
        <v>69</v>
      </c>
      <c r="F6" s="109" t="s">
        <v>70</v>
      </c>
      <c r="G6" s="110" t="s">
        <v>69</v>
      </c>
      <c r="H6" s="109" t="s">
        <v>70</v>
      </c>
      <c r="I6" s="110" t="s">
        <v>69</v>
      </c>
      <c r="J6" s="111" t="s">
        <v>70</v>
      </c>
      <c r="K6" s="112" t="s">
        <v>69</v>
      </c>
      <c r="L6" s="113" t="s">
        <v>70</v>
      </c>
      <c r="M6" s="108" t="s">
        <v>69</v>
      </c>
      <c r="N6" s="109" t="s">
        <v>70</v>
      </c>
      <c r="O6" s="108" t="s">
        <v>69</v>
      </c>
      <c r="P6" s="109" t="s">
        <v>70</v>
      </c>
      <c r="Q6" s="108" t="s">
        <v>69</v>
      </c>
      <c r="R6" s="109" t="s">
        <v>70</v>
      </c>
      <c r="S6" s="114" t="s">
        <v>69</v>
      </c>
      <c r="T6" s="113" t="s">
        <v>70</v>
      </c>
      <c r="U6" s="105"/>
      <c r="V6" s="106"/>
      <c r="W6" s="106"/>
      <c r="X6" s="106"/>
      <c r="Y6" s="106"/>
      <c r="Z6" s="106"/>
      <c r="AA6" s="106"/>
      <c r="AB6" s="106"/>
      <c r="AC6" s="106"/>
      <c r="AD6" s="106"/>
    </row>
    <row r="7" spans="1:30" ht="33" customHeight="1">
      <c r="B7" s="115" t="s">
        <v>71</v>
      </c>
      <c r="C7" s="116">
        <v>434700</v>
      </c>
      <c r="D7" s="117">
        <f>C7</f>
        <v>434700</v>
      </c>
      <c r="E7" s="116">
        <v>420300</v>
      </c>
      <c r="F7" s="117">
        <f>E7</f>
        <v>420300</v>
      </c>
      <c r="G7" s="118">
        <v>418300</v>
      </c>
      <c r="H7" s="119">
        <f>G7</f>
        <v>418300</v>
      </c>
      <c r="I7" s="120">
        <v>406200</v>
      </c>
      <c r="J7" s="121">
        <f>I7</f>
        <v>406200</v>
      </c>
      <c r="K7" s="118">
        <v>405000</v>
      </c>
      <c r="L7" s="121">
        <f>K7</f>
        <v>405000</v>
      </c>
      <c r="M7" s="122">
        <f t="shared" ref="M7:T18" si="0">(E7/C7*100)-100</f>
        <v>-3.3126293995859157</v>
      </c>
      <c r="N7" s="123">
        <f t="shared" si="0"/>
        <v>-3.3126293995859157</v>
      </c>
      <c r="O7" s="122">
        <f t="shared" si="0"/>
        <v>-0.47585058291696214</v>
      </c>
      <c r="P7" s="123">
        <f t="shared" si="0"/>
        <v>-0.47585058291696214</v>
      </c>
      <c r="Q7" s="124">
        <f t="shared" si="0"/>
        <v>-2.8926607697824522</v>
      </c>
      <c r="R7" s="125">
        <f t="shared" si="0"/>
        <v>-2.8926607697824522</v>
      </c>
      <c r="S7" s="124">
        <f t="shared" si="0"/>
        <v>-0.29542097488921115</v>
      </c>
      <c r="T7" s="125">
        <f t="shared" si="0"/>
        <v>-0.29542097488921115</v>
      </c>
      <c r="U7" s="106"/>
      <c r="V7" s="126"/>
      <c r="W7" s="126"/>
      <c r="X7" s="126"/>
      <c r="Y7" s="126"/>
      <c r="Z7" s="126"/>
      <c r="AA7" s="126"/>
      <c r="AB7" s="126"/>
      <c r="AC7" s="126"/>
      <c r="AD7" s="126"/>
    </row>
    <row r="8" spans="1:30" ht="33" customHeight="1">
      <c r="B8" s="127" t="s">
        <v>72</v>
      </c>
      <c r="C8" s="128">
        <v>483800</v>
      </c>
      <c r="D8" s="129">
        <f t="shared" ref="D8:D18" si="1">D7+C8</f>
        <v>918500</v>
      </c>
      <c r="E8" s="128">
        <v>413500</v>
      </c>
      <c r="F8" s="129">
        <f t="shared" ref="F8:F18" si="2">F7+E8</f>
        <v>833800</v>
      </c>
      <c r="G8" s="130">
        <v>447000</v>
      </c>
      <c r="H8" s="131">
        <f t="shared" ref="H8:H18" si="3">H7+G8</f>
        <v>865300</v>
      </c>
      <c r="I8" s="132">
        <v>422500</v>
      </c>
      <c r="J8" s="129">
        <f t="shared" ref="J8:J18" si="4">J7+I8</f>
        <v>828700</v>
      </c>
      <c r="K8" s="130">
        <v>434800</v>
      </c>
      <c r="L8" s="129">
        <f t="shared" ref="L8:L17" si="5">L7+K8</f>
        <v>839800</v>
      </c>
      <c r="M8" s="133">
        <f t="shared" si="0"/>
        <v>-14.530797850351391</v>
      </c>
      <c r="N8" s="134">
        <f t="shared" si="0"/>
        <v>-9.2215568862275461</v>
      </c>
      <c r="O8" s="133">
        <f t="shared" si="0"/>
        <v>8.1015719467956444</v>
      </c>
      <c r="P8" s="134">
        <f t="shared" si="0"/>
        <v>3.7778843847445387</v>
      </c>
      <c r="Q8" s="133">
        <f t="shared" si="0"/>
        <v>-5.480984340044742</v>
      </c>
      <c r="R8" s="134">
        <f t="shared" si="0"/>
        <v>-4.2297469085866197</v>
      </c>
      <c r="S8" s="133">
        <f t="shared" si="0"/>
        <v>2.9112426035502921</v>
      </c>
      <c r="T8" s="134">
        <f t="shared" si="0"/>
        <v>1.3394473271388847</v>
      </c>
      <c r="U8" s="106"/>
      <c r="V8" s="126"/>
      <c r="W8" s="126"/>
      <c r="X8" s="126"/>
      <c r="Y8" s="126"/>
      <c r="Z8" s="126"/>
      <c r="AA8" s="126"/>
      <c r="AB8" s="126"/>
      <c r="AC8" s="126"/>
      <c r="AD8" s="126"/>
    </row>
    <row r="9" spans="1:30" ht="33" customHeight="1">
      <c r="B9" s="115" t="s">
        <v>73</v>
      </c>
      <c r="C9" s="128">
        <v>563700</v>
      </c>
      <c r="D9" s="131">
        <f t="shared" si="1"/>
        <v>1482200</v>
      </c>
      <c r="E9" s="128">
        <v>537200</v>
      </c>
      <c r="F9" s="131">
        <f t="shared" si="2"/>
        <v>1371000</v>
      </c>
      <c r="G9" s="130">
        <v>544900</v>
      </c>
      <c r="H9" s="131">
        <f t="shared" si="3"/>
        <v>1410200</v>
      </c>
      <c r="I9" s="132">
        <v>431700</v>
      </c>
      <c r="J9" s="129">
        <f t="shared" si="4"/>
        <v>1260400</v>
      </c>
      <c r="K9" s="135">
        <v>533100</v>
      </c>
      <c r="L9" s="129">
        <f t="shared" si="5"/>
        <v>1372900</v>
      </c>
      <c r="M9" s="133">
        <f t="shared" si="0"/>
        <v>-4.7010821358878729</v>
      </c>
      <c r="N9" s="134">
        <f t="shared" si="0"/>
        <v>-7.5023613547429449</v>
      </c>
      <c r="O9" s="133">
        <f t="shared" si="0"/>
        <v>1.4333581533879425</v>
      </c>
      <c r="P9" s="134">
        <f t="shared" si="0"/>
        <v>2.8592268417213802</v>
      </c>
      <c r="Q9" s="133">
        <f t="shared" si="0"/>
        <v>-20.77445402826207</v>
      </c>
      <c r="R9" s="134">
        <f t="shared" si="0"/>
        <v>-10.622606722450712</v>
      </c>
      <c r="S9" s="133">
        <f t="shared" si="0"/>
        <v>23.488533703961096</v>
      </c>
      <c r="T9" s="134">
        <f t="shared" si="0"/>
        <v>8.9257378609965059</v>
      </c>
      <c r="AB9" s="105"/>
      <c r="AC9" s="105"/>
    </row>
    <row r="10" spans="1:30" ht="33" customHeight="1">
      <c r="B10" s="127" t="s">
        <v>74</v>
      </c>
      <c r="C10" s="128">
        <v>484000</v>
      </c>
      <c r="D10" s="131">
        <f t="shared" si="1"/>
        <v>1966200</v>
      </c>
      <c r="E10" s="128">
        <v>448400</v>
      </c>
      <c r="F10" s="131">
        <f t="shared" si="2"/>
        <v>1819400</v>
      </c>
      <c r="G10" s="130">
        <v>471900</v>
      </c>
      <c r="H10" s="131">
        <f t="shared" si="3"/>
        <v>1882100</v>
      </c>
      <c r="I10" s="136">
        <v>367200</v>
      </c>
      <c r="J10" s="129">
        <f t="shared" si="4"/>
        <v>1627600</v>
      </c>
      <c r="K10" s="130">
        <v>471100</v>
      </c>
      <c r="L10" s="129">
        <f t="shared" si="5"/>
        <v>1844000</v>
      </c>
      <c r="M10" s="133">
        <f t="shared" si="0"/>
        <v>-7.3553719008264409</v>
      </c>
      <c r="N10" s="134">
        <f t="shared" si="0"/>
        <v>-7.466178415217172</v>
      </c>
      <c r="O10" s="133">
        <f t="shared" si="0"/>
        <v>5.2408563782337296</v>
      </c>
      <c r="P10" s="134">
        <f t="shared" si="0"/>
        <v>3.4461910519951715</v>
      </c>
      <c r="Q10" s="133">
        <f t="shared" si="0"/>
        <v>-22.186904005085822</v>
      </c>
      <c r="R10" s="134">
        <f t="shared" si="0"/>
        <v>-13.522129536156427</v>
      </c>
      <c r="S10" s="133">
        <f t="shared" si="0"/>
        <v>28.295206971677544</v>
      </c>
      <c r="T10" s="134">
        <f t="shared" si="0"/>
        <v>13.295650036864103</v>
      </c>
      <c r="U10" s="106"/>
      <c r="V10" s="106"/>
      <c r="W10" s="106"/>
      <c r="X10" s="106"/>
      <c r="Y10" s="106"/>
      <c r="Z10" s="106"/>
      <c r="AA10" s="106"/>
      <c r="AB10" s="106"/>
      <c r="AC10" s="106"/>
    </row>
    <row r="11" spans="1:30" ht="33" customHeight="1">
      <c r="B11" s="115" t="s">
        <v>75</v>
      </c>
      <c r="C11" s="137">
        <v>456900</v>
      </c>
      <c r="D11" s="131">
        <f t="shared" si="1"/>
        <v>2423100</v>
      </c>
      <c r="E11" s="137">
        <v>423300</v>
      </c>
      <c r="F11" s="131">
        <f t="shared" si="2"/>
        <v>2242700</v>
      </c>
      <c r="G11" s="130">
        <v>465000</v>
      </c>
      <c r="H11" s="131">
        <f t="shared" si="3"/>
        <v>2347100</v>
      </c>
      <c r="I11" s="136">
        <v>380200</v>
      </c>
      <c r="J11" s="129">
        <f t="shared" si="4"/>
        <v>2007800</v>
      </c>
      <c r="K11" s="130">
        <v>434300</v>
      </c>
      <c r="L11" s="131">
        <f t="shared" si="5"/>
        <v>2278300</v>
      </c>
      <c r="M11" s="133">
        <f t="shared" si="0"/>
        <v>-7.3539067629678243</v>
      </c>
      <c r="N11" s="134">
        <f t="shared" si="0"/>
        <v>-7.4450084602368918</v>
      </c>
      <c r="O11" s="133">
        <f t="shared" si="0"/>
        <v>9.8511693834160212</v>
      </c>
      <c r="P11" s="134">
        <f t="shared" si="0"/>
        <v>4.6551032237927501</v>
      </c>
      <c r="Q11" s="133">
        <f t="shared" si="0"/>
        <v>-18.236559139784944</v>
      </c>
      <c r="R11" s="134">
        <f t="shared" si="0"/>
        <v>-14.456137360998682</v>
      </c>
      <c r="S11" s="133">
        <f t="shared" si="0"/>
        <v>14.229352972119941</v>
      </c>
      <c r="T11" s="134">
        <f t="shared" si="0"/>
        <v>13.472457416077305</v>
      </c>
    </row>
    <row r="12" spans="1:30" ht="33" customHeight="1">
      <c r="B12" s="127" t="s">
        <v>76</v>
      </c>
      <c r="C12" s="137">
        <v>438800</v>
      </c>
      <c r="D12" s="131">
        <f t="shared" si="1"/>
        <v>2861900</v>
      </c>
      <c r="E12" s="137">
        <v>426800</v>
      </c>
      <c r="F12" s="131">
        <f t="shared" si="2"/>
        <v>2669500</v>
      </c>
      <c r="G12" s="130">
        <v>427700</v>
      </c>
      <c r="H12" s="131">
        <f t="shared" si="3"/>
        <v>2774800</v>
      </c>
      <c r="I12" s="136">
        <v>392800</v>
      </c>
      <c r="J12" s="129">
        <f t="shared" si="4"/>
        <v>2400600</v>
      </c>
      <c r="K12" s="130">
        <v>426400</v>
      </c>
      <c r="L12" s="131">
        <f t="shared" si="5"/>
        <v>2704700</v>
      </c>
      <c r="M12" s="133">
        <f t="shared" si="0"/>
        <v>-2.7347310847766693</v>
      </c>
      <c r="N12" s="134">
        <f t="shared" si="0"/>
        <v>-6.7228065271323345</v>
      </c>
      <c r="O12" s="133">
        <f t="shared" si="0"/>
        <v>0.21087160262418081</v>
      </c>
      <c r="P12" s="134">
        <f t="shared" si="0"/>
        <v>3.9445589061622144</v>
      </c>
      <c r="Q12" s="133">
        <f t="shared" si="0"/>
        <v>-8.1599251812017712</v>
      </c>
      <c r="R12" s="134">
        <f t="shared" si="0"/>
        <v>-13.485656623900823</v>
      </c>
      <c r="S12" s="133">
        <f t="shared" si="0"/>
        <v>8.5539714867617107</v>
      </c>
      <c r="T12" s="134">
        <f t="shared" si="0"/>
        <v>12.667666416729162</v>
      </c>
      <c r="U12" s="126"/>
      <c r="V12" s="126"/>
      <c r="W12" s="126"/>
      <c r="X12" s="126"/>
      <c r="Y12" s="126"/>
      <c r="Z12" s="126"/>
      <c r="AA12" s="126"/>
      <c r="AB12" s="126"/>
      <c r="AC12" s="126"/>
    </row>
    <row r="13" spans="1:30" ht="33" customHeight="1">
      <c r="B13" s="115" t="s">
        <v>77</v>
      </c>
      <c r="C13" s="137">
        <v>525400</v>
      </c>
      <c r="D13" s="131">
        <f t="shared" si="1"/>
        <v>3387300</v>
      </c>
      <c r="E13" s="137">
        <v>527800</v>
      </c>
      <c r="F13" s="131">
        <f t="shared" si="2"/>
        <v>3197300</v>
      </c>
      <c r="G13" s="130">
        <v>543000</v>
      </c>
      <c r="H13" s="131">
        <f t="shared" si="3"/>
        <v>3317800</v>
      </c>
      <c r="I13" s="136">
        <v>500200</v>
      </c>
      <c r="J13" s="129">
        <f t="shared" si="4"/>
        <v>2900800</v>
      </c>
      <c r="K13" s="130">
        <v>550400</v>
      </c>
      <c r="L13" s="131">
        <f t="shared" si="5"/>
        <v>3255100</v>
      </c>
      <c r="M13" s="133">
        <f t="shared" si="0"/>
        <v>0.45679482299200913</v>
      </c>
      <c r="N13" s="134">
        <f t="shared" si="0"/>
        <v>-5.6091872582883155</v>
      </c>
      <c r="O13" s="133">
        <f t="shared" si="0"/>
        <v>2.8798787419477065</v>
      </c>
      <c r="P13" s="134">
        <f t="shared" si="0"/>
        <v>3.7688049291589891</v>
      </c>
      <c r="Q13" s="133">
        <f t="shared" si="0"/>
        <v>-7.8821362799263284</v>
      </c>
      <c r="R13" s="134">
        <f t="shared" si="0"/>
        <v>-12.568569534028569</v>
      </c>
      <c r="S13" s="133">
        <f t="shared" si="0"/>
        <v>10.035985605757688</v>
      </c>
      <c r="T13" s="134">
        <f t="shared" si="0"/>
        <v>12.213872035300597</v>
      </c>
    </row>
    <row r="14" spans="1:30" ht="33" customHeight="1">
      <c r="B14" s="127" t="s">
        <v>78</v>
      </c>
      <c r="C14" s="137">
        <v>626700</v>
      </c>
      <c r="D14" s="131">
        <f t="shared" si="1"/>
        <v>4014000</v>
      </c>
      <c r="E14" s="137">
        <v>601900</v>
      </c>
      <c r="F14" s="131">
        <f t="shared" si="2"/>
        <v>3799200</v>
      </c>
      <c r="G14" s="130">
        <v>635700</v>
      </c>
      <c r="H14" s="131">
        <f t="shared" si="3"/>
        <v>3953500</v>
      </c>
      <c r="I14" s="136">
        <v>593200</v>
      </c>
      <c r="J14" s="129">
        <f t="shared" si="4"/>
        <v>3494000</v>
      </c>
      <c r="K14" s="130">
        <v>607200</v>
      </c>
      <c r="L14" s="131">
        <f t="shared" si="5"/>
        <v>3862300</v>
      </c>
      <c r="M14" s="133">
        <f t="shared" si="0"/>
        <v>-3.9572363172171663</v>
      </c>
      <c r="N14" s="134">
        <f t="shared" si="0"/>
        <v>-5.3512705530642819</v>
      </c>
      <c r="O14" s="133">
        <f t="shared" si="0"/>
        <v>5.6155507559395375</v>
      </c>
      <c r="P14" s="134">
        <f t="shared" si="0"/>
        <v>4.0613813434407149</v>
      </c>
      <c r="Q14" s="133">
        <f t="shared" si="0"/>
        <v>-6.6855434953594539</v>
      </c>
      <c r="R14" s="134">
        <f t="shared" si="0"/>
        <v>-11.622612874668022</v>
      </c>
      <c r="S14" s="133">
        <f t="shared" si="0"/>
        <v>2.3600809170600172</v>
      </c>
      <c r="T14" s="134">
        <f t="shared" si="0"/>
        <v>10.540927303949616</v>
      </c>
      <c r="U14" s="126"/>
      <c r="V14" s="126"/>
      <c r="W14" s="126"/>
      <c r="X14" s="126"/>
      <c r="Y14" s="126"/>
      <c r="Z14" s="126"/>
      <c r="AA14" s="126"/>
      <c r="AB14" s="126"/>
      <c r="AC14" s="126"/>
    </row>
    <row r="15" spans="1:30" ht="33" customHeight="1">
      <c r="B15" s="115" t="s">
        <v>79</v>
      </c>
      <c r="C15" s="138">
        <v>535000</v>
      </c>
      <c r="D15" s="131">
        <f t="shared" si="1"/>
        <v>4549000</v>
      </c>
      <c r="E15" s="138">
        <v>515200</v>
      </c>
      <c r="F15" s="131">
        <f t="shared" si="2"/>
        <v>4314400</v>
      </c>
      <c r="G15" s="130">
        <v>550800</v>
      </c>
      <c r="H15" s="131">
        <f t="shared" si="3"/>
        <v>4504300</v>
      </c>
      <c r="I15" s="136">
        <v>518400</v>
      </c>
      <c r="J15" s="129">
        <f t="shared" si="4"/>
        <v>4012400</v>
      </c>
      <c r="K15" s="130">
        <v>507300</v>
      </c>
      <c r="L15" s="131">
        <f t="shared" si="5"/>
        <v>4369600</v>
      </c>
      <c r="M15" s="133">
        <f t="shared" si="0"/>
        <v>-3.7009345794392488</v>
      </c>
      <c r="N15" s="134">
        <f t="shared" si="0"/>
        <v>-5.1571774016267398</v>
      </c>
      <c r="O15" s="133">
        <f t="shared" si="0"/>
        <v>6.9099378881987548</v>
      </c>
      <c r="P15" s="134">
        <f t="shared" si="0"/>
        <v>4.401539032078631</v>
      </c>
      <c r="Q15" s="133">
        <f t="shared" si="0"/>
        <v>-5.8823529411764781</v>
      </c>
      <c r="R15" s="134">
        <f t="shared" si="0"/>
        <v>-10.920675798681259</v>
      </c>
      <c r="S15" s="133">
        <f t="shared" si="0"/>
        <v>-2.1412037037037095</v>
      </c>
      <c r="T15" s="134">
        <f t="shared" si="0"/>
        <v>8.9024025520885175</v>
      </c>
      <c r="U15" s="126"/>
      <c r="V15" s="126"/>
      <c r="W15" s="126"/>
      <c r="X15" s="126"/>
      <c r="Y15" s="126"/>
      <c r="Z15" s="126"/>
      <c r="AA15" s="126"/>
      <c r="AB15" s="126"/>
      <c r="AC15" s="126"/>
    </row>
    <row r="16" spans="1:30" ht="33" customHeight="1">
      <c r="B16" s="127" t="s">
        <v>80</v>
      </c>
      <c r="C16" s="137">
        <v>547000</v>
      </c>
      <c r="D16" s="131">
        <f t="shared" si="1"/>
        <v>5096000</v>
      </c>
      <c r="E16" s="137">
        <v>479900</v>
      </c>
      <c r="F16" s="131">
        <f t="shared" si="2"/>
        <v>4794300</v>
      </c>
      <c r="G16" s="130">
        <v>499500</v>
      </c>
      <c r="H16" s="131">
        <f t="shared" si="3"/>
        <v>5003800</v>
      </c>
      <c r="I16" s="136">
        <v>515600</v>
      </c>
      <c r="J16" s="129">
        <f t="shared" si="4"/>
        <v>4528000</v>
      </c>
      <c r="K16" s="130">
        <v>519700</v>
      </c>
      <c r="L16" s="131">
        <f t="shared" si="5"/>
        <v>4889300</v>
      </c>
      <c r="M16" s="133">
        <f t="shared" si="0"/>
        <v>-12.266910420475313</v>
      </c>
      <c r="N16" s="134">
        <f t="shared" si="0"/>
        <v>-5.9203296703296644</v>
      </c>
      <c r="O16" s="133">
        <f t="shared" si="0"/>
        <v>4.0841842050427033</v>
      </c>
      <c r="P16" s="134">
        <f t="shared" si="0"/>
        <v>4.3697724381035954</v>
      </c>
      <c r="Q16" s="133">
        <f t="shared" si="0"/>
        <v>3.223223223223215</v>
      </c>
      <c r="R16" s="134">
        <f t="shared" si="0"/>
        <v>-9.5087733322674666</v>
      </c>
      <c r="S16" s="133">
        <f t="shared" si="0"/>
        <v>0.79519006982155815</v>
      </c>
      <c r="T16" s="134">
        <f t="shared" si="0"/>
        <v>7.9792402826855096</v>
      </c>
      <c r="U16" s="126"/>
      <c r="V16" s="126"/>
      <c r="W16" s="126"/>
      <c r="X16" s="126"/>
      <c r="Y16" s="126"/>
      <c r="Z16" s="126"/>
      <c r="AA16" s="126"/>
      <c r="AB16" s="126"/>
      <c r="AC16" s="126"/>
    </row>
    <row r="17" spans="2:29" ht="33" customHeight="1">
      <c r="B17" s="115" t="s">
        <v>81</v>
      </c>
      <c r="C17" s="138">
        <v>485500</v>
      </c>
      <c r="D17" s="131">
        <f t="shared" si="1"/>
        <v>5581500</v>
      </c>
      <c r="E17" s="138">
        <v>426300</v>
      </c>
      <c r="F17" s="131">
        <f t="shared" si="2"/>
        <v>5220600</v>
      </c>
      <c r="G17" s="130">
        <v>430900</v>
      </c>
      <c r="H17" s="131">
        <f t="shared" si="3"/>
        <v>5434700</v>
      </c>
      <c r="I17" s="136">
        <v>440700</v>
      </c>
      <c r="J17" s="129">
        <f t="shared" si="4"/>
        <v>4968700</v>
      </c>
      <c r="K17" s="130">
        <v>483100</v>
      </c>
      <c r="L17" s="131">
        <f t="shared" si="5"/>
        <v>5372400</v>
      </c>
      <c r="M17" s="133">
        <f t="shared" si="0"/>
        <v>-12.193614830072079</v>
      </c>
      <c r="N17" s="134">
        <f t="shared" si="0"/>
        <v>-6.4660037624294517</v>
      </c>
      <c r="O17" s="133">
        <f t="shared" si="0"/>
        <v>1.0790523105794136</v>
      </c>
      <c r="P17" s="134">
        <f t="shared" si="0"/>
        <v>4.1010611807071911</v>
      </c>
      <c r="Q17" s="133">
        <f t="shared" si="0"/>
        <v>2.2743095845903838</v>
      </c>
      <c r="R17" s="134">
        <f t="shared" si="0"/>
        <v>-8.5745303328610589</v>
      </c>
      <c r="S17" s="133">
        <f>(K17/I17*100)-100</f>
        <v>9.6210574086680367</v>
      </c>
      <c r="T17" s="134">
        <f>(L17/J17*100)-100</f>
        <v>8.1248616338277486</v>
      </c>
      <c r="U17" s="126"/>
      <c r="V17" s="126"/>
      <c r="W17" s="126"/>
      <c r="X17" s="126"/>
      <c r="Y17" s="126"/>
      <c r="Z17" s="126"/>
      <c r="AA17" s="126"/>
      <c r="AB17" s="126"/>
      <c r="AC17" s="126"/>
    </row>
    <row r="18" spans="2:29" ht="33" customHeight="1">
      <c r="B18" s="139" t="s">
        <v>82</v>
      </c>
      <c r="C18" s="138">
        <v>464000</v>
      </c>
      <c r="D18" s="140">
        <f t="shared" si="1"/>
        <v>6045500</v>
      </c>
      <c r="E18" s="138">
        <v>430200</v>
      </c>
      <c r="F18" s="140">
        <f t="shared" si="2"/>
        <v>5650800</v>
      </c>
      <c r="G18" s="135">
        <v>420400</v>
      </c>
      <c r="H18" s="131">
        <f t="shared" si="3"/>
        <v>5855100</v>
      </c>
      <c r="I18" s="141">
        <v>446800</v>
      </c>
      <c r="J18" s="129">
        <f t="shared" si="4"/>
        <v>5415500</v>
      </c>
      <c r="K18" s="142">
        <v>463400</v>
      </c>
      <c r="L18" s="143">
        <f>L17+K18</f>
        <v>5835800</v>
      </c>
      <c r="M18" s="144">
        <f t="shared" si="0"/>
        <v>-7.2844827586206975</v>
      </c>
      <c r="N18" s="145">
        <f t="shared" si="0"/>
        <v>-6.5288230915557079</v>
      </c>
      <c r="O18" s="144">
        <f t="shared" si="0"/>
        <v>-2.278010227801019</v>
      </c>
      <c r="P18" s="146">
        <f t="shared" si="0"/>
        <v>3.6154172860480003</v>
      </c>
      <c r="Q18" s="147">
        <f t="shared" si="0"/>
        <v>6.2797335870599369</v>
      </c>
      <c r="R18" s="146">
        <f t="shared" si="0"/>
        <v>-7.507984492152147</v>
      </c>
      <c r="S18" s="148">
        <f>(K18/I18*100)-100</f>
        <v>3.7153088630259532</v>
      </c>
      <c r="T18" s="149">
        <f>(L18/J18*100)-100</f>
        <v>7.7610562274951462</v>
      </c>
      <c r="U18" s="126"/>
      <c r="V18" s="126"/>
      <c r="W18" s="126"/>
      <c r="X18" s="126"/>
      <c r="Y18" s="126"/>
      <c r="Z18" s="126"/>
      <c r="AA18" s="126"/>
      <c r="AB18" s="126"/>
      <c r="AC18" s="126"/>
    </row>
    <row r="19" spans="2:29" ht="33" customHeight="1">
      <c r="B19" s="150" t="s">
        <v>83</v>
      </c>
      <c r="C19" s="151">
        <f>SUM(C7:C18)</f>
        <v>6045500</v>
      </c>
      <c r="D19" s="152">
        <f>C19</f>
        <v>6045500</v>
      </c>
      <c r="E19" s="151">
        <f>SUM(E7:E18)</f>
        <v>5650800</v>
      </c>
      <c r="F19" s="152">
        <f>E19</f>
        <v>5650800</v>
      </c>
      <c r="G19" s="151">
        <f>SUM(G7:G18)</f>
        <v>5855100</v>
      </c>
      <c r="H19" s="152">
        <f>G19</f>
        <v>5855100</v>
      </c>
      <c r="I19" s="153">
        <f>SUM(I7:I18)</f>
        <v>5415500</v>
      </c>
      <c r="J19" s="154">
        <f>I19</f>
        <v>5415500</v>
      </c>
      <c r="K19" s="155">
        <f>SUM(K7:K18)</f>
        <v>5835800</v>
      </c>
      <c r="L19" s="152">
        <f>K19</f>
        <v>5835800</v>
      </c>
      <c r="M19" s="156" t="s">
        <v>84</v>
      </c>
      <c r="N19" s="157">
        <f>N18</f>
        <v>-6.5288230915557079</v>
      </c>
      <c r="O19" s="156" t="s">
        <v>84</v>
      </c>
      <c r="P19" s="158">
        <f>(H19/F19*100)-100</f>
        <v>3.6154172860480003</v>
      </c>
      <c r="Q19" s="159" t="s">
        <v>84</v>
      </c>
      <c r="R19" s="158">
        <f>(J19/H19*100)-100</f>
        <v>-7.507984492152147</v>
      </c>
      <c r="S19" s="156" t="s">
        <v>84</v>
      </c>
      <c r="T19" s="157">
        <f>(L19/J19*100)-100</f>
        <v>7.7610562274951462</v>
      </c>
    </row>
    <row r="20" spans="2:29" ht="24" customHeight="1">
      <c r="B20" s="95"/>
      <c r="C20" s="95"/>
      <c r="D20" s="95"/>
      <c r="E20" s="95"/>
      <c r="F20" s="95"/>
      <c r="G20" s="95"/>
      <c r="H20" s="95"/>
      <c r="I20" s="95"/>
      <c r="J20" s="95"/>
      <c r="K20" s="95"/>
      <c r="L20" s="95"/>
      <c r="M20" s="105"/>
      <c r="N20" s="105"/>
      <c r="O20" s="105"/>
      <c r="P20" s="105"/>
      <c r="Q20" s="105"/>
      <c r="R20" s="95"/>
      <c r="S20" s="105"/>
      <c r="T20" s="95"/>
    </row>
    <row r="21" spans="2:29" ht="24" customHeight="1">
      <c r="B21" s="95"/>
      <c r="C21" s="95"/>
      <c r="D21" s="95"/>
      <c r="E21" s="95"/>
      <c r="F21" s="95"/>
      <c r="G21" s="95"/>
      <c r="H21" s="95"/>
      <c r="I21" s="95"/>
      <c r="J21" s="95"/>
      <c r="K21" s="95"/>
      <c r="L21" s="95"/>
      <c r="M21" s="105"/>
      <c r="N21" s="105"/>
      <c r="O21" s="105"/>
      <c r="P21" s="105"/>
      <c r="Q21" s="105"/>
      <c r="R21" s="95"/>
      <c r="S21" s="105"/>
      <c r="T21" s="95"/>
    </row>
    <row r="22" spans="2:29" ht="38.25" customHeight="1">
      <c r="B22" s="95"/>
      <c r="C22" s="95"/>
      <c r="D22" s="95"/>
      <c r="E22" s="95"/>
      <c r="F22" s="95"/>
      <c r="G22" s="95"/>
      <c r="H22" s="95"/>
      <c r="I22" s="95"/>
      <c r="J22" s="95"/>
      <c r="K22" s="95"/>
      <c r="L22" s="95"/>
      <c r="M22" s="95"/>
      <c r="N22" s="95"/>
      <c r="O22" s="95"/>
      <c r="P22" s="95"/>
      <c r="Q22" s="95"/>
      <c r="R22" s="95"/>
      <c r="S22" s="95"/>
      <c r="T22" s="95"/>
    </row>
    <row r="23" spans="2:29" ht="38.25" customHeight="1">
      <c r="B23" s="95"/>
      <c r="C23" s="95"/>
      <c r="D23" s="95"/>
      <c r="E23" s="95"/>
      <c r="F23" s="95"/>
      <c r="G23" s="95"/>
      <c r="H23" s="95"/>
      <c r="I23" s="95"/>
      <c r="J23" s="95"/>
      <c r="K23" s="95"/>
      <c r="L23" s="95"/>
      <c r="M23" s="95"/>
      <c r="N23" s="95"/>
      <c r="O23" s="95"/>
      <c r="P23" s="95"/>
      <c r="Q23" s="95"/>
      <c r="R23" s="95"/>
      <c r="S23" s="95"/>
      <c r="T23" s="95"/>
    </row>
    <row r="24" spans="2:29" ht="38.25" customHeight="1">
      <c r="B24" s="95"/>
      <c r="C24" s="95"/>
      <c r="D24" s="95"/>
      <c r="E24" s="95"/>
      <c r="F24" s="95"/>
      <c r="G24" s="95"/>
      <c r="H24" s="95"/>
      <c r="I24" s="95"/>
      <c r="J24" s="95"/>
      <c r="K24" s="95"/>
      <c r="L24" s="95"/>
      <c r="M24" s="95"/>
      <c r="N24" s="95"/>
      <c r="O24" s="95"/>
      <c r="P24" s="95"/>
      <c r="Q24" s="95"/>
      <c r="R24" s="95"/>
      <c r="S24" s="95"/>
      <c r="T24" s="95"/>
    </row>
    <row r="25" spans="2:29" ht="38.25" customHeight="1">
      <c r="B25" s="95"/>
      <c r="C25" s="95"/>
      <c r="D25" s="95"/>
      <c r="E25" s="95"/>
      <c r="F25" s="95"/>
      <c r="G25" s="95"/>
      <c r="H25" s="95"/>
      <c r="I25" s="95"/>
      <c r="J25" s="95"/>
      <c r="K25" s="95"/>
      <c r="L25" s="95"/>
      <c r="M25" s="95"/>
      <c r="N25" s="95"/>
      <c r="O25" s="95"/>
      <c r="P25" s="95"/>
      <c r="Q25" s="95"/>
      <c r="R25" s="95"/>
      <c r="S25" s="95"/>
      <c r="T25" s="95"/>
    </row>
    <row r="26" spans="2:29" ht="38.25" customHeight="1">
      <c r="B26" s="95"/>
      <c r="C26" s="95"/>
      <c r="D26" s="95"/>
      <c r="E26" s="95"/>
      <c r="F26" s="95"/>
      <c r="G26" s="95"/>
      <c r="H26" s="95"/>
      <c r="I26" s="95"/>
      <c r="J26" s="95"/>
      <c r="K26" s="95"/>
      <c r="L26" s="95"/>
      <c r="M26" s="95"/>
      <c r="N26" s="95"/>
      <c r="O26" s="95"/>
      <c r="P26" s="95"/>
      <c r="Q26" s="95"/>
      <c r="R26" s="95"/>
      <c r="S26" s="95"/>
      <c r="T26" s="95"/>
    </row>
    <row r="27" spans="2:29" ht="38.25" customHeight="1">
      <c r="B27" s="95"/>
      <c r="C27" s="95"/>
      <c r="D27" s="95"/>
      <c r="E27" s="95"/>
      <c r="F27" s="95"/>
      <c r="G27" s="95"/>
      <c r="H27" s="95"/>
      <c r="I27" s="95"/>
      <c r="J27" s="95"/>
      <c r="K27" s="95"/>
      <c r="L27" s="95"/>
      <c r="M27" s="95"/>
      <c r="N27" s="95"/>
      <c r="O27" s="95"/>
      <c r="P27" s="95"/>
      <c r="Q27" s="95"/>
      <c r="R27" s="95"/>
      <c r="S27" s="95"/>
      <c r="T27" s="95"/>
    </row>
    <row r="28" spans="2:29" ht="38.25" customHeight="1">
      <c r="B28" s="95"/>
      <c r="C28" s="95"/>
      <c r="D28" s="95"/>
      <c r="E28" s="95"/>
      <c r="F28" s="95"/>
      <c r="G28" s="95"/>
      <c r="H28" s="95"/>
      <c r="I28" s="95"/>
      <c r="J28" s="95"/>
      <c r="K28" s="95"/>
      <c r="L28" s="95"/>
      <c r="M28" s="95"/>
      <c r="N28" s="95"/>
      <c r="O28" s="95"/>
      <c r="P28" s="95"/>
      <c r="Q28" s="95"/>
      <c r="R28" s="95"/>
      <c r="S28" s="95"/>
      <c r="T28" s="95"/>
    </row>
    <row r="29" spans="2:29" ht="38.25" customHeight="1">
      <c r="B29" s="95"/>
      <c r="C29" s="95"/>
      <c r="D29" s="95"/>
      <c r="E29" s="95"/>
      <c r="F29" s="95"/>
      <c r="G29" s="95"/>
      <c r="H29" s="95"/>
      <c r="I29" s="95"/>
      <c r="J29" s="95"/>
      <c r="K29" s="95"/>
      <c r="L29" s="95"/>
      <c r="M29" s="95"/>
      <c r="N29" s="95"/>
      <c r="O29" s="95"/>
      <c r="P29" s="95"/>
      <c r="Q29" s="95"/>
      <c r="R29" s="95"/>
      <c r="S29" s="95"/>
      <c r="T29" s="95"/>
    </row>
    <row r="30" spans="2:29" ht="38.25" customHeight="1">
      <c r="B30" s="95"/>
      <c r="C30" s="95"/>
      <c r="D30" s="95"/>
      <c r="E30" s="95"/>
      <c r="F30" s="95"/>
      <c r="G30" s="95"/>
      <c r="H30" s="95"/>
      <c r="I30" s="95"/>
      <c r="J30" s="95"/>
      <c r="K30" s="95"/>
      <c r="L30" s="95"/>
      <c r="M30" s="95"/>
      <c r="N30" s="95"/>
      <c r="O30" s="95"/>
      <c r="P30" s="95"/>
      <c r="Q30" s="95"/>
      <c r="R30" s="95"/>
      <c r="S30" s="95"/>
      <c r="T30" s="95"/>
    </row>
    <row r="31" spans="2:29" ht="38.25" customHeight="1">
      <c r="B31" s="95"/>
      <c r="C31" s="95"/>
      <c r="D31" s="95"/>
      <c r="E31" s="95"/>
      <c r="F31" s="95"/>
      <c r="G31" s="95"/>
      <c r="H31" s="95"/>
      <c r="I31" s="95"/>
      <c r="J31" s="95"/>
      <c r="K31" s="95"/>
      <c r="L31" s="95"/>
      <c r="M31" s="95"/>
      <c r="N31" s="95"/>
      <c r="O31" s="95"/>
      <c r="P31" s="95"/>
      <c r="Q31" s="95"/>
      <c r="R31" s="95"/>
      <c r="S31" s="95"/>
      <c r="T31" s="95"/>
    </row>
    <row r="32" spans="2:29" ht="38.25" customHeight="1">
      <c r="B32" s="95"/>
      <c r="C32" s="95"/>
      <c r="D32" s="95"/>
      <c r="E32" s="95"/>
      <c r="F32" s="95"/>
      <c r="G32" s="95"/>
      <c r="H32" s="95"/>
      <c r="I32" s="95"/>
      <c r="J32" s="95"/>
      <c r="K32" s="95"/>
      <c r="L32" s="95"/>
      <c r="M32" s="95"/>
      <c r="N32" s="95"/>
      <c r="O32" s="95"/>
      <c r="P32" s="95"/>
      <c r="Q32" s="95"/>
      <c r="R32" s="95"/>
      <c r="S32" s="95"/>
      <c r="T32" s="95"/>
    </row>
    <row r="33" spans="2:20" ht="38.25" customHeight="1">
      <c r="B33" s="95"/>
      <c r="C33" s="95"/>
      <c r="D33" s="95"/>
      <c r="E33" s="95"/>
      <c r="F33" s="95"/>
      <c r="G33" s="95"/>
      <c r="H33" s="95"/>
      <c r="I33" s="95"/>
      <c r="J33" s="95"/>
      <c r="K33" s="95"/>
      <c r="L33" s="95"/>
      <c r="M33" s="95"/>
      <c r="N33" s="95"/>
      <c r="O33" s="95"/>
      <c r="P33" s="95"/>
      <c r="Q33" s="95"/>
      <c r="R33" s="95"/>
      <c r="S33" s="95"/>
      <c r="T33" s="95"/>
    </row>
    <row r="34" spans="2:20" ht="38.25" customHeight="1">
      <c r="B34" s="95"/>
      <c r="C34" s="95"/>
      <c r="D34" s="95"/>
      <c r="E34" s="95"/>
      <c r="F34" s="95"/>
      <c r="G34" s="95"/>
      <c r="H34" s="95"/>
      <c r="I34" s="95"/>
      <c r="J34" s="95"/>
      <c r="K34" s="95"/>
      <c r="L34" s="95"/>
      <c r="M34" s="95"/>
      <c r="N34" s="95"/>
      <c r="O34" s="95"/>
      <c r="P34" s="95"/>
      <c r="Q34" s="95"/>
      <c r="R34" s="95"/>
      <c r="S34" s="95"/>
      <c r="T34" s="95"/>
    </row>
    <row r="35" spans="2:20" ht="38.25" customHeight="1">
      <c r="B35" s="95"/>
      <c r="C35" s="95"/>
      <c r="D35" s="95"/>
      <c r="E35" s="95"/>
      <c r="F35" s="95"/>
      <c r="G35" s="95"/>
      <c r="H35" s="95"/>
      <c r="I35" s="95"/>
      <c r="J35" s="95"/>
      <c r="K35" s="95"/>
      <c r="L35" s="95"/>
      <c r="M35" s="95"/>
      <c r="N35" s="95"/>
      <c r="O35" s="95"/>
      <c r="P35" s="95"/>
      <c r="Q35" s="95"/>
      <c r="R35" s="95"/>
      <c r="S35" s="95"/>
      <c r="T35" s="95"/>
    </row>
    <row r="36" spans="2:20" ht="38.25" customHeight="1">
      <c r="B36" s="95"/>
      <c r="C36" s="95"/>
      <c r="D36" s="95"/>
      <c r="E36" s="95"/>
      <c r="F36" s="95"/>
      <c r="G36" s="95"/>
      <c r="H36" s="95"/>
      <c r="I36" s="95"/>
      <c r="J36" s="95"/>
      <c r="K36" s="95"/>
      <c r="L36" s="95"/>
      <c r="M36" s="95"/>
      <c r="N36" s="95"/>
      <c r="O36" s="95"/>
      <c r="P36" s="95"/>
      <c r="Q36" s="95"/>
      <c r="R36" s="95"/>
      <c r="S36" s="95"/>
      <c r="T36" s="95"/>
    </row>
    <row r="37" spans="2:20" ht="38.25" customHeight="1">
      <c r="B37" s="95"/>
      <c r="C37" s="95"/>
      <c r="D37" s="95"/>
      <c r="E37" s="95"/>
      <c r="F37" s="95"/>
      <c r="G37" s="95"/>
      <c r="H37" s="95"/>
      <c r="I37" s="95"/>
      <c r="J37" s="95"/>
      <c r="K37" s="95"/>
      <c r="L37" s="95"/>
      <c r="M37" s="95"/>
      <c r="N37" s="95"/>
      <c r="O37" s="95"/>
      <c r="P37" s="95"/>
      <c r="Q37" s="95"/>
      <c r="R37" s="95"/>
      <c r="S37" s="95"/>
      <c r="T37" s="95"/>
    </row>
    <row r="38" spans="2:20" ht="38.25" customHeight="1">
      <c r="B38" s="95"/>
      <c r="C38" s="95"/>
      <c r="D38" s="95"/>
      <c r="E38" s="95"/>
      <c r="F38" s="95"/>
      <c r="G38" s="95"/>
      <c r="H38" s="95"/>
      <c r="I38" s="95"/>
      <c r="J38" s="95"/>
      <c r="K38" s="95"/>
      <c r="L38" s="95"/>
      <c r="M38" s="95"/>
      <c r="N38" s="95"/>
      <c r="O38" s="95"/>
      <c r="P38" s="95"/>
      <c r="Q38" s="95"/>
      <c r="R38" s="95"/>
      <c r="S38" s="95"/>
      <c r="T38" s="95"/>
    </row>
    <row r="39" spans="2:20" ht="38.25" customHeight="1">
      <c r="B39" s="95"/>
      <c r="C39" s="95"/>
      <c r="D39" s="95"/>
      <c r="E39" s="95"/>
      <c r="F39" s="95"/>
      <c r="G39" s="95"/>
      <c r="H39" s="95"/>
      <c r="I39" s="95"/>
      <c r="J39" s="95"/>
      <c r="K39" s="95"/>
      <c r="L39" s="95"/>
      <c r="M39" s="95"/>
      <c r="N39" s="95"/>
      <c r="O39" s="95"/>
      <c r="P39" s="95"/>
      <c r="Q39" s="95"/>
      <c r="R39" s="95"/>
      <c r="S39" s="95"/>
      <c r="T39" s="95"/>
    </row>
    <row r="40" spans="2:20" ht="38.25" customHeight="1">
      <c r="B40" s="95"/>
      <c r="C40" s="95"/>
      <c r="D40" s="95"/>
      <c r="E40" s="95"/>
      <c r="F40" s="95"/>
      <c r="G40" s="95"/>
      <c r="H40" s="95"/>
      <c r="I40" s="95"/>
      <c r="J40" s="95"/>
      <c r="K40" s="95"/>
      <c r="L40" s="95"/>
      <c r="M40" s="95"/>
      <c r="N40" s="95"/>
      <c r="O40" s="95"/>
      <c r="P40" s="95"/>
      <c r="Q40" s="95"/>
      <c r="R40" s="95"/>
      <c r="S40" s="95"/>
      <c r="T40" s="95"/>
    </row>
    <row r="41" spans="2:20" ht="38.25" customHeight="1">
      <c r="B41" s="95"/>
      <c r="C41" s="95"/>
      <c r="D41" s="95"/>
      <c r="E41" s="95"/>
      <c r="F41" s="95"/>
      <c r="G41" s="95"/>
      <c r="H41" s="95"/>
      <c r="I41" s="95"/>
      <c r="J41" s="95"/>
      <c r="K41" s="95"/>
      <c r="L41" s="95"/>
      <c r="M41" s="95"/>
      <c r="N41" s="95"/>
      <c r="O41" s="95"/>
      <c r="P41" s="95"/>
      <c r="Q41" s="95"/>
      <c r="R41" s="95"/>
      <c r="S41" s="95"/>
      <c r="T41" s="95"/>
    </row>
    <row r="42" spans="2:20" ht="38.25" customHeight="1">
      <c r="B42" s="95"/>
      <c r="C42" s="95"/>
      <c r="D42" s="95"/>
      <c r="E42" s="95"/>
      <c r="F42" s="95"/>
      <c r="G42" s="95"/>
      <c r="H42" s="95"/>
      <c r="I42" s="95"/>
      <c r="J42" s="95"/>
      <c r="K42" s="95"/>
      <c r="L42" s="95"/>
      <c r="M42" s="95"/>
      <c r="N42" s="95"/>
      <c r="O42" s="95"/>
      <c r="P42" s="95"/>
      <c r="Q42" s="95"/>
      <c r="R42" s="95"/>
      <c r="S42" s="95"/>
      <c r="T42" s="95"/>
    </row>
    <row r="43" spans="2:20" ht="38.25" customHeight="1">
      <c r="B43" s="95"/>
      <c r="C43" s="95"/>
      <c r="D43" s="95"/>
      <c r="E43" s="95"/>
      <c r="F43" s="95"/>
      <c r="G43" s="95"/>
      <c r="H43" s="95"/>
      <c r="I43" s="95"/>
      <c r="J43" s="95"/>
      <c r="K43" s="95"/>
      <c r="L43" s="95"/>
      <c r="M43" s="95"/>
      <c r="N43" s="95"/>
      <c r="O43" s="95"/>
      <c r="P43" s="95"/>
      <c r="Q43" s="95"/>
      <c r="R43" s="95"/>
      <c r="S43" s="95"/>
      <c r="T43" s="95"/>
    </row>
    <row r="44" spans="2:20" ht="38.25" customHeight="1">
      <c r="B44" s="95"/>
      <c r="C44" s="95"/>
      <c r="D44" s="95"/>
      <c r="E44" s="95"/>
      <c r="F44" s="95"/>
      <c r="G44" s="95"/>
      <c r="H44" s="95"/>
      <c r="I44" s="95"/>
      <c r="J44" s="95"/>
      <c r="K44" s="95"/>
      <c r="L44" s="95"/>
      <c r="M44" s="95"/>
      <c r="N44" s="95"/>
      <c r="O44" s="95"/>
      <c r="P44" s="95"/>
      <c r="Q44" s="95"/>
      <c r="R44" s="95"/>
      <c r="S44" s="95"/>
      <c r="T44" s="95"/>
    </row>
    <row r="45" spans="2:20" ht="38.25" customHeight="1">
      <c r="B45" s="95"/>
      <c r="C45" s="95"/>
      <c r="D45" s="95"/>
      <c r="E45" s="95"/>
      <c r="F45" s="95"/>
      <c r="G45" s="95"/>
      <c r="H45" s="95"/>
      <c r="I45" s="95"/>
      <c r="J45" s="95"/>
      <c r="K45" s="95"/>
      <c r="L45" s="95"/>
      <c r="M45" s="95"/>
      <c r="N45" s="95"/>
      <c r="O45" s="95"/>
      <c r="P45" s="95"/>
      <c r="Q45" s="95"/>
      <c r="R45" s="95"/>
      <c r="S45" s="95"/>
      <c r="T45" s="95"/>
    </row>
    <row r="46" spans="2:20" ht="38.25" customHeight="1">
      <c r="B46" s="95"/>
      <c r="C46" s="95"/>
      <c r="D46" s="95"/>
      <c r="E46" s="95"/>
      <c r="F46" s="95"/>
      <c r="G46" s="95"/>
      <c r="H46" s="95"/>
      <c r="I46" s="95"/>
      <c r="J46" s="95"/>
      <c r="K46" s="95"/>
      <c r="L46" s="95"/>
      <c r="M46" s="95"/>
      <c r="N46" s="95"/>
      <c r="O46" s="95"/>
      <c r="P46" s="95"/>
      <c r="Q46" s="95"/>
      <c r="R46" s="95"/>
      <c r="S46" s="95"/>
      <c r="T46" s="95"/>
    </row>
    <row r="47" spans="2:20" ht="38.25" customHeight="1">
      <c r="B47" s="95"/>
      <c r="C47" s="95"/>
      <c r="D47" s="95"/>
      <c r="E47" s="95"/>
      <c r="F47" s="95"/>
      <c r="G47" s="95"/>
      <c r="H47" s="95"/>
      <c r="I47" s="95"/>
      <c r="J47" s="95"/>
      <c r="K47" s="95"/>
      <c r="L47" s="95"/>
      <c r="M47" s="95"/>
      <c r="N47" s="95"/>
      <c r="O47" s="95"/>
      <c r="P47" s="95"/>
      <c r="Q47" s="95"/>
      <c r="R47" s="95"/>
      <c r="S47" s="95"/>
      <c r="T47" s="95"/>
    </row>
    <row r="48" spans="2:20" ht="38.25" customHeight="1">
      <c r="B48" s="95"/>
      <c r="C48" s="95"/>
      <c r="D48" s="95"/>
      <c r="E48" s="95"/>
      <c r="F48" s="95"/>
      <c r="G48" s="95"/>
      <c r="H48" s="95"/>
      <c r="I48" s="95"/>
      <c r="J48" s="95"/>
      <c r="K48" s="95"/>
      <c r="L48" s="95"/>
      <c r="M48" s="95"/>
      <c r="N48" s="95"/>
      <c r="O48" s="95"/>
      <c r="P48" s="95"/>
      <c r="Q48" s="95"/>
      <c r="R48" s="95"/>
      <c r="S48" s="95"/>
      <c r="T48" s="95"/>
    </row>
    <row r="49" spans="2:20" ht="38.25" customHeight="1">
      <c r="B49" s="95"/>
      <c r="C49" s="95"/>
      <c r="D49" s="95"/>
      <c r="E49" s="95"/>
      <c r="F49" s="95"/>
      <c r="G49" s="95"/>
      <c r="H49" s="95"/>
      <c r="I49" s="95"/>
      <c r="J49" s="95"/>
      <c r="K49" s="95"/>
      <c r="L49" s="95"/>
      <c r="M49" s="95"/>
      <c r="N49" s="95"/>
      <c r="O49" s="95"/>
      <c r="P49" s="95"/>
      <c r="Q49" s="95"/>
      <c r="R49" s="95"/>
      <c r="S49" s="95"/>
      <c r="T49" s="95"/>
    </row>
    <row r="50" spans="2:20" ht="38.25" customHeight="1">
      <c r="B50" s="95"/>
      <c r="C50" s="95"/>
      <c r="D50" s="95"/>
      <c r="E50" s="95"/>
      <c r="F50" s="95"/>
      <c r="G50" s="95"/>
      <c r="H50" s="95"/>
      <c r="I50" s="95"/>
      <c r="J50" s="95"/>
      <c r="K50" s="95"/>
      <c r="L50" s="95"/>
      <c r="M50" s="95"/>
      <c r="N50" s="95"/>
      <c r="O50" s="95"/>
      <c r="P50" s="95"/>
      <c r="Q50" s="95"/>
      <c r="R50" s="95"/>
      <c r="S50" s="95"/>
      <c r="T50" s="95"/>
    </row>
    <row r="51" spans="2:20" ht="38.25" customHeight="1">
      <c r="B51" s="95"/>
      <c r="C51" s="95"/>
      <c r="D51" s="95"/>
      <c r="E51" s="95"/>
      <c r="F51" s="95"/>
      <c r="G51" s="95"/>
      <c r="H51" s="95"/>
      <c r="I51" s="95"/>
      <c r="J51" s="95"/>
      <c r="K51" s="95"/>
      <c r="L51" s="95"/>
      <c r="M51" s="95"/>
      <c r="N51" s="95"/>
      <c r="O51" s="95"/>
      <c r="P51" s="95"/>
      <c r="Q51" s="95"/>
      <c r="R51" s="95"/>
      <c r="S51" s="95"/>
      <c r="T51" s="95"/>
    </row>
    <row r="52" spans="2:20" ht="38.25" customHeight="1">
      <c r="B52" s="95"/>
      <c r="C52" s="95"/>
      <c r="D52" s="95"/>
      <c r="E52" s="95"/>
      <c r="F52" s="95"/>
      <c r="G52" s="95"/>
      <c r="H52" s="95"/>
      <c r="I52" s="95"/>
      <c r="J52" s="95"/>
      <c r="K52" s="95"/>
      <c r="L52" s="95"/>
      <c r="M52" s="95"/>
      <c r="N52" s="95"/>
      <c r="O52" s="95"/>
      <c r="P52" s="95"/>
      <c r="Q52" s="95"/>
      <c r="R52" s="95"/>
      <c r="S52" s="95"/>
      <c r="T52" s="95"/>
    </row>
    <row r="53" spans="2:20" ht="38.25" customHeight="1">
      <c r="B53" s="95"/>
      <c r="C53" s="95"/>
      <c r="D53" s="95"/>
      <c r="E53" s="95"/>
      <c r="F53" s="95"/>
      <c r="G53" s="95"/>
      <c r="H53" s="95"/>
      <c r="I53" s="95"/>
      <c r="J53" s="95"/>
      <c r="K53" s="95"/>
      <c r="L53" s="95"/>
      <c r="M53" s="95"/>
      <c r="N53" s="95"/>
      <c r="O53" s="95"/>
      <c r="P53" s="95"/>
      <c r="Q53" s="95"/>
      <c r="R53" s="95"/>
      <c r="S53" s="95"/>
      <c r="T53" s="95"/>
    </row>
    <row r="54" spans="2:20" ht="38.25" customHeight="1">
      <c r="B54" s="95"/>
      <c r="C54" s="95"/>
      <c r="D54" s="95"/>
      <c r="E54" s="95"/>
      <c r="F54" s="95"/>
      <c r="G54" s="95"/>
      <c r="H54" s="95"/>
      <c r="I54" s="95"/>
      <c r="J54" s="95"/>
      <c r="K54" s="95"/>
      <c r="L54" s="95"/>
      <c r="M54" s="95"/>
      <c r="N54" s="95"/>
      <c r="O54" s="95"/>
      <c r="P54" s="95"/>
      <c r="Q54" s="95"/>
      <c r="R54" s="95"/>
      <c r="S54" s="95"/>
      <c r="T54" s="95"/>
    </row>
    <row r="55" spans="2:20" ht="38.25" customHeight="1">
      <c r="B55" s="95"/>
      <c r="C55" s="95"/>
      <c r="D55" s="95"/>
      <c r="E55" s="95"/>
      <c r="F55" s="95"/>
      <c r="G55" s="95"/>
      <c r="H55" s="95"/>
      <c r="I55" s="95"/>
      <c r="J55" s="95"/>
      <c r="K55" s="95"/>
      <c r="L55" s="95"/>
      <c r="M55" s="95"/>
      <c r="N55" s="95"/>
      <c r="O55" s="95"/>
      <c r="P55" s="95"/>
      <c r="Q55" s="95"/>
      <c r="R55" s="95"/>
      <c r="S55" s="95"/>
      <c r="T55" s="95"/>
    </row>
    <row r="56" spans="2:20" ht="38.25" customHeight="1">
      <c r="B56" s="95"/>
      <c r="C56" s="95"/>
      <c r="D56" s="95"/>
      <c r="E56" s="95"/>
      <c r="F56" s="95"/>
      <c r="G56" s="95"/>
      <c r="H56" s="95"/>
      <c r="I56" s="95"/>
      <c r="J56" s="95"/>
      <c r="K56" s="95"/>
      <c r="L56" s="95"/>
      <c r="M56" s="95"/>
      <c r="N56" s="95"/>
      <c r="O56" s="95"/>
      <c r="P56" s="95"/>
      <c r="Q56" s="95"/>
      <c r="R56" s="95"/>
      <c r="S56" s="95"/>
      <c r="T56" s="95"/>
    </row>
    <row r="57" spans="2:20" ht="38.25" customHeight="1">
      <c r="B57" s="95"/>
      <c r="C57" s="95"/>
      <c r="D57" s="95"/>
      <c r="E57" s="95"/>
      <c r="F57" s="95"/>
      <c r="G57" s="95"/>
      <c r="H57" s="95"/>
      <c r="I57" s="95"/>
      <c r="J57" s="95"/>
      <c r="K57" s="95"/>
      <c r="L57" s="95"/>
      <c r="M57" s="95"/>
      <c r="N57" s="95"/>
      <c r="O57" s="95"/>
      <c r="P57" s="95"/>
      <c r="Q57" s="95"/>
      <c r="R57" s="95"/>
      <c r="S57" s="95"/>
      <c r="T57" s="95"/>
    </row>
    <row r="58" spans="2:20" ht="38.25" customHeight="1">
      <c r="B58" s="95"/>
      <c r="C58" s="95"/>
      <c r="D58" s="95"/>
      <c r="E58" s="95"/>
      <c r="F58" s="95"/>
      <c r="G58" s="95"/>
      <c r="H58" s="95"/>
      <c r="I58" s="95"/>
      <c r="J58" s="95"/>
      <c r="K58" s="95"/>
      <c r="L58" s="95"/>
      <c r="M58" s="95"/>
      <c r="N58" s="95"/>
      <c r="O58" s="95"/>
      <c r="P58" s="95"/>
      <c r="Q58" s="95"/>
      <c r="R58" s="95"/>
      <c r="S58" s="95"/>
      <c r="T58" s="95"/>
    </row>
    <row r="59" spans="2:20" ht="38.25" customHeight="1">
      <c r="B59" s="95"/>
      <c r="C59" s="95"/>
      <c r="D59" s="95"/>
      <c r="E59" s="95"/>
      <c r="F59" s="95"/>
      <c r="G59" s="95"/>
      <c r="H59" s="95"/>
      <c r="I59" s="95"/>
      <c r="J59" s="95"/>
      <c r="K59" s="95"/>
      <c r="L59" s="95"/>
      <c r="M59" s="95"/>
      <c r="N59" s="95"/>
      <c r="O59" s="95"/>
      <c r="P59" s="95"/>
      <c r="Q59" s="95"/>
      <c r="R59" s="95"/>
      <c r="S59" s="95"/>
      <c r="T59" s="95"/>
    </row>
    <row r="60" spans="2:20" ht="38.25" customHeight="1">
      <c r="B60" s="95"/>
      <c r="C60" s="95"/>
      <c r="D60" s="95"/>
      <c r="E60" s="95"/>
      <c r="F60" s="95"/>
      <c r="G60" s="95"/>
      <c r="H60" s="95"/>
      <c r="I60" s="95"/>
      <c r="J60" s="95"/>
      <c r="K60" s="95"/>
      <c r="L60" s="95"/>
      <c r="M60" s="95"/>
      <c r="N60" s="95"/>
      <c r="O60" s="95"/>
      <c r="P60" s="95"/>
      <c r="Q60" s="95"/>
      <c r="R60" s="95"/>
      <c r="S60" s="95"/>
      <c r="T60" s="95"/>
    </row>
    <row r="61" spans="2:20" ht="38.25" customHeight="1">
      <c r="B61" s="95"/>
      <c r="C61" s="95"/>
      <c r="D61" s="95"/>
      <c r="E61" s="95"/>
      <c r="F61" s="95"/>
      <c r="G61" s="95"/>
      <c r="H61" s="95"/>
      <c r="I61" s="95"/>
      <c r="J61" s="95"/>
      <c r="K61" s="95"/>
      <c r="L61" s="95"/>
      <c r="M61" s="95"/>
      <c r="N61" s="95"/>
      <c r="O61" s="95"/>
      <c r="P61" s="95"/>
      <c r="Q61" s="95"/>
      <c r="R61" s="95"/>
      <c r="S61" s="95"/>
      <c r="T61" s="95"/>
    </row>
    <row r="62" spans="2:20" ht="38.25" customHeight="1">
      <c r="B62" s="95"/>
      <c r="C62" s="95"/>
      <c r="D62" s="95"/>
      <c r="E62" s="95"/>
      <c r="F62" s="95"/>
      <c r="G62" s="95"/>
      <c r="H62" s="95"/>
      <c r="I62" s="95"/>
      <c r="J62" s="95"/>
      <c r="K62" s="95"/>
      <c r="L62" s="95"/>
      <c r="M62" s="95"/>
      <c r="N62" s="95"/>
      <c r="O62" s="95"/>
      <c r="P62" s="95"/>
      <c r="Q62" s="95"/>
      <c r="R62" s="95"/>
      <c r="S62" s="95"/>
      <c r="T62" s="95"/>
    </row>
    <row r="63" spans="2:20" ht="38.25" customHeight="1">
      <c r="B63" s="95"/>
      <c r="C63" s="95"/>
      <c r="D63" s="95"/>
      <c r="E63" s="95"/>
      <c r="F63" s="95"/>
      <c r="G63" s="95"/>
      <c r="H63" s="95"/>
      <c r="I63" s="95"/>
      <c r="J63" s="95"/>
      <c r="K63" s="95"/>
      <c r="L63" s="95"/>
      <c r="M63" s="95"/>
      <c r="N63" s="95"/>
      <c r="O63" s="95"/>
      <c r="P63" s="95"/>
      <c r="Q63" s="95"/>
      <c r="R63" s="95"/>
      <c r="S63" s="95"/>
      <c r="T63" s="95"/>
    </row>
    <row r="64" spans="2:20" ht="38.25" customHeight="1">
      <c r="B64" s="95"/>
      <c r="C64" s="95"/>
      <c r="D64" s="95"/>
      <c r="E64" s="95"/>
      <c r="F64" s="95"/>
      <c r="G64" s="95"/>
      <c r="H64" s="95"/>
      <c r="I64" s="95"/>
      <c r="J64" s="95"/>
      <c r="K64" s="95"/>
      <c r="L64" s="95"/>
      <c r="M64" s="95"/>
      <c r="N64" s="95"/>
      <c r="O64" s="95"/>
      <c r="P64" s="95"/>
      <c r="Q64" s="95"/>
      <c r="R64" s="95"/>
      <c r="S64" s="95"/>
      <c r="T64" s="95"/>
    </row>
    <row r="65" spans="2:20" ht="38.25" customHeight="1">
      <c r="B65" s="95"/>
      <c r="C65" s="95"/>
      <c r="D65" s="95"/>
      <c r="E65" s="95"/>
      <c r="F65" s="95"/>
      <c r="G65" s="95"/>
      <c r="H65" s="95"/>
      <c r="I65" s="95"/>
      <c r="J65" s="95"/>
      <c r="K65" s="95"/>
      <c r="L65" s="95"/>
      <c r="M65" s="95"/>
      <c r="N65" s="95"/>
      <c r="O65" s="95"/>
      <c r="P65" s="95"/>
      <c r="Q65" s="95"/>
      <c r="R65" s="95"/>
      <c r="S65" s="95"/>
      <c r="T65" s="95"/>
    </row>
    <row r="66" spans="2:20" ht="38.25" customHeight="1">
      <c r="B66" s="95"/>
      <c r="C66" s="95"/>
      <c r="D66" s="95"/>
      <c r="E66" s="95"/>
      <c r="F66" s="95"/>
      <c r="G66" s="95"/>
      <c r="H66" s="95"/>
      <c r="I66" s="95"/>
      <c r="J66" s="95"/>
      <c r="K66" s="95"/>
      <c r="L66" s="95"/>
      <c r="M66" s="95"/>
      <c r="N66" s="95"/>
      <c r="O66" s="95"/>
      <c r="P66" s="95"/>
      <c r="Q66" s="95"/>
      <c r="R66" s="95"/>
      <c r="S66" s="95"/>
      <c r="T66" s="95"/>
    </row>
    <row r="67" spans="2:20" ht="38.25" customHeight="1">
      <c r="B67" s="95"/>
      <c r="C67" s="95"/>
      <c r="D67" s="95"/>
      <c r="E67" s="95"/>
      <c r="F67" s="95"/>
      <c r="G67" s="95"/>
      <c r="H67" s="95"/>
      <c r="I67" s="95"/>
      <c r="J67" s="95"/>
      <c r="K67" s="95"/>
      <c r="L67" s="95"/>
      <c r="M67" s="95"/>
      <c r="N67" s="95"/>
      <c r="O67" s="95"/>
      <c r="P67" s="95"/>
      <c r="Q67" s="95"/>
      <c r="R67" s="95"/>
      <c r="S67" s="95"/>
      <c r="T67" s="95"/>
    </row>
    <row r="68" spans="2:20" ht="38.25" customHeight="1">
      <c r="B68" s="95"/>
      <c r="C68" s="95"/>
      <c r="D68" s="95"/>
      <c r="E68" s="95"/>
      <c r="F68" s="95"/>
      <c r="G68" s="95"/>
      <c r="H68" s="95"/>
      <c r="I68" s="95"/>
      <c r="J68" s="95"/>
      <c r="K68" s="95"/>
      <c r="L68" s="95"/>
      <c r="M68" s="95"/>
      <c r="N68" s="95"/>
      <c r="O68" s="95"/>
      <c r="P68" s="95"/>
      <c r="Q68" s="95"/>
      <c r="R68" s="95"/>
      <c r="S68" s="95"/>
      <c r="T68" s="95"/>
    </row>
    <row r="69" spans="2:20" ht="38.25" customHeight="1">
      <c r="B69" s="95"/>
      <c r="C69" s="95"/>
      <c r="D69" s="95"/>
      <c r="E69" s="95"/>
      <c r="F69" s="95"/>
      <c r="G69" s="95"/>
      <c r="H69" s="95"/>
      <c r="I69" s="95"/>
      <c r="J69" s="95"/>
      <c r="K69" s="95"/>
      <c r="L69" s="95"/>
      <c r="M69" s="95"/>
      <c r="N69" s="95"/>
      <c r="O69" s="95"/>
      <c r="P69" s="95"/>
      <c r="Q69" s="95"/>
      <c r="R69" s="95"/>
      <c r="S69" s="95"/>
      <c r="T69" s="95"/>
    </row>
    <row r="70" spans="2:20" ht="38.25" customHeight="1">
      <c r="B70" s="95"/>
      <c r="C70" s="95"/>
      <c r="D70" s="95"/>
      <c r="E70" s="95"/>
      <c r="F70" s="95"/>
      <c r="G70" s="95"/>
      <c r="H70" s="95"/>
      <c r="I70" s="95"/>
      <c r="J70" s="95"/>
      <c r="K70" s="95"/>
      <c r="L70" s="95"/>
      <c r="M70" s="95"/>
      <c r="N70" s="95"/>
      <c r="O70" s="95"/>
      <c r="P70" s="95"/>
      <c r="Q70" s="95"/>
      <c r="R70" s="95"/>
      <c r="S70" s="95"/>
      <c r="T70" s="95"/>
    </row>
    <row r="71" spans="2:20" ht="38.25" customHeight="1">
      <c r="B71" s="95"/>
      <c r="C71" s="95"/>
      <c r="D71" s="95"/>
      <c r="E71" s="95"/>
      <c r="F71" s="95"/>
      <c r="G71" s="95"/>
      <c r="H71" s="95"/>
      <c r="I71" s="95"/>
      <c r="J71" s="95"/>
      <c r="K71" s="95"/>
      <c r="L71" s="95"/>
      <c r="M71" s="95"/>
      <c r="N71" s="95"/>
      <c r="O71" s="95"/>
      <c r="P71" s="95"/>
      <c r="Q71" s="95"/>
      <c r="R71" s="95"/>
      <c r="S71" s="95"/>
      <c r="T71" s="95"/>
    </row>
    <row r="72" spans="2:20" ht="38.25" customHeight="1">
      <c r="B72" s="95"/>
      <c r="C72" s="95"/>
      <c r="D72" s="95"/>
      <c r="E72" s="95"/>
      <c r="F72" s="95"/>
      <c r="G72" s="95"/>
      <c r="H72" s="95"/>
      <c r="I72" s="95"/>
      <c r="J72" s="95"/>
      <c r="K72" s="95"/>
      <c r="L72" s="95"/>
      <c r="M72" s="95"/>
      <c r="N72" s="95"/>
      <c r="O72" s="95"/>
      <c r="P72" s="95"/>
      <c r="Q72" s="95"/>
      <c r="R72" s="95"/>
      <c r="S72" s="95"/>
      <c r="T72" s="95"/>
    </row>
    <row r="73" spans="2:20" ht="38.25" customHeight="1">
      <c r="B73" s="95"/>
      <c r="C73" s="95"/>
      <c r="D73" s="95"/>
      <c r="E73" s="95"/>
      <c r="F73" s="95"/>
      <c r="G73" s="95"/>
      <c r="H73" s="95"/>
      <c r="I73" s="95"/>
      <c r="J73" s="95"/>
      <c r="K73" s="95"/>
      <c r="L73" s="95"/>
      <c r="M73" s="95"/>
      <c r="N73" s="95"/>
      <c r="O73" s="95"/>
      <c r="P73" s="95"/>
      <c r="Q73" s="95"/>
      <c r="R73" s="95"/>
      <c r="S73" s="95"/>
      <c r="T73" s="95"/>
    </row>
    <row r="74" spans="2:20" ht="38.25" customHeight="1">
      <c r="B74" s="95"/>
      <c r="C74" s="95"/>
      <c r="D74" s="95"/>
      <c r="E74" s="95"/>
      <c r="F74" s="95"/>
      <c r="G74" s="95"/>
      <c r="H74" s="95"/>
      <c r="I74" s="95"/>
      <c r="J74" s="95"/>
      <c r="K74" s="95"/>
      <c r="L74" s="95"/>
      <c r="M74" s="95"/>
      <c r="N74" s="95"/>
      <c r="O74" s="95"/>
      <c r="P74" s="95"/>
      <c r="Q74" s="95"/>
      <c r="R74" s="95"/>
      <c r="S74" s="95"/>
      <c r="T74" s="95"/>
    </row>
    <row r="75" spans="2:20" ht="38.25" customHeight="1">
      <c r="B75" s="95"/>
      <c r="C75" s="95"/>
      <c r="D75" s="95"/>
      <c r="E75" s="95"/>
      <c r="F75" s="95"/>
      <c r="G75" s="95"/>
      <c r="H75" s="95"/>
      <c r="I75" s="95"/>
      <c r="J75" s="95"/>
      <c r="K75" s="95"/>
      <c r="L75" s="95"/>
      <c r="M75" s="95"/>
      <c r="N75" s="95"/>
      <c r="O75" s="95"/>
      <c r="P75" s="95"/>
      <c r="Q75" s="95"/>
      <c r="R75" s="95"/>
      <c r="S75" s="95"/>
      <c r="T75" s="95"/>
    </row>
    <row r="76" spans="2:20" ht="38.25" customHeight="1">
      <c r="B76" s="95"/>
      <c r="C76" s="95"/>
      <c r="D76" s="95"/>
      <c r="E76" s="95"/>
      <c r="F76" s="95"/>
      <c r="G76" s="95"/>
      <c r="H76" s="95"/>
      <c r="I76" s="95"/>
      <c r="J76" s="95"/>
      <c r="K76" s="95"/>
      <c r="L76" s="95"/>
      <c r="M76" s="95"/>
      <c r="N76" s="95"/>
      <c r="O76" s="95"/>
      <c r="P76" s="95"/>
      <c r="Q76" s="95"/>
      <c r="R76" s="95"/>
      <c r="S76" s="95"/>
      <c r="T76" s="95"/>
    </row>
    <row r="77" spans="2:20" ht="38.25" customHeight="1">
      <c r="B77" s="95"/>
      <c r="C77" s="95"/>
      <c r="D77" s="95"/>
      <c r="E77" s="95"/>
      <c r="F77" s="95"/>
      <c r="G77" s="95"/>
      <c r="H77" s="95"/>
      <c r="I77" s="95"/>
      <c r="J77" s="95"/>
      <c r="K77" s="95"/>
      <c r="L77" s="95"/>
      <c r="M77" s="95"/>
      <c r="N77" s="95"/>
      <c r="O77" s="95"/>
      <c r="P77" s="95"/>
      <c r="Q77" s="95"/>
      <c r="R77" s="95"/>
      <c r="S77" s="95"/>
      <c r="T77" s="95"/>
    </row>
    <row r="78" spans="2:20" ht="38.25" customHeight="1">
      <c r="B78" s="95"/>
      <c r="C78" s="95"/>
      <c r="D78" s="95"/>
      <c r="E78" s="95"/>
      <c r="F78" s="95"/>
      <c r="G78" s="95"/>
      <c r="H78" s="95"/>
      <c r="I78" s="95"/>
      <c r="J78" s="95"/>
      <c r="K78" s="95"/>
      <c r="L78" s="95"/>
      <c r="M78" s="95"/>
      <c r="N78" s="95"/>
      <c r="O78" s="95"/>
      <c r="P78" s="95"/>
      <c r="Q78" s="95"/>
      <c r="R78" s="95"/>
      <c r="S78" s="95"/>
      <c r="T78" s="95"/>
    </row>
    <row r="79" spans="2:20" ht="38.25" customHeight="1">
      <c r="B79" s="95"/>
      <c r="C79" s="95"/>
      <c r="D79" s="95"/>
      <c r="E79" s="95"/>
      <c r="F79" s="95"/>
      <c r="G79" s="95"/>
      <c r="H79" s="95"/>
      <c r="I79" s="95"/>
      <c r="J79" s="95"/>
      <c r="K79" s="95"/>
      <c r="L79" s="95"/>
      <c r="M79" s="95"/>
      <c r="N79" s="95"/>
      <c r="O79" s="95"/>
      <c r="P79" s="95"/>
      <c r="Q79" s="95"/>
      <c r="R79" s="95"/>
      <c r="S79" s="95"/>
      <c r="T79" s="95"/>
    </row>
  </sheetData>
  <mergeCells count="6">
    <mergeCell ref="C4:L4"/>
    <mergeCell ref="M4:T4"/>
    <mergeCell ref="M5:N5"/>
    <mergeCell ref="O5:P5"/>
    <mergeCell ref="Q5:R5"/>
    <mergeCell ref="S5:T5"/>
  </mergeCells>
  <phoneticPr fontId="3"/>
  <pageMargins left="0.74803149606299213" right="0.74803149606299213" top="0.98425196850393704" bottom="0.98425196850393704" header="0.51181102362204722" footer="0.51181102362204722"/>
  <pageSetup paperSize="9" scale="82" orientation="landscape" r:id="rId1"/>
  <headerFooter alignWithMargins="0">
    <oddFooter>&amp;C&amp;"+,標準"&amp;16&amp;P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4"/>
  <sheetViews>
    <sheetView topLeftCell="A7" zoomScale="70" zoomScaleNormal="70" zoomScaleSheetLayoutView="70" workbookViewId="0"/>
  </sheetViews>
  <sheetFormatPr defaultRowHeight="15.75"/>
  <cols>
    <col min="1" max="1" width="3" style="161" customWidth="1"/>
    <col min="2" max="15" width="8.75" style="161" customWidth="1"/>
    <col min="16" max="16" width="2.875" style="161" customWidth="1"/>
    <col min="17" max="256" width="9" style="161"/>
    <col min="257" max="257" width="3" style="161" customWidth="1"/>
    <col min="258" max="271" width="8.75" style="161" customWidth="1"/>
    <col min="272" max="272" width="2.875" style="161" customWidth="1"/>
    <col min="273" max="512" width="9" style="161"/>
    <col min="513" max="513" width="3" style="161" customWidth="1"/>
    <col min="514" max="527" width="8.75" style="161" customWidth="1"/>
    <col min="528" max="528" width="2.875" style="161" customWidth="1"/>
    <col min="529" max="768" width="9" style="161"/>
    <col min="769" max="769" width="3" style="161" customWidth="1"/>
    <col min="770" max="783" width="8.75" style="161" customWidth="1"/>
    <col min="784" max="784" width="2.875" style="161" customWidth="1"/>
    <col min="785" max="1024" width="9" style="161"/>
    <col min="1025" max="1025" width="3" style="161" customWidth="1"/>
    <col min="1026" max="1039" width="8.75" style="161" customWidth="1"/>
    <col min="1040" max="1040" width="2.875" style="161" customWidth="1"/>
    <col min="1041" max="1280" width="9" style="161"/>
    <col min="1281" max="1281" width="3" style="161" customWidth="1"/>
    <col min="1282" max="1295" width="8.75" style="161" customWidth="1"/>
    <col min="1296" max="1296" width="2.875" style="161" customWidth="1"/>
    <col min="1297" max="1536" width="9" style="161"/>
    <col min="1537" max="1537" width="3" style="161" customWidth="1"/>
    <col min="1538" max="1551" width="8.75" style="161" customWidth="1"/>
    <col min="1552" max="1552" width="2.875" style="161" customWidth="1"/>
    <col min="1553" max="1792" width="9" style="161"/>
    <col min="1793" max="1793" width="3" style="161" customWidth="1"/>
    <col min="1794" max="1807" width="8.75" style="161" customWidth="1"/>
    <col min="1808" max="1808" width="2.875" style="161" customWidth="1"/>
    <col min="1809" max="2048" width="9" style="161"/>
    <col min="2049" max="2049" width="3" style="161" customWidth="1"/>
    <col min="2050" max="2063" width="8.75" style="161" customWidth="1"/>
    <col min="2064" max="2064" width="2.875" style="161" customWidth="1"/>
    <col min="2065" max="2304" width="9" style="161"/>
    <col min="2305" max="2305" width="3" style="161" customWidth="1"/>
    <col min="2306" max="2319" width="8.75" style="161" customWidth="1"/>
    <col min="2320" max="2320" width="2.875" style="161" customWidth="1"/>
    <col min="2321" max="2560" width="9" style="161"/>
    <col min="2561" max="2561" width="3" style="161" customWidth="1"/>
    <col min="2562" max="2575" width="8.75" style="161" customWidth="1"/>
    <col min="2576" max="2576" width="2.875" style="161" customWidth="1"/>
    <col min="2577" max="2816" width="9" style="161"/>
    <col min="2817" max="2817" width="3" style="161" customWidth="1"/>
    <col min="2818" max="2831" width="8.75" style="161" customWidth="1"/>
    <col min="2832" max="2832" width="2.875" style="161" customWidth="1"/>
    <col min="2833" max="3072" width="9" style="161"/>
    <col min="3073" max="3073" width="3" style="161" customWidth="1"/>
    <col min="3074" max="3087" width="8.75" style="161" customWidth="1"/>
    <col min="3088" max="3088" width="2.875" style="161" customWidth="1"/>
    <col min="3089" max="3328" width="9" style="161"/>
    <col min="3329" max="3329" width="3" style="161" customWidth="1"/>
    <col min="3330" max="3343" width="8.75" style="161" customWidth="1"/>
    <col min="3344" max="3344" width="2.875" style="161" customWidth="1"/>
    <col min="3345" max="3584" width="9" style="161"/>
    <col min="3585" max="3585" width="3" style="161" customWidth="1"/>
    <col min="3586" max="3599" width="8.75" style="161" customWidth="1"/>
    <col min="3600" max="3600" width="2.875" style="161" customWidth="1"/>
    <col min="3601" max="3840" width="9" style="161"/>
    <col min="3841" max="3841" width="3" style="161" customWidth="1"/>
    <col min="3842" max="3855" width="8.75" style="161" customWidth="1"/>
    <col min="3856" max="3856" width="2.875" style="161" customWidth="1"/>
    <col min="3857" max="4096" width="9" style="161"/>
    <col min="4097" max="4097" width="3" style="161" customWidth="1"/>
    <col min="4098" max="4111" width="8.75" style="161" customWidth="1"/>
    <col min="4112" max="4112" width="2.875" style="161" customWidth="1"/>
    <col min="4113" max="4352" width="9" style="161"/>
    <col min="4353" max="4353" width="3" style="161" customWidth="1"/>
    <col min="4354" max="4367" width="8.75" style="161" customWidth="1"/>
    <col min="4368" max="4368" width="2.875" style="161" customWidth="1"/>
    <col min="4369" max="4608" width="9" style="161"/>
    <col min="4609" max="4609" width="3" style="161" customWidth="1"/>
    <col min="4610" max="4623" width="8.75" style="161" customWidth="1"/>
    <col min="4624" max="4624" width="2.875" style="161" customWidth="1"/>
    <col min="4625" max="4864" width="9" style="161"/>
    <col min="4865" max="4865" width="3" style="161" customWidth="1"/>
    <col min="4866" max="4879" width="8.75" style="161" customWidth="1"/>
    <col min="4880" max="4880" width="2.875" style="161" customWidth="1"/>
    <col min="4881" max="5120" width="9" style="161"/>
    <col min="5121" max="5121" width="3" style="161" customWidth="1"/>
    <col min="5122" max="5135" width="8.75" style="161" customWidth="1"/>
    <col min="5136" max="5136" width="2.875" style="161" customWidth="1"/>
    <col min="5137" max="5376" width="9" style="161"/>
    <col min="5377" max="5377" width="3" style="161" customWidth="1"/>
    <col min="5378" max="5391" width="8.75" style="161" customWidth="1"/>
    <col min="5392" max="5392" width="2.875" style="161" customWidth="1"/>
    <col min="5393" max="5632" width="9" style="161"/>
    <col min="5633" max="5633" width="3" style="161" customWidth="1"/>
    <col min="5634" max="5647" width="8.75" style="161" customWidth="1"/>
    <col min="5648" max="5648" width="2.875" style="161" customWidth="1"/>
    <col min="5649" max="5888" width="9" style="161"/>
    <col min="5889" max="5889" width="3" style="161" customWidth="1"/>
    <col min="5890" max="5903" width="8.75" style="161" customWidth="1"/>
    <col min="5904" max="5904" width="2.875" style="161" customWidth="1"/>
    <col min="5905" max="6144" width="9" style="161"/>
    <col min="6145" max="6145" width="3" style="161" customWidth="1"/>
    <col min="6146" max="6159" width="8.75" style="161" customWidth="1"/>
    <col min="6160" max="6160" width="2.875" style="161" customWidth="1"/>
    <col min="6161" max="6400" width="9" style="161"/>
    <col min="6401" max="6401" width="3" style="161" customWidth="1"/>
    <col min="6402" max="6415" width="8.75" style="161" customWidth="1"/>
    <col min="6416" max="6416" width="2.875" style="161" customWidth="1"/>
    <col min="6417" max="6656" width="9" style="161"/>
    <col min="6657" max="6657" width="3" style="161" customWidth="1"/>
    <col min="6658" max="6671" width="8.75" style="161" customWidth="1"/>
    <col min="6672" max="6672" width="2.875" style="161" customWidth="1"/>
    <col min="6673" max="6912" width="9" style="161"/>
    <col min="6913" max="6913" width="3" style="161" customWidth="1"/>
    <col min="6914" max="6927" width="8.75" style="161" customWidth="1"/>
    <col min="6928" max="6928" width="2.875" style="161" customWidth="1"/>
    <col min="6929" max="7168" width="9" style="161"/>
    <col min="7169" max="7169" width="3" style="161" customWidth="1"/>
    <col min="7170" max="7183" width="8.75" style="161" customWidth="1"/>
    <col min="7184" max="7184" width="2.875" style="161" customWidth="1"/>
    <col min="7185" max="7424" width="9" style="161"/>
    <col min="7425" max="7425" width="3" style="161" customWidth="1"/>
    <col min="7426" max="7439" width="8.75" style="161" customWidth="1"/>
    <col min="7440" max="7440" width="2.875" style="161" customWidth="1"/>
    <col min="7441" max="7680" width="9" style="161"/>
    <col min="7681" max="7681" width="3" style="161" customWidth="1"/>
    <col min="7682" max="7695" width="8.75" style="161" customWidth="1"/>
    <col min="7696" max="7696" width="2.875" style="161" customWidth="1"/>
    <col min="7697" max="7936" width="9" style="161"/>
    <col min="7937" max="7937" width="3" style="161" customWidth="1"/>
    <col min="7938" max="7951" width="8.75" style="161" customWidth="1"/>
    <col min="7952" max="7952" width="2.875" style="161" customWidth="1"/>
    <col min="7953" max="8192" width="9" style="161"/>
    <col min="8193" max="8193" width="3" style="161" customWidth="1"/>
    <col min="8194" max="8207" width="8.75" style="161" customWidth="1"/>
    <col min="8208" max="8208" width="2.875" style="161" customWidth="1"/>
    <col min="8209" max="8448" width="9" style="161"/>
    <col min="8449" max="8449" width="3" style="161" customWidth="1"/>
    <col min="8450" max="8463" width="8.75" style="161" customWidth="1"/>
    <col min="8464" max="8464" width="2.875" style="161" customWidth="1"/>
    <col min="8465" max="8704" width="9" style="161"/>
    <col min="8705" max="8705" width="3" style="161" customWidth="1"/>
    <col min="8706" max="8719" width="8.75" style="161" customWidth="1"/>
    <col min="8720" max="8720" width="2.875" style="161" customWidth="1"/>
    <col min="8721" max="8960" width="9" style="161"/>
    <col min="8961" max="8961" width="3" style="161" customWidth="1"/>
    <col min="8962" max="8975" width="8.75" style="161" customWidth="1"/>
    <col min="8976" max="8976" width="2.875" style="161" customWidth="1"/>
    <col min="8977" max="9216" width="9" style="161"/>
    <col min="9217" max="9217" width="3" style="161" customWidth="1"/>
    <col min="9218" max="9231" width="8.75" style="161" customWidth="1"/>
    <col min="9232" max="9232" width="2.875" style="161" customWidth="1"/>
    <col min="9233" max="9472" width="9" style="161"/>
    <col min="9473" max="9473" width="3" style="161" customWidth="1"/>
    <col min="9474" max="9487" width="8.75" style="161" customWidth="1"/>
    <col min="9488" max="9488" width="2.875" style="161" customWidth="1"/>
    <col min="9489" max="9728" width="9" style="161"/>
    <col min="9729" max="9729" width="3" style="161" customWidth="1"/>
    <col min="9730" max="9743" width="8.75" style="161" customWidth="1"/>
    <col min="9744" max="9744" width="2.875" style="161" customWidth="1"/>
    <col min="9745" max="9984" width="9" style="161"/>
    <col min="9985" max="9985" width="3" style="161" customWidth="1"/>
    <col min="9986" max="9999" width="8.75" style="161" customWidth="1"/>
    <col min="10000" max="10000" width="2.875" style="161" customWidth="1"/>
    <col min="10001" max="10240" width="9" style="161"/>
    <col min="10241" max="10241" width="3" style="161" customWidth="1"/>
    <col min="10242" max="10255" width="8.75" style="161" customWidth="1"/>
    <col min="10256" max="10256" width="2.875" style="161" customWidth="1"/>
    <col min="10257" max="10496" width="9" style="161"/>
    <col min="10497" max="10497" width="3" style="161" customWidth="1"/>
    <col min="10498" max="10511" width="8.75" style="161" customWidth="1"/>
    <col min="10512" max="10512" width="2.875" style="161" customWidth="1"/>
    <col min="10513" max="10752" width="9" style="161"/>
    <col min="10753" max="10753" width="3" style="161" customWidth="1"/>
    <col min="10754" max="10767" width="8.75" style="161" customWidth="1"/>
    <col min="10768" max="10768" width="2.875" style="161" customWidth="1"/>
    <col min="10769" max="11008" width="9" style="161"/>
    <col min="11009" max="11009" width="3" style="161" customWidth="1"/>
    <col min="11010" max="11023" width="8.75" style="161" customWidth="1"/>
    <col min="11024" max="11024" width="2.875" style="161" customWidth="1"/>
    <col min="11025" max="11264" width="9" style="161"/>
    <col min="11265" max="11265" width="3" style="161" customWidth="1"/>
    <col min="11266" max="11279" width="8.75" style="161" customWidth="1"/>
    <col min="11280" max="11280" width="2.875" style="161" customWidth="1"/>
    <col min="11281" max="11520" width="9" style="161"/>
    <col min="11521" max="11521" width="3" style="161" customWidth="1"/>
    <col min="11522" max="11535" width="8.75" style="161" customWidth="1"/>
    <col min="11536" max="11536" width="2.875" style="161" customWidth="1"/>
    <col min="11537" max="11776" width="9" style="161"/>
    <col min="11777" max="11777" width="3" style="161" customWidth="1"/>
    <col min="11778" max="11791" width="8.75" style="161" customWidth="1"/>
    <col min="11792" max="11792" width="2.875" style="161" customWidth="1"/>
    <col min="11793" max="12032" width="9" style="161"/>
    <col min="12033" max="12033" width="3" style="161" customWidth="1"/>
    <col min="12034" max="12047" width="8.75" style="161" customWidth="1"/>
    <col min="12048" max="12048" width="2.875" style="161" customWidth="1"/>
    <col min="12049" max="12288" width="9" style="161"/>
    <col min="12289" max="12289" width="3" style="161" customWidth="1"/>
    <col min="12290" max="12303" width="8.75" style="161" customWidth="1"/>
    <col min="12304" max="12304" width="2.875" style="161" customWidth="1"/>
    <col min="12305" max="12544" width="9" style="161"/>
    <col min="12545" max="12545" width="3" style="161" customWidth="1"/>
    <col min="12546" max="12559" width="8.75" style="161" customWidth="1"/>
    <col min="12560" max="12560" width="2.875" style="161" customWidth="1"/>
    <col min="12561" max="12800" width="9" style="161"/>
    <col min="12801" max="12801" width="3" style="161" customWidth="1"/>
    <col min="12802" max="12815" width="8.75" style="161" customWidth="1"/>
    <col min="12816" max="12816" width="2.875" style="161" customWidth="1"/>
    <col min="12817" max="13056" width="9" style="161"/>
    <col min="13057" max="13057" width="3" style="161" customWidth="1"/>
    <col min="13058" max="13071" width="8.75" style="161" customWidth="1"/>
    <col min="13072" max="13072" width="2.875" style="161" customWidth="1"/>
    <col min="13073" max="13312" width="9" style="161"/>
    <col min="13313" max="13313" width="3" style="161" customWidth="1"/>
    <col min="13314" max="13327" width="8.75" style="161" customWidth="1"/>
    <col min="13328" max="13328" width="2.875" style="161" customWidth="1"/>
    <col min="13329" max="13568" width="9" style="161"/>
    <col min="13569" max="13569" width="3" style="161" customWidth="1"/>
    <col min="13570" max="13583" width="8.75" style="161" customWidth="1"/>
    <col min="13584" max="13584" width="2.875" style="161" customWidth="1"/>
    <col min="13585" max="13824" width="9" style="161"/>
    <col min="13825" max="13825" width="3" style="161" customWidth="1"/>
    <col min="13826" max="13839" width="8.75" style="161" customWidth="1"/>
    <col min="13840" max="13840" width="2.875" style="161" customWidth="1"/>
    <col min="13841" max="14080" width="9" style="161"/>
    <col min="14081" max="14081" width="3" style="161" customWidth="1"/>
    <col min="14082" max="14095" width="8.75" style="161" customWidth="1"/>
    <col min="14096" max="14096" width="2.875" style="161" customWidth="1"/>
    <col min="14097" max="14336" width="9" style="161"/>
    <col min="14337" max="14337" width="3" style="161" customWidth="1"/>
    <col min="14338" max="14351" width="8.75" style="161" customWidth="1"/>
    <col min="14352" max="14352" width="2.875" style="161" customWidth="1"/>
    <col min="14353" max="14592" width="9" style="161"/>
    <col min="14593" max="14593" width="3" style="161" customWidth="1"/>
    <col min="14594" max="14607" width="8.75" style="161" customWidth="1"/>
    <col min="14608" max="14608" width="2.875" style="161" customWidth="1"/>
    <col min="14609" max="14848" width="9" style="161"/>
    <col min="14849" max="14849" width="3" style="161" customWidth="1"/>
    <col min="14850" max="14863" width="8.75" style="161" customWidth="1"/>
    <col min="14864" max="14864" width="2.875" style="161" customWidth="1"/>
    <col min="14865" max="15104" width="9" style="161"/>
    <col min="15105" max="15105" width="3" style="161" customWidth="1"/>
    <col min="15106" max="15119" width="8.75" style="161" customWidth="1"/>
    <col min="15120" max="15120" width="2.875" style="161" customWidth="1"/>
    <col min="15121" max="15360" width="9" style="161"/>
    <col min="15361" max="15361" width="3" style="161" customWidth="1"/>
    <col min="15362" max="15375" width="8.75" style="161" customWidth="1"/>
    <col min="15376" max="15376" width="2.875" style="161" customWidth="1"/>
    <col min="15377" max="15616" width="9" style="161"/>
    <col min="15617" max="15617" width="3" style="161" customWidth="1"/>
    <col min="15618" max="15631" width="8.75" style="161" customWidth="1"/>
    <col min="15632" max="15632" width="2.875" style="161" customWidth="1"/>
    <col min="15633" max="15872" width="9" style="161"/>
    <col min="15873" max="15873" width="3" style="161" customWidth="1"/>
    <col min="15874" max="15887" width="8.75" style="161" customWidth="1"/>
    <col min="15888" max="15888" width="2.875" style="161" customWidth="1"/>
    <col min="15889" max="16128" width="9" style="161"/>
    <col min="16129" max="16129" width="3" style="161" customWidth="1"/>
    <col min="16130" max="16143" width="8.75" style="161" customWidth="1"/>
    <col min="16144" max="16144" width="2.875" style="161" customWidth="1"/>
    <col min="16145" max="16384" width="9" style="161"/>
  </cols>
  <sheetData>
    <row r="1" spans="2:15" ht="28.15" customHeight="1">
      <c r="B1" s="162"/>
      <c r="C1" s="163"/>
      <c r="D1" s="163"/>
      <c r="E1" s="163"/>
      <c r="F1" s="163"/>
      <c r="G1" s="163"/>
      <c r="H1" s="163"/>
      <c r="I1" s="163"/>
      <c r="J1" s="163"/>
      <c r="K1" s="163"/>
      <c r="L1" s="163"/>
      <c r="M1" s="163"/>
      <c r="N1" s="163"/>
      <c r="O1" s="163"/>
    </row>
    <row r="2" spans="2:15" ht="28.15" customHeight="1">
      <c r="B2" s="162"/>
      <c r="C2" s="163"/>
      <c r="D2" s="163"/>
      <c r="E2" s="163"/>
      <c r="F2" s="163"/>
      <c r="G2" s="163"/>
      <c r="H2" s="163"/>
      <c r="I2" s="163"/>
      <c r="J2" s="163"/>
      <c r="K2" s="163"/>
      <c r="L2" s="163"/>
      <c r="M2" s="163"/>
      <c r="N2" s="163"/>
      <c r="O2" s="163"/>
    </row>
    <row r="3" spans="2:15" ht="28.15" customHeight="1">
      <c r="B3" s="162"/>
      <c r="C3" s="163"/>
      <c r="D3" s="163"/>
      <c r="E3" s="163"/>
      <c r="F3" s="163"/>
      <c r="G3" s="163"/>
      <c r="H3" s="163"/>
      <c r="I3" s="163"/>
      <c r="J3" s="163"/>
      <c r="K3" s="163"/>
      <c r="L3" s="163"/>
      <c r="M3" s="163"/>
      <c r="N3" s="163"/>
      <c r="O3" s="163"/>
    </row>
    <row r="4" spans="2:15" ht="28.15" customHeight="1">
      <c r="B4" s="162"/>
      <c r="C4" s="163"/>
      <c r="D4" s="163"/>
      <c r="E4" s="163"/>
      <c r="F4" s="163"/>
      <c r="G4" s="163"/>
      <c r="H4" s="163"/>
      <c r="I4" s="163"/>
      <c r="J4" s="163"/>
      <c r="K4" s="163"/>
      <c r="L4" s="163"/>
      <c r="M4" s="163"/>
      <c r="N4" s="163"/>
      <c r="O4" s="163"/>
    </row>
    <row r="5" spans="2:15" ht="28.15" customHeight="1">
      <c r="B5" s="162"/>
      <c r="C5" s="163"/>
      <c r="D5" s="163"/>
      <c r="E5" s="163"/>
      <c r="F5" s="163"/>
      <c r="G5" s="163"/>
      <c r="H5" s="163"/>
      <c r="I5" s="163"/>
      <c r="J5" s="163"/>
      <c r="K5" s="163"/>
      <c r="L5" s="163"/>
      <c r="M5" s="163"/>
      <c r="N5" s="163"/>
      <c r="O5" s="163"/>
    </row>
    <row r="6" spans="2:15" ht="28.15" customHeight="1">
      <c r="B6" s="162"/>
      <c r="C6" s="163"/>
      <c r="D6" s="163"/>
      <c r="E6" s="163"/>
      <c r="F6" s="163"/>
      <c r="G6" s="163"/>
      <c r="H6" s="163"/>
      <c r="I6" s="163"/>
      <c r="J6" s="163"/>
      <c r="K6" s="163"/>
      <c r="L6" s="163"/>
      <c r="M6" s="163"/>
      <c r="N6" s="163"/>
      <c r="O6" s="163"/>
    </row>
    <row r="7" spans="2:15" ht="28.15" customHeight="1">
      <c r="B7" s="162"/>
      <c r="C7" s="163"/>
      <c r="D7" s="163"/>
      <c r="E7" s="163"/>
      <c r="F7" s="163"/>
      <c r="G7" s="163"/>
      <c r="H7" s="163"/>
      <c r="I7" s="163"/>
      <c r="J7" s="163"/>
      <c r="K7" s="163"/>
      <c r="L7" s="163"/>
      <c r="M7" s="163"/>
      <c r="N7" s="163"/>
      <c r="O7" s="163"/>
    </row>
    <row r="8" spans="2:15" ht="28.15" customHeight="1">
      <c r="B8" s="162"/>
      <c r="C8" s="163"/>
      <c r="D8" s="163"/>
      <c r="E8" s="163"/>
      <c r="F8" s="163"/>
      <c r="G8" s="163"/>
      <c r="H8" s="163"/>
      <c r="I8" s="163"/>
      <c r="J8" s="163"/>
      <c r="K8" s="163"/>
      <c r="L8" s="163"/>
      <c r="M8" s="163"/>
      <c r="N8" s="163"/>
      <c r="O8" s="163"/>
    </row>
    <row r="9" spans="2:15" ht="28.15" customHeight="1">
      <c r="B9" s="162"/>
      <c r="C9" s="163"/>
      <c r="D9" s="163"/>
      <c r="E9" s="163"/>
      <c r="F9" s="163"/>
      <c r="G9" s="163"/>
      <c r="H9" s="163"/>
      <c r="I9" s="163"/>
      <c r="J9" s="163"/>
      <c r="K9" s="163"/>
      <c r="L9" s="163"/>
      <c r="M9" s="163"/>
      <c r="N9" s="163"/>
      <c r="O9" s="163"/>
    </row>
    <row r="10" spans="2:15" ht="28.15" customHeight="1">
      <c r="B10" s="162"/>
      <c r="C10" s="163"/>
      <c r="D10" s="163"/>
      <c r="E10" s="163"/>
      <c r="F10" s="163"/>
      <c r="G10" s="163"/>
      <c r="H10" s="163"/>
      <c r="I10" s="163"/>
      <c r="J10" s="163"/>
      <c r="K10" s="163"/>
      <c r="L10" s="163"/>
      <c r="M10" s="163"/>
      <c r="N10" s="163"/>
      <c r="O10" s="163"/>
    </row>
    <row r="11" spans="2:15" ht="28.15" customHeight="1">
      <c r="B11" s="162"/>
      <c r="C11" s="163"/>
      <c r="D11" s="163"/>
      <c r="E11" s="163"/>
      <c r="F11" s="163"/>
      <c r="G11" s="163"/>
      <c r="H11" s="163"/>
      <c r="I11" s="163"/>
      <c r="J11" s="163"/>
      <c r="K11" s="163"/>
      <c r="L11" s="163"/>
      <c r="M11" s="163"/>
      <c r="N11" s="163"/>
      <c r="O11" s="163"/>
    </row>
    <row r="12" spans="2:15" ht="16.5" customHeight="1">
      <c r="B12" s="162"/>
      <c r="C12" s="163"/>
      <c r="D12" s="163"/>
      <c r="E12" s="163"/>
      <c r="F12" s="163"/>
      <c r="G12" s="163"/>
      <c r="H12" s="163"/>
      <c r="I12" s="163"/>
      <c r="J12" s="163"/>
      <c r="K12" s="163"/>
      <c r="L12" s="163"/>
      <c r="M12" s="163"/>
      <c r="N12" s="163"/>
      <c r="O12" s="163"/>
    </row>
    <row r="13" spans="2:15" ht="16.5" customHeight="1">
      <c r="B13" s="162"/>
      <c r="C13" s="163"/>
      <c r="D13" s="163"/>
      <c r="E13" s="163"/>
      <c r="F13" s="163"/>
      <c r="G13" s="163"/>
      <c r="H13" s="163"/>
      <c r="I13" s="163"/>
      <c r="J13" s="163"/>
      <c r="K13" s="163"/>
      <c r="L13" s="163"/>
      <c r="M13" s="163"/>
      <c r="N13" s="163"/>
      <c r="O13" s="163"/>
    </row>
    <row r="14" spans="2:15" ht="16.5" customHeight="1">
      <c r="B14" s="162"/>
      <c r="C14" s="163"/>
      <c r="D14" s="163"/>
      <c r="E14" s="163"/>
      <c r="F14" s="163"/>
      <c r="G14" s="163"/>
      <c r="H14" s="163"/>
      <c r="I14" s="163"/>
      <c r="J14" s="163"/>
      <c r="K14" s="163"/>
      <c r="L14" s="163"/>
      <c r="M14" s="163"/>
      <c r="N14" s="163"/>
      <c r="O14" s="163"/>
    </row>
    <row r="15" spans="2:15" ht="16.5" customHeight="1">
      <c r="B15" s="162"/>
      <c r="C15" s="163"/>
      <c r="D15" s="163"/>
      <c r="E15" s="163"/>
      <c r="F15" s="163"/>
      <c r="G15" s="163"/>
      <c r="H15" s="163"/>
      <c r="I15" s="163"/>
      <c r="J15" s="163"/>
      <c r="K15" s="163"/>
      <c r="L15" s="163"/>
      <c r="M15" s="163"/>
      <c r="N15" s="163"/>
      <c r="O15" s="163"/>
    </row>
    <row r="16" spans="2:15" ht="16.5" customHeight="1">
      <c r="B16" s="162"/>
      <c r="C16" s="163"/>
      <c r="D16" s="163"/>
      <c r="E16" s="163"/>
      <c r="F16" s="163"/>
      <c r="G16" s="163"/>
      <c r="H16" s="163"/>
      <c r="I16" s="163"/>
      <c r="J16" s="163"/>
      <c r="K16" s="163"/>
      <c r="L16" s="163"/>
      <c r="M16" s="163"/>
      <c r="N16" s="163"/>
      <c r="O16" s="163"/>
    </row>
    <row r="17" spans="2:15" s="164" customFormat="1" ht="21" customHeight="1">
      <c r="F17" s="161"/>
      <c r="K17" s="161"/>
      <c r="N17" s="165"/>
      <c r="O17" s="166" t="s">
        <v>85</v>
      </c>
    </row>
    <row r="18" spans="2:15" s="167" customFormat="1" ht="23.25" customHeight="1">
      <c r="B18" s="168"/>
      <c r="C18" s="169" t="s">
        <v>71</v>
      </c>
      <c r="D18" s="169" t="s">
        <v>72</v>
      </c>
      <c r="E18" s="169" t="s">
        <v>73</v>
      </c>
      <c r="F18" s="169" t="s">
        <v>74</v>
      </c>
      <c r="G18" s="169" t="s">
        <v>75</v>
      </c>
      <c r="H18" s="169" t="s">
        <v>76</v>
      </c>
      <c r="I18" s="169" t="s">
        <v>77</v>
      </c>
      <c r="J18" s="169" t="s">
        <v>78</v>
      </c>
      <c r="K18" s="169" t="s">
        <v>79</v>
      </c>
      <c r="L18" s="169" t="s">
        <v>80</v>
      </c>
      <c r="M18" s="169" t="s">
        <v>81</v>
      </c>
      <c r="N18" s="170" t="s">
        <v>82</v>
      </c>
      <c r="O18" s="171" t="s">
        <v>83</v>
      </c>
    </row>
    <row r="19" spans="2:15" s="167" customFormat="1" ht="23.25" customHeight="1">
      <c r="B19" s="172" t="s">
        <v>86</v>
      </c>
      <c r="C19" s="173">
        <v>434.7</v>
      </c>
      <c r="D19" s="174">
        <v>483.8</v>
      </c>
      <c r="E19" s="174">
        <v>563.70000000000005</v>
      </c>
      <c r="F19" s="174">
        <v>484</v>
      </c>
      <c r="G19" s="174">
        <v>456.9</v>
      </c>
      <c r="H19" s="174">
        <v>438.8</v>
      </c>
      <c r="I19" s="174">
        <v>525.4</v>
      </c>
      <c r="J19" s="174">
        <v>626.70000000000005</v>
      </c>
      <c r="K19" s="174">
        <v>535</v>
      </c>
      <c r="L19" s="175">
        <v>547</v>
      </c>
      <c r="M19" s="175">
        <v>485.5</v>
      </c>
      <c r="N19" s="176">
        <v>464</v>
      </c>
      <c r="O19" s="177">
        <f>SUM(C19:N19)</f>
        <v>6045.5</v>
      </c>
    </row>
    <row r="20" spans="2:15" s="167" customFormat="1" ht="23.25" customHeight="1">
      <c r="B20" s="172" t="s">
        <v>87</v>
      </c>
      <c r="C20" s="178">
        <v>420.3</v>
      </c>
      <c r="D20" s="174">
        <v>413.5</v>
      </c>
      <c r="E20" s="174">
        <v>537.20000000000005</v>
      </c>
      <c r="F20" s="174">
        <v>448.4</v>
      </c>
      <c r="G20" s="174">
        <v>423.3</v>
      </c>
      <c r="H20" s="174">
        <v>426.8</v>
      </c>
      <c r="I20" s="174">
        <v>527.79999999999995</v>
      </c>
      <c r="J20" s="174">
        <v>601.9</v>
      </c>
      <c r="K20" s="174">
        <v>515.20000000000005</v>
      </c>
      <c r="L20" s="175">
        <v>479.9</v>
      </c>
      <c r="M20" s="175">
        <v>426.3</v>
      </c>
      <c r="N20" s="176">
        <v>430.2</v>
      </c>
      <c r="O20" s="177">
        <f>SUM(C20:N20)</f>
        <v>5650.8</v>
      </c>
    </row>
    <row r="21" spans="2:15" s="167" customFormat="1" ht="23.25" customHeight="1">
      <c r="B21" s="172" t="s">
        <v>88</v>
      </c>
      <c r="C21" s="178">
        <v>418.3</v>
      </c>
      <c r="D21" s="174">
        <v>447</v>
      </c>
      <c r="E21" s="174">
        <v>544.9</v>
      </c>
      <c r="F21" s="174">
        <v>471.9</v>
      </c>
      <c r="G21" s="174">
        <v>465</v>
      </c>
      <c r="H21" s="174">
        <v>427.7</v>
      </c>
      <c r="I21" s="174">
        <v>543</v>
      </c>
      <c r="J21" s="174">
        <v>635.70000000000005</v>
      </c>
      <c r="K21" s="174">
        <v>550.79999999999995</v>
      </c>
      <c r="L21" s="175">
        <v>499.5</v>
      </c>
      <c r="M21" s="175">
        <v>430.9</v>
      </c>
      <c r="N21" s="176">
        <v>420.4</v>
      </c>
      <c r="O21" s="177">
        <f>SUM(C21:N21)</f>
        <v>5855.0999999999995</v>
      </c>
    </row>
    <row r="22" spans="2:15" s="167" customFormat="1" ht="23.25" customHeight="1">
      <c r="B22" s="179" t="s">
        <v>89</v>
      </c>
      <c r="C22" s="178">
        <v>406.2</v>
      </c>
      <c r="D22" s="180">
        <v>422.5</v>
      </c>
      <c r="E22" s="180">
        <v>431.7</v>
      </c>
      <c r="F22" s="174">
        <v>367.2</v>
      </c>
      <c r="G22" s="174">
        <v>380.2</v>
      </c>
      <c r="H22" s="174">
        <v>392.8</v>
      </c>
      <c r="I22" s="174">
        <v>500.2</v>
      </c>
      <c r="J22" s="174">
        <v>593.20000000000005</v>
      </c>
      <c r="K22" s="174">
        <v>518.4</v>
      </c>
      <c r="L22" s="175">
        <v>515.6</v>
      </c>
      <c r="M22" s="174">
        <v>440.7</v>
      </c>
      <c r="N22" s="176">
        <v>446.8</v>
      </c>
      <c r="O22" s="177">
        <f>SUM(C22:N22)</f>
        <v>5415.5</v>
      </c>
    </row>
    <row r="23" spans="2:15" s="181" customFormat="1" ht="23.25" customHeight="1">
      <c r="B23" s="182" t="s">
        <v>90</v>
      </c>
      <c r="C23" s="183">
        <v>405</v>
      </c>
      <c r="D23" s="184">
        <v>434.8</v>
      </c>
      <c r="E23" s="184">
        <v>533.1</v>
      </c>
      <c r="F23" s="184">
        <v>471.1</v>
      </c>
      <c r="G23" s="184">
        <v>434.3</v>
      </c>
      <c r="H23" s="184">
        <v>426.4</v>
      </c>
      <c r="I23" s="184">
        <v>550.4</v>
      </c>
      <c r="J23" s="184">
        <v>607.20000000000005</v>
      </c>
      <c r="K23" s="184">
        <v>507.3</v>
      </c>
      <c r="L23" s="185">
        <v>519.70000000000005</v>
      </c>
      <c r="M23" s="185">
        <v>483.1</v>
      </c>
      <c r="N23" s="185">
        <v>463.4</v>
      </c>
      <c r="O23" s="186">
        <f>SUM(C23:N23)</f>
        <v>5835.8</v>
      </c>
    </row>
    <row r="24" spans="2:15" s="164" customFormat="1" ht="13.15" customHeight="1">
      <c r="F24" s="161"/>
      <c r="K24" s="161"/>
    </row>
  </sheetData>
  <phoneticPr fontId="3"/>
  <pageMargins left="0.74803149606299213" right="0.74803149606299213" top="0.98425196850393704" bottom="0.98425196850393704" header="0.51181102362204722" footer="0.51181102362204722"/>
  <pageSetup paperSize="9" scale="83" orientation="landscape" r:id="rId1"/>
  <headerFooter alignWithMargins="0">
    <oddFooter>&amp;C&amp;"+,標準"&amp;16&amp;P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9"/>
  <sheetViews>
    <sheetView zoomScale="70" zoomScaleNormal="70" zoomScaleSheetLayoutView="40" workbookViewId="0"/>
  </sheetViews>
  <sheetFormatPr defaultRowHeight="15.75"/>
  <cols>
    <col min="1" max="1" width="3" style="161" customWidth="1"/>
    <col min="2" max="15" width="8.75" style="161" customWidth="1"/>
    <col min="16" max="16" width="2.875" style="161" customWidth="1"/>
    <col min="17" max="256" width="9" style="161"/>
    <col min="257" max="257" width="3" style="161" customWidth="1"/>
    <col min="258" max="271" width="8.75" style="161" customWidth="1"/>
    <col min="272" max="272" width="2.875" style="161" customWidth="1"/>
    <col min="273" max="512" width="9" style="161"/>
    <col min="513" max="513" width="3" style="161" customWidth="1"/>
    <col min="514" max="527" width="8.75" style="161" customWidth="1"/>
    <col min="528" max="528" width="2.875" style="161" customWidth="1"/>
    <col min="529" max="768" width="9" style="161"/>
    <col min="769" max="769" width="3" style="161" customWidth="1"/>
    <col min="770" max="783" width="8.75" style="161" customWidth="1"/>
    <col min="784" max="784" width="2.875" style="161" customWidth="1"/>
    <col min="785" max="1024" width="9" style="161"/>
    <col min="1025" max="1025" width="3" style="161" customWidth="1"/>
    <col min="1026" max="1039" width="8.75" style="161" customWidth="1"/>
    <col min="1040" max="1040" width="2.875" style="161" customWidth="1"/>
    <col min="1041" max="1280" width="9" style="161"/>
    <col min="1281" max="1281" width="3" style="161" customWidth="1"/>
    <col min="1282" max="1295" width="8.75" style="161" customWidth="1"/>
    <col min="1296" max="1296" width="2.875" style="161" customWidth="1"/>
    <col min="1297" max="1536" width="9" style="161"/>
    <col min="1537" max="1537" width="3" style="161" customWidth="1"/>
    <col min="1538" max="1551" width="8.75" style="161" customWidth="1"/>
    <col min="1552" max="1552" width="2.875" style="161" customWidth="1"/>
    <col min="1553" max="1792" width="9" style="161"/>
    <col min="1793" max="1793" width="3" style="161" customWidth="1"/>
    <col min="1794" max="1807" width="8.75" style="161" customWidth="1"/>
    <col min="1808" max="1808" width="2.875" style="161" customWidth="1"/>
    <col min="1809" max="2048" width="9" style="161"/>
    <col min="2049" max="2049" width="3" style="161" customWidth="1"/>
    <col min="2050" max="2063" width="8.75" style="161" customWidth="1"/>
    <col min="2064" max="2064" width="2.875" style="161" customWidth="1"/>
    <col min="2065" max="2304" width="9" style="161"/>
    <col min="2305" max="2305" width="3" style="161" customWidth="1"/>
    <col min="2306" max="2319" width="8.75" style="161" customWidth="1"/>
    <col min="2320" max="2320" width="2.875" style="161" customWidth="1"/>
    <col min="2321" max="2560" width="9" style="161"/>
    <col min="2561" max="2561" width="3" style="161" customWidth="1"/>
    <col min="2562" max="2575" width="8.75" style="161" customWidth="1"/>
    <col min="2576" max="2576" width="2.875" style="161" customWidth="1"/>
    <col min="2577" max="2816" width="9" style="161"/>
    <col min="2817" max="2817" width="3" style="161" customWidth="1"/>
    <col min="2818" max="2831" width="8.75" style="161" customWidth="1"/>
    <col min="2832" max="2832" width="2.875" style="161" customWidth="1"/>
    <col min="2833" max="3072" width="9" style="161"/>
    <col min="3073" max="3073" width="3" style="161" customWidth="1"/>
    <col min="3074" max="3087" width="8.75" style="161" customWidth="1"/>
    <col min="3088" max="3088" width="2.875" style="161" customWidth="1"/>
    <col min="3089" max="3328" width="9" style="161"/>
    <col min="3329" max="3329" width="3" style="161" customWidth="1"/>
    <col min="3330" max="3343" width="8.75" style="161" customWidth="1"/>
    <col min="3344" max="3344" width="2.875" style="161" customWidth="1"/>
    <col min="3345" max="3584" width="9" style="161"/>
    <col min="3585" max="3585" width="3" style="161" customWidth="1"/>
    <col min="3586" max="3599" width="8.75" style="161" customWidth="1"/>
    <col min="3600" max="3600" width="2.875" style="161" customWidth="1"/>
    <col min="3601" max="3840" width="9" style="161"/>
    <col min="3841" max="3841" width="3" style="161" customWidth="1"/>
    <col min="3842" max="3855" width="8.75" style="161" customWidth="1"/>
    <col min="3856" max="3856" width="2.875" style="161" customWidth="1"/>
    <col min="3857" max="4096" width="9" style="161"/>
    <col min="4097" max="4097" width="3" style="161" customWidth="1"/>
    <col min="4098" max="4111" width="8.75" style="161" customWidth="1"/>
    <col min="4112" max="4112" width="2.875" style="161" customWidth="1"/>
    <col min="4113" max="4352" width="9" style="161"/>
    <col min="4353" max="4353" width="3" style="161" customWidth="1"/>
    <col min="4354" max="4367" width="8.75" style="161" customWidth="1"/>
    <col min="4368" max="4368" width="2.875" style="161" customWidth="1"/>
    <col min="4369" max="4608" width="9" style="161"/>
    <col min="4609" max="4609" width="3" style="161" customWidth="1"/>
    <col min="4610" max="4623" width="8.75" style="161" customWidth="1"/>
    <col min="4624" max="4624" width="2.875" style="161" customWidth="1"/>
    <col min="4625" max="4864" width="9" style="161"/>
    <col min="4865" max="4865" width="3" style="161" customWidth="1"/>
    <col min="4866" max="4879" width="8.75" style="161" customWidth="1"/>
    <col min="4880" max="4880" width="2.875" style="161" customWidth="1"/>
    <col min="4881" max="5120" width="9" style="161"/>
    <col min="5121" max="5121" width="3" style="161" customWidth="1"/>
    <col min="5122" max="5135" width="8.75" style="161" customWidth="1"/>
    <col min="5136" max="5136" width="2.875" style="161" customWidth="1"/>
    <col min="5137" max="5376" width="9" style="161"/>
    <col min="5377" max="5377" width="3" style="161" customWidth="1"/>
    <col min="5378" max="5391" width="8.75" style="161" customWidth="1"/>
    <col min="5392" max="5392" width="2.875" style="161" customWidth="1"/>
    <col min="5393" max="5632" width="9" style="161"/>
    <col min="5633" max="5633" width="3" style="161" customWidth="1"/>
    <col min="5634" max="5647" width="8.75" style="161" customWidth="1"/>
    <col min="5648" max="5648" width="2.875" style="161" customWidth="1"/>
    <col min="5649" max="5888" width="9" style="161"/>
    <col min="5889" max="5889" width="3" style="161" customWidth="1"/>
    <col min="5890" max="5903" width="8.75" style="161" customWidth="1"/>
    <col min="5904" max="5904" width="2.875" style="161" customWidth="1"/>
    <col min="5905" max="6144" width="9" style="161"/>
    <col min="6145" max="6145" width="3" style="161" customWidth="1"/>
    <col min="6146" max="6159" width="8.75" style="161" customWidth="1"/>
    <col min="6160" max="6160" width="2.875" style="161" customWidth="1"/>
    <col min="6161" max="6400" width="9" style="161"/>
    <col min="6401" max="6401" width="3" style="161" customWidth="1"/>
    <col min="6402" max="6415" width="8.75" style="161" customWidth="1"/>
    <col min="6416" max="6416" width="2.875" style="161" customWidth="1"/>
    <col min="6417" max="6656" width="9" style="161"/>
    <col min="6657" max="6657" width="3" style="161" customWidth="1"/>
    <col min="6658" max="6671" width="8.75" style="161" customWidth="1"/>
    <col min="6672" max="6672" width="2.875" style="161" customWidth="1"/>
    <col min="6673" max="6912" width="9" style="161"/>
    <col min="6913" max="6913" width="3" style="161" customWidth="1"/>
    <col min="6914" max="6927" width="8.75" style="161" customWidth="1"/>
    <col min="6928" max="6928" width="2.875" style="161" customWidth="1"/>
    <col min="6929" max="7168" width="9" style="161"/>
    <col min="7169" max="7169" width="3" style="161" customWidth="1"/>
    <col min="7170" max="7183" width="8.75" style="161" customWidth="1"/>
    <col min="7184" max="7184" width="2.875" style="161" customWidth="1"/>
    <col min="7185" max="7424" width="9" style="161"/>
    <col min="7425" max="7425" width="3" style="161" customWidth="1"/>
    <col min="7426" max="7439" width="8.75" style="161" customWidth="1"/>
    <col min="7440" max="7440" width="2.875" style="161" customWidth="1"/>
    <col min="7441" max="7680" width="9" style="161"/>
    <col min="7681" max="7681" width="3" style="161" customWidth="1"/>
    <col min="7682" max="7695" width="8.75" style="161" customWidth="1"/>
    <col min="7696" max="7696" width="2.875" style="161" customWidth="1"/>
    <col min="7697" max="7936" width="9" style="161"/>
    <col min="7937" max="7937" width="3" style="161" customWidth="1"/>
    <col min="7938" max="7951" width="8.75" style="161" customWidth="1"/>
    <col min="7952" max="7952" width="2.875" style="161" customWidth="1"/>
    <col min="7953" max="8192" width="9" style="161"/>
    <col min="8193" max="8193" width="3" style="161" customWidth="1"/>
    <col min="8194" max="8207" width="8.75" style="161" customWidth="1"/>
    <col min="8208" max="8208" width="2.875" style="161" customWidth="1"/>
    <col min="8209" max="8448" width="9" style="161"/>
    <col min="8449" max="8449" width="3" style="161" customWidth="1"/>
    <col min="8450" max="8463" width="8.75" style="161" customWidth="1"/>
    <col min="8464" max="8464" width="2.875" style="161" customWidth="1"/>
    <col min="8465" max="8704" width="9" style="161"/>
    <col min="8705" max="8705" width="3" style="161" customWidth="1"/>
    <col min="8706" max="8719" width="8.75" style="161" customWidth="1"/>
    <col min="8720" max="8720" width="2.875" style="161" customWidth="1"/>
    <col min="8721" max="8960" width="9" style="161"/>
    <col min="8961" max="8961" width="3" style="161" customWidth="1"/>
    <col min="8962" max="8975" width="8.75" style="161" customWidth="1"/>
    <col min="8976" max="8976" width="2.875" style="161" customWidth="1"/>
    <col min="8977" max="9216" width="9" style="161"/>
    <col min="9217" max="9217" width="3" style="161" customWidth="1"/>
    <col min="9218" max="9231" width="8.75" style="161" customWidth="1"/>
    <col min="9232" max="9232" width="2.875" style="161" customWidth="1"/>
    <col min="9233" max="9472" width="9" style="161"/>
    <col min="9473" max="9473" width="3" style="161" customWidth="1"/>
    <col min="9474" max="9487" width="8.75" style="161" customWidth="1"/>
    <col min="9488" max="9488" width="2.875" style="161" customWidth="1"/>
    <col min="9489" max="9728" width="9" style="161"/>
    <col min="9729" max="9729" width="3" style="161" customWidth="1"/>
    <col min="9730" max="9743" width="8.75" style="161" customWidth="1"/>
    <col min="9744" max="9744" width="2.875" style="161" customWidth="1"/>
    <col min="9745" max="9984" width="9" style="161"/>
    <col min="9985" max="9985" width="3" style="161" customWidth="1"/>
    <col min="9986" max="9999" width="8.75" style="161" customWidth="1"/>
    <col min="10000" max="10000" width="2.875" style="161" customWidth="1"/>
    <col min="10001" max="10240" width="9" style="161"/>
    <col min="10241" max="10241" width="3" style="161" customWidth="1"/>
    <col min="10242" max="10255" width="8.75" style="161" customWidth="1"/>
    <col min="10256" max="10256" width="2.875" style="161" customWidth="1"/>
    <col min="10257" max="10496" width="9" style="161"/>
    <col min="10497" max="10497" width="3" style="161" customWidth="1"/>
    <col min="10498" max="10511" width="8.75" style="161" customWidth="1"/>
    <col min="10512" max="10512" width="2.875" style="161" customWidth="1"/>
    <col min="10513" max="10752" width="9" style="161"/>
    <col min="10753" max="10753" width="3" style="161" customWidth="1"/>
    <col min="10754" max="10767" width="8.75" style="161" customWidth="1"/>
    <col min="10768" max="10768" width="2.875" style="161" customWidth="1"/>
    <col min="10769" max="11008" width="9" style="161"/>
    <col min="11009" max="11009" width="3" style="161" customWidth="1"/>
    <col min="11010" max="11023" width="8.75" style="161" customWidth="1"/>
    <col min="11024" max="11024" width="2.875" style="161" customWidth="1"/>
    <col min="11025" max="11264" width="9" style="161"/>
    <col min="11265" max="11265" width="3" style="161" customWidth="1"/>
    <col min="11266" max="11279" width="8.75" style="161" customWidth="1"/>
    <col min="11280" max="11280" width="2.875" style="161" customWidth="1"/>
    <col min="11281" max="11520" width="9" style="161"/>
    <col min="11521" max="11521" width="3" style="161" customWidth="1"/>
    <col min="11522" max="11535" width="8.75" style="161" customWidth="1"/>
    <col min="11536" max="11536" width="2.875" style="161" customWidth="1"/>
    <col min="11537" max="11776" width="9" style="161"/>
    <col min="11777" max="11777" width="3" style="161" customWidth="1"/>
    <col min="11778" max="11791" width="8.75" style="161" customWidth="1"/>
    <col min="11792" max="11792" width="2.875" style="161" customWidth="1"/>
    <col min="11793" max="12032" width="9" style="161"/>
    <col min="12033" max="12033" width="3" style="161" customWidth="1"/>
    <col min="12034" max="12047" width="8.75" style="161" customWidth="1"/>
    <col min="12048" max="12048" width="2.875" style="161" customWidth="1"/>
    <col min="12049" max="12288" width="9" style="161"/>
    <col min="12289" max="12289" width="3" style="161" customWidth="1"/>
    <col min="12290" max="12303" width="8.75" style="161" customWidth="1"/>
    <col min="12304" max="12304" width="2.875" style="161" customWidth="1"/>
    <col min="12305" max="12544" width="9" style="161"/>
    <col min="12545" max="12545" width="3" style="161" customWidth="1"/>
    <col min="12546" max="12559" width="8.75" style="161" customWidth="1"/>
    <col min="12560" max="12560" width="2.875" style="161" customWidth="1"/>
    <col min="12561" max="12800" width="9" style="161"/>
    <col min="12801" max="12801" width="3" style="161" customWidth="1"/>
    <col min="12802" max="12815" width="8.75" style="161" customWidth="1"/>
    <col min="12816" max="12816" width="2.875" style="161" customWidth="1"/>
    <col min="12817" max="13056" width="9" style="161"/>
    <col min="13057" max="13057" width="3" style="161" customWidth="1"/>
    <col min="13058" max="13071" width="8.75" style="161" customWidth="1"/>
    <col min="13072" max="13072" width="2.875" style="161" customWidth="1"/>
    <col min="13073" max="13312" width="9" style="161"/>
    <col min="13313" max="13313" width="3" style="161" customWidth="1"/>
    <col min="13314" max="13327" width="8.75" style="161" customWidth="1"/>
    <col min="13328" max="13328" width="2.875" style="161" customWidth="1"/>
    <col min="13329" max="13568" width="9" style="161"/>
    <col min="13569" max="13569" width="3" style="161" customWidth="1"/>
    <col min="13570" max="13583" width="8.75" style="161" customWidth="1"/>
    <col min="13584" max="13584" width="2.875" style="161" customWidth="1"/>
    <col min="13585" max="13824" width="9" style="161"/>
    <col min="13825" max="13825" width="3" style="161" customWidth="1"/>
    <col min="13826" max="13839" width="8.75" style="161" customWidth="1"/>
    <col min="13840" max="13840" width="2.875" style="161" customWidth="1"/>
    <col min="13841" max="14080" width="9" style="161"/>
    <col min="14081" max="14081" width="3" style="161" customWidth="1"/>
    <col min="14082" max="14095" width="8.75" style="161" customWidth="1"/>
    <col min="14096" max="14096" width="2.875" style="161" customWidth="1"/>
    <col min="14097" max="14336" width="9" style="161"/>
    <col min="14337" max="14337" width="3" style="161" customWidth="1"/>
    <col min="14338" max="14351" width="8.75" style="161" customWidth="1"/>
    <col min="14352" max="14352" width="2.875" style="161" customWidth="1"/>
    <col min="14353" max="14592" width="9" style="161"/>
    <col min="14593" max="14593" width="3" style="161" customWidth="1"/>
    <col min="14594" max="14607" width="8.75" style="161" customWidth="1"/>
    <col min="14608" max="14608" width="2.875" style="161" customWidth="1"/>
    <col min="14609" max="14848" width="9" style="161"/>
    <col min="14849" max="14849" width="3" style="161" customWidth="1"/>
    <col min="14850" max="14863" width="8.75" style="161" customWidth="1"/>
    <col min="14864" max="14864" width="2.875" style="161" customWidth="1"/>
    <col min="14865" max="15104" width="9" style="161"/>
    <col min="15105" max="15105" width="3" style="161" customWidth="1"/>
    <col min="15106" max="15119" width="8.75" style="161" customWidth="1"/>
    <col min="15120" max="15120" width="2.875" style="161" customWidth="1"/>
    <col min="15121" max="15360" width="9" style="161"/>
    <col min="15361" max="15361" width="3" style="161" customWidth="1"/>
    <col min="15362" max="15375" width="8.75" style="161" customWidth="1"/>
    <col min="15376" max="15376" width="2.875" style="161" customWidth="1"/>
    <col min="15377" max="15616" width="9" style="161"/>
    <col min="15617" max="15617" width="3" style="161" customWidth="1"/>
    <col min="15618" max="15631" width="8.75" style="161" customWidth="1"/>
    <col min="15632" max="15632" width="2.875" style="161" customWidth="1"/>
    <col min="15633" max="15872" width="9" style="161"/>
    <col min="15873" max="15873" width="3" style="161" customWidth="1"/>
    <col min="15874" max="15887" width="8.75" style="161" customWidth="1"/>
    <col min="15888" max="15888" width="2.875" style="161" customWidth="1"/>
    <col min="15889" max="16128" width="9" style="161"/>
    <col min="16129" max="16129" width="3" style="161" customWidth="1"/>
    <col min="16130" max="16143" width="8.75" style="161" customWidth="1"/>
    <col min="16144" max="16144" width="2.875" style="161" customWidth="1"/>
    <col min="16145" max="16384" width="9" style="161"/>
  </cols>
  <sheetData>
    <row r="1" spans="2:15" ht="28.15" customHeight="1">
      <c r="B1" s="162"/>
      <c r="C1" s="163"/>
      <c r="D1" s="163"/>
      <c r="E1" s="163"/>
      <c r="F1" s="163"/>
      <c r="G1" s="163"/>
      <c r="H1" s="163"/>
      <c r="I1" s="163"/>
      <c r="J1" s="163"/>
      <c r="K1" s="163"/>
      <c r="L1" s="163"/>
      <c r="M1" s="163"/>
      <c r="N1" s="163"/>
      <c r="O1" s="163"/>
    </row>
    <row r="2" spans="2:15" ht="28.15" customHeight="1">
      <c r="B2" s="162"/>
      <c r="C2" s="163"/>
      <c r="D2" s="163"/>
      <c r="E2" s="163"/>
      <c r="F2" s="163"/>
      <c r="G2" s="163"/>
      <c r="H2" s="163"/>
      <c r="I2" s="163"/>
      <c r="J2" s="163"/>
      <c r="K2" s="163"/>
      <c r="L2" s="163"/>
      <c r="M2" s="163"/>
      <c r="N2" s="163"/>
      <c r="O2" s="163"/>
    </row>
    <row r="3" spans="2:15" ht="28.15" customHeight="1">
      <c r="B3" s="162"/>
      <c r="C3" s="163"/>
      <c r="D3" s="163"/>
      <c r="E3" s="163"/>
      <c r="F3" s="163"/>
      <c r="G3" s="163"/>
      <c r="H3" s="163"/>
      <c r="I3" s="163"/>
      <c r="J3" s="163"/>
      <c r="K3" s="163"/>
      <c r="L3" s="163"/>
      <c r="M3" s="163"/>
      <c r="N3" s="163"/>
      <c r="O3" s="163"/>
    </row>
    <row r="4" spans="2:15" ht="28.15" customHeight="1">
      <c r="B4" s="162"/>
      <c r="C4" s="163"/>
      <c r="D4" s="163"/>
      <c r="E4" s="163"/>
      <c r="F4" s="163"/>
      <c r="G4" s="163"/>
      <c r="H4" s="163"/>
      <c r="I4" s="163"/>
      <c r="J4" s="163"/>
      <c r="K4" s="163"/>
      <c r="L4" s="163"/>
      <c r="M4" s="163"/>
      <c r="N4" s="163"/>
      <c r="O4" s="163"/>
    </row>
    <row r="5" spans="2:15" ht="28.15" customHeight="1">
      <c r="B5" s="162"/>
      <c r="C5" s="163"/>
      <c r="D5" s="163"/>
      <c r="E5" s="163"/>
      <c r="F5" s="163"/>
      <c r="G5" s="163"/>
      <c r="H5" s="163"/>
      <c r="I5" s="163"/>
      <c r="J5" s="163"/>
      <c r="K5" s="163"/>
      <c r="L5" s="163"/>
      <c r="M5" s="163"/>
      <c r="N5" s="163"/>
      <c r="O5" s="163"/>
    </row>
    <row r="6" spans="2:15" ht="28.15" customHeight="1">
      <c r="B6" s="162"/>
      <c r="C6" s="163"/>
      <c r="D6" s="163"/>
      <c r="E6" s="163"/>
      <c r="F6" s="163"/>
      <c r="G6" s="163"/>
      <c r="H6" s="163"/>
      <c r="I6" s="163"/>
      <c r="J6" s="163"/>
      <c r="K6" s="163"/>
      <c r="L6" s="163"/>
      <c r="M6" s="163"/>
      <c r="N6" s="163"/>
      <c r="O6" s="163"/>
    </row>
    <row r="7" spans="2:15" ht="28.15" customHeight="1">
      <c r="B7" s="162"/>
      <c r="C7" s="163"/>
      <c r="D7" s="163"/>
      <c r="E7" s="163"/>
      <c r="F7" s="163"/>
      <c r="G7" s="163"/>
      <c r="H7" s="163"/>
      <c r="I7" s="163"/>
      <c r="J7" s="163"/>
      <c r="K7" s="163"/>
      <c r="L7" s="163"/>
      <c r="M7" s="163"/>
      <c r="N7" s="163"/>
      <c r="O7" s="163"/>
    </row>
    <row r="8" spans="2:15" ht="28.15" customHeight="1">
      <c r="B8" s="162"/>
      <c r="C8" s="163"/>
      <c r="D8" s="163"/>
      <c r="E8" s="163"/>
      <c r="F8" s="163"/>
      <c r="G8" s="163"/>
      <c r="H8" s="163"/>
      <c r="I8" s="163"/>
      <c r="J8" s="163"/>
      <c r="K8" s="163"/>
      <c r="L8" s="163"/>
      <c r="M8" s="163"/>
      <c r="N8" s="163"/>
      <c r="O8" s="163"/>
    </row>
    <row r="9" spans="2:15" ht="28.15" customHeight="1">
      <c r="B9" s="162"/>
      <c r="C9" s="163"/>
      <c r="D9" s="163"/>
      <c r="E9" s="163"/>
      <c r="F9" s="163"/>
      <c r="G9" s="163"/>
      <c r="H9" s="163"/>
      <c r="I9" s="163"/>
      <c r="J9" s="163"/>
      <c r="K9" s="163"/>
      <c r="L9" s="163"/>
      <c r="M9" s="163"/>
      <c r="N9" s="163"/>
      <c r="O9" s="163"/>
    </row>
    <row r="10" spans="2:15" ht="28.15" customHeight="1">
      <c r="B10" s="162"/>
      <c r="C10" s="163"/>
      <c r="D10" s="163"/>
      <c r="E10" s="163"/>
      <c r="F10" s="163"/>
      <c r="G10" s="163"/>
      <c r="H10" s="163"/>
      <c r="I10" s="163"/>
      <c r="J10" s="163"/>
      <c r="K10" s="163"/>
      <c r="L10" s="163"/>
      <c r="M10" s="163"/>
      <c r="N10" s="163"/>
      <c r="O10" s="163"/>
    </row>
    <row r="11" spans="2:15" ht="28.15" customHeight="1">
      <c r="B11" s="162"/>
      <c r="C11" s="163"/>
      <c r="D11" s="163"/>
      <c r="E11" s="163"/>
      <c r="F11" s="163"/>
      <c r="G11" s="163"/>
      <c r="H11" s="163"/>
      <c r="I11" s="163"/>
      <c r="J11" s="163"/>
      <c r="K11" s="163"/>
      <c r="L11" s="163"/>
      <c r="M11" s="163"/>
      <c r="N11" s="163"/>
      <c r="O11" s="163"/>
    </row>
    <row r="12" spans="2:15" ht="16.5" customHeight="1">
      <c r="B12" s="162"/>
      <c r="C12" s="163"/>
      <c r="D12" s="163"/>
      <c r="E12" s="163"/>
      <c r="F12" s="163"/>
      <c r="G12" s="163"/>
      <c r="H12" s="163"/>
      <c r="I12" s="163"/>
      <c r="J12" s="163"/>
      <c r="K12" s="163"/>
      <c r="L12" s="163"/>
      <c r="M12" s="163"/>
      <c r="N12" s="163"/>
      <c r="O12" s="163"/>
    </row>
    <row r="13" spans="2:15" ht="16.5" customHeight="1">
      <c r="B13" s="162"/>
      <c r="C13" s="163"/>
      <c r="D13" s="163"/>
      <c r="E13" s="163"/>
      <c r="F13" s="163"/>
      <c r="G13" s="163"/>
      <c r="H13" s="163"/>
      <c r="I13" s="163"/>
      <c r="J13" s="163"/>
      <c r="K13" s="163"/>
      <c r="L13" s="163" t="s">
        <v>84</v>
      </c>
      <c r="M13" s="163"/>
      <c r="N13" s="163"/>
      <c r="O13" s="163"/>
    </row>
    <row r="14" spans="2:15" ht="16.5" customHeight="1">
      <c r="B14" s="162"/>
      <c r="C14" s="163"/>
      <c r="D14" s="163"/>
      <c r="E14" s="163"/>
      <c r="F14" s="163"/>
      <c r="G14" s="163"/>
      <c r="H14" s="163"/>
      <c r="I14" s="163"/>
      <c r="J14" s="163"/>
      <c r="K14" s="163"/>
      <c r="L14" s="163"/>
      <c r="M14" s="163"/>
      <c r="N14" s="163"/>
      <c r="O14" s="163"/>
    </row>
    <row r="15" spans="2:15" ht="16.5" customHeight="1">
      <c r="B15" s="162"/>
      <c r="C15" s="163"/>
      <c r="D15" s="163"/>
      <c r="E15" s="163"/>
      <c r="F15" s="163"/>
      <c r="G15" s="163"/>
      <c r="H15" s="163"/>
      <c r="I15" s="163"/>
      <c r="J15" s="163"/>
      <c r="K15" s="163"/>
      <c r="L15" s="163"/>
      <c r="M15" s="163"/>
      <c r="N15" s="163"/>
      <c r="O15" s="163"/>
    </row>
    <row r="16" spans="2:15" ht="16.5" customHeight="1">
      <c r="B16" s="162"/>
      <c r="C16" s="163"/>
      <c r="D16" s="163"/>
      <c r="E16" s="163"/>
      <c r="F16" s="163"/>
      <c r="G16" s="163"/>
      <c r="H16" s="163"/>
      <c r="I16" s="163"/>
      <c r="J16" s="163"/>
      <c r="K16" s="163"/>
      <c r="L16" s="163"/>
      <c r="M16" s="163"/>
      <c r="N16" s="163"/>
      <c r="O16" s="163"/>
    </row>
    <row r="17" spans="2:15" s="164" customFormat="1" ht="21" customHeight="1">
      <c r="B17" s="187" t="s">
        <v>85</v>
      </c>
      <c r="F17" s="161"/>
      <c r="K17" s="161"/>
      <c r="N17" s="165"/>
      <c r="O17" s="166"/>
    </row>
    <row r="18" spans="2:15" s="167" customFormat="1" ht="23.25" customHeight="1">
      <c r="B18" s="168"/>
      <c r="C18" s="169" t="s">
        <v>71</v>
      </c>
      <c r="D18" s="169" t="s">
        <v>72</v>
      </c>
      <c r="E18" s="169" t="s">
        <v>73</v>
      </c>
      <c r="F18" s="169" t="s">
        <v>74</v>
      </c>
      <c r="G18" s="169" t="s">
        <v>75</v>
      </c>
      <c r="H18" s="169" t="s">
        <v>76</v>
      </c>
      <c r="I18" s="169" t="s">
        <v>77</v>
      </c>
      <c r="J18" s="169" t="s">
        <v>78</v>
      </c>
      <c r="K18" s="169" t="s">
        <v>79</v>
      </c>
      <c r="L18" s="169" t="s">
        <v>80</v>
      </c>
      <c r="M18" s="169" t="s">
        <v>81</v>
      </c>
      <c r="N18" s="188" t="s">
        <v>82</v>
      </c>
      <c r="O18" s="171" t="s">
        <v>83</v>
      </c>
    </row>
    <row r="19" spans="2:15" s="167" customFormat="1" ht="23.25" customHeight="1">
      <c r="B19" s="172" t="s">
        <v>86</v>
      </c>
      <c r="C19" s="173">
        <v>8.9</v>
      </c>
      <c r="D19" s="174">
        <v>16.2</v>
      </c>
      <c r="E19" s="174">
        <v>13</v>
      </c>
      <c r="F19" s="174">
        <v>18.3</v>
      </c>
      <c r="G19" s="174">
        <v>25.1</v>
      </c>
      <c r="H19" s="174">
        <v>28.5</v>
      </c>
      <c r="I19" s="174">
        <v>32.299999999999997</v>
      </c>
      <c r="J19" s="174">
        <v>28.3</v>
      </c>
      <c r="K19" s="174">
        <v>24.3</v>
      </c>
      <c r="L19" s="175">
        <v>30.8</v>
      </c>
      <c r="M19" s="175">
        <v>18.2</v>
      </c>
      <c r="N19" s="189">
        <v>7.7</v>
      </c>
      <c r="O19" s="177">
        <f>SUM(C19:N19)</f>
        <v>251.60000000000002</v>
      </c>
    </row>
    <row r="20" spans="2:15" s="167" customFormat="1" ht="23.25" customHeight="1">
      <c r="B20" s="172" t="s">
        <v>87</v>
      </c>
      <c r="C20" s="178">
        <v>8.3000000000000007</v>
      </c>
      <c r="D20" s="174">
        <v>4.9000000000000004</v>
      </c>
      <c r="E20" s="174">
        <v>10.3</v>
      </c>
      <c r="F20" s="174">
        <v>17.7</v>
      </c>
      <c r="G20" s="174">
        <v>11.7</v>
      </c>
      <c r="H20" s="174">
        <v>33.299999999999997</v>
      </c>
      <c r="I20" s="174">
        <v>33</v>
      </c>
      <c r="J20" s="174">
        <v>32.299999999999997</v>
      </c>
      <c r="K20" s="174">
        <v>28.2</v>
      </c>
      <c r="L20" s="175">
        <v>25</v>
      </c>
      <c r="M20" s="175">
        <v>15</v>
      </c>
      <c r="N20" s="189">
        <v>10.6</v>
      </c>
      <c r="O20" s="177">
        <f>SUM(C20:N20)</f>
        <v>230.29999999999998</v>
      </c>
    </row>
    <row r="21" spans="2:15" s="167" customFormat="1" ht="23.25" customHeight="1">
      <c r="B21" s="172" t="s">
        <v>88</v>
      </c>
      <c r="C21" s="178">
        <v>9.4</v>
      </c>
      <c r="D21" s="174">
        <v>14.9</v>
      </c>
      <c r="E21" s="174">
        <v>15.1</v>
      </c>
      <c r="F21" s="174">
        <v>21</v>
      </c>
      <c r="G21" s="174">
        <v>30.6</v>
      </c>
      <c r="H21" s="174">
        <v>33.299999999999997</v>
      </c>
      <c r="I21" s="174">
        <v>40.1</v>
      </c>
      <c r="J21" s="174">
        <v>34.9</v>
      </c>
      <c r="K21" s="174">
        <v>37.799999999999997</v>
      </c>
      <c r="L21" s="175">
        <v>28.6</v>
      </c>
      <c r="M21" s="175">
        <v>8.4</v>
      </c>
      <c r="N21" s="189">
        <v>10.6</v>
      </c>
      <c r="O21" s="177">
        <f>SUM(C21:N21)</f>
        <v>284.70000000000005</v>
      </c>
    </row>
    <row r="22" spans="2:15" s="167" customFormat="1" ht="23.25" customHeight="1">
      <c r="B22" s="179" t="s">
        <v>89</v>
      </c>
      <c r="C22" s="178">
        <v>14.2</v>
      </c>
      <c r="D22" s="174">
        <v>14.9</v>
      </c>
      <c r="E22" s="174">
        <v>8.4</v>
      </c>
      <c r="F22" s="174">
        <v>16.3</v>
      </c>
      <c r="G22" s="174">
        <v>24</v>
      </c>
      <c r="H22" s="174">
        <v>31.3</v>
      </c>
      <c r="I22" s="174">
        <v>36.299999999999997</v>
      </c>
      <c r="J22" s="174">
        <v>33.6</v>
      </c>
      <c r="K22" s="174">
        <v>32.1</v>
      </c>
      <c r="L22" s="175">
        <v>40.799999999999997</v>
      </c>
      <c r="M22" s="174">
        <v>13.9</v>
      </c>
      <c r="N22" s="189">
        <v>14.2</v>
      </c>
      <c r="O22" s="177">
        <f>SUM(C22:N22)</f>
        <v>279.99999999999994</v>
      </c>
    </row>
    <row r="23" spans="2:15" s="181" customFormat="1" ht="23.25" customHeight="1">
      <c r="B23" s="190" t="s">
        <v>90</v>
      </c>
      <c r="C23" s="191">
        <v>19.899999999999999</v>
      </c>
      <c r="D23" s="192">
        <v>16.100000000000001</v>
      </c>
      <c r="E23" s="192">
        <v>22.9</v>
      </c>
      <c r="F23" s="192">
        <v>34.299999999999997</v>
      </c>
      <c r="G23" s="192">
        <v>40.299999999999997</v>
      </c>
      <c r="H23" s="192">
        <v>34.799999999999997</v>
      </c>
      <c r="I23" s="192">
        <v>67.900000000000006</v>
      </c>
      <c r="J23" s="192">
        <v>45.1</v>
      </c>
      <c r="K23" s="192">
        <v>32.5</v>
      </c>
      <c r="L23" s="193">
        <v>31.5</v>
      </c>
      <c r="M23" s="192">
        <v>14.3</v>
      </c>
      <c r="N23" s="193">
        <v>17.100000000000001</v>
      </c>
      <c r="O23" s="194">
        <f>SUM(C23:N23)</f>
        <v>376.70000000000005</v>
      </c>
    </row>
    <row r="24" spans="2:15" s="164" customFormat="1" ht="13.15" customHeight="1">
      <c r="F24" s="161"/>
      <c r="K24" s="161"/>
    </row>
    <row r="27" spans="2:15" s="195" customFormat="1"/>
    <row r="28" spans="2:15" s="195" customFormat="1">
      <c r="C28" s="196"/>
      <c r="D28" s="196"/>
      <c r="E28" s="196"/>
      <c r="F28" s="196"/>
      <c r="G28" s="196"/>
      <c r="H28" s="196"/>
      <c r="I28" s="196"/>
      <c r="J28" s="196"/>
      <c r="K28" s="196"/>
      <c r="L28" s="196"/>
      <c r="M28" s="196"/>
      <c r="N28" s="196"/>
    </row>
    <row r="29" spans="2:15" s="195" customFormat="1">
      <c r="C29" s="196"/>
      <c r="D29" s="196"/>
      <c r="E29" s="196"/>
      <c r="F29" s="196"/>
      <c r="G29" s="196"/>
      <c r="H29" s="196"/>
      <c r="I29" s="196"/>
      <c r="J29" s="196"/>
      <c r="K29" s="196"/>
      <c r="L29" s="196"/>
      <c r="M29" s="196"/>
      <c r="N29" s="196"/>
    </row>
    <row r="30" spans="2:15" s="195" customFormat="1">
      <c r="C30" s="197"/>
      <c r="D30" s="197"/>
      <c r="E30" s="197"/>
      <c r="F30" s="197"/>
      <c r="G30" s="197"/>
      <c r="H30" s="197"/>
      <c r="I30" s="197"/>
      <c r="J30" s="197"/>
      <c r="K30" s="197"/>
      <c r="L30" s="197"/>
      <c r="M30" s="197"/>
      <c r="N30" s="197"/>
    </row>
    <row r="31" spans="2:15" s="195" customFormat="1">
      <c r="C31" s="197"/>
      <c r="D31" s="197"/>
      <c r="E31" s="197"/>
      <c r="F31" s="197"/>
      <c r="G31" s="197"/>
      <c r="H31" s="197"/>
      <c r="I31" s="197"/>
      <c r="J31" s="197"/>
      <c r="K31" s="197"/>
      <c r="L31" s="197"/>
      <c r="M31" s="197"/>
      <c r="N31" s="197"/>
    </row>
    <row r="32" spans="2:15" s="195" customFormat="1">
      <c r="C32" s="197"/>
      <c r="D32" s="197"/>
      <c r="E32" s="197"/>
      <c r="F32" s="197"/>
      <c r="G32" s="197"/>
      <c r="H32" s="197"/>
      <c r="I32" s="197"/>
      <c r="J32" s="197"/>
      <c r="K32" s="197"/>
      <c r="L32" s="197"/>
      <c r="M32" s="197"/>
      <c r="N32" s="197"/>
    </row>
    <row r="33" spans="3:14" s="195" customFormat="1"/>
    <row r="34" spans="3:14" s="195" customFormat="1">
      <c r="C34" s="198"/>
      <c r="D34" s="198"/>
      <c r="E34" s="198"/>
      <c r="F34" s="198"/>
      <c r="G34" s="198"/>
      <c r="H34" s="198"/>
      <c r="I34" s="198"/>
      <c r="J34" s="198"/>
      <c r="K34" s="198"/>
      <c r="L34" s="198"/>
      <c r="M34" s="198"/>
      <c r="N34" s="198"/>
    </row>
    <row r="35" spans="3:14" s="195" customFormat="1">
      <c r="C35" s="198"/>
      <c r="D35" s="198"/>
      <c r="E35" s="198"/>
      <c r="F35" s="198"/>
      <c r="G35" s="198"/>
      <c r="H35" s="198"/>
      <c r="I35" s="198"/>
      <c r="J35" s="198"/>
      <c r="K35" s="198"/>
      <c r="L35" s="198"/>
      <c r="M35" s="198"/>
      <c r="N35" s="198"/>
    </row>
    <row r="36" spans="3:14" s="195" customFormat="1">
      <c r="C36" s="198"/>
      <c r="D36" s="198"/>
      <c r="E36" s="198"/>
      <c r="F36" s="198"/>
      <c r="G36" s="198"/>
      <c r="H36" s="198"/>
      <c r="I36" s="198"/>
      <c r="J36" s="198"/>
      <c r="K36" s="198"/>
      <c r="L36" s="198"/>
      <c r="M36" s="198"/>
      <c r="N36" s="198"/>
    </row>
    <row r="37" spans="3:14" s="195" customFormat="1">
      <c r="C37" s="198"/>
      <c r="D37" s="198"/>
      <c r="E37" s="198"/>
      <c r="F37" s="198"/>
      <c r="G37" s="198"/>
      <c r="H37" s="198"/>
      <c r="I37" s="198"/>
      <c r="J37" s="198"/>
      <c r="K37" s="198"/>
      <c r="L37" s="198"/>
      <c r="M37" s="198"/>
      <c r="N37" s="198"/>
    </row>
    <row r="38" spans="3:14" s="195" customFormat="1">
      <c r="C38" s="198"/>
      <c r="D38" s="198"/>
      <c r="E38" s="198"/>
      <c r="F38" s="198"/>
      <c r="G38" s="198"/>
      <c r="H38" s="198"/>
      <c r="I38" s="198"/>
      <c r="J38" s="198"/>
      <c r="K38" s="198"/>
      <c r="L38" s="198"/>
      <c r="M38" s="198"/>
      <c r="N38" s="198"/>
    </row>
    <row r="39" spans="3:14" s="195" customFormat="1"/>
  </sheetData>
  <phoneticPr fontId="3"/>
  <pageMargins left="0.74803149606299213" right="0.74803149606299213" top="0.98425196850393704" bottom="0.98425196850393704" header="0.51181102362204722" footer="0.51181102362204722"/>
  <pageSetup paperSize="9" scale="83" orientation="landscape" r:id="rId1"/>
  <headerFooter alignWithMargins="0">
    <oddFooter>&amp;C&amp;"+,標準"&amp;16&amp;P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第１表</vt:lpstr>
      <vt:lpstr>第２表</vt:lpstr>
      <vt:lpstr>第３表</vt:lpstr>
      <vt:lpstr>月別入域観光客数の推移</vt:lpstr>
      <vt:lpstr>グラフ</vt:lpstr>
      <vt:lpstr>グラフ（外国客）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2024-01-04T07:08:57Z</dcterms:modified>
</cp:coreProperties>
</file>