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 codeName="ThisWorkbook" defaultThemeVersion="124226"/>
  <bookViews>
    <workbookView xWindow="2100" yWindow="-75" windowWidth="17040" windowHeight="9030" tabRatio="791" activeTab="3"/>
  </bookViews>
  <sheets>
    <sheet name="（１）市町村別・種別の宿泊施設数等" sheetId="16" r:id="rId1"/>
    <sheet name="（２）市町村別・規模別の「ホテル・旅館」数等" sheetId="14" r:id="rId2"/>
    <sheet name="（３）市町村別・種別・規模別の「ホテル・旅館」数等" sheetId="22" r:id="rId3"/>
    <sheet name="（４）宿泊施設数等の推移(～H26)" sheetId="17" r:id="rId4"/>
  </sheets>
  <definedNames>
    <definedName name="_xlnm.Print_Area" localSheetId="0">'（１）市町村別・種別の宿泊施設数等'!$A$1:$AR$54</definedName>
    <definedName name="_xlnm.Print_Area" localSheetId="2">'（３）市町村別・種別・規模別の「ホテル・旅館」数等'!$A$2:$AP$55</definedName>
    <definedName name="_xlnm.Print_Area" localSheetId="3">'（４）宿泊施設数等の推移(～H26)'!$A$1:$V$37</definedName>
    <definedName name="印刷_1" localSheetId="2">#REF!</definedName>
    <definedName name="印刷_1" localSheetId="3">#REF!</definedName>
    <definedName name="印刷_1">#REF!</definedName>
    <definedName name="印刷_2" localSheetId="2">#REF!</definedName>
    <definedName name="印刷_2" localSheetId="3">#REF!</definedName>
    <definedName name="印刷_2">#REF!</definedName>
    <definedName name="印刷_3" localSheetId="2">#REF!</definedName>
    <definedName name="印刷_3" localSheetId="3">#REF!</definedName>
    <definedName name="印刷_3">#REF!</definedName>
    <definedName name="印刷_4" localSheetId="2">#REF!</definedName>
    <definedName name="印刷_4" localSheetId="3">#REF!</definedName>
    <definedName name="印刷_4">#REF!</definedName>
    <definedName name="市町村別規模別施設数" localSheetId="2">#REF!</definedName>
    <definedName name="市町村別規模別施設数" localSheetId="3">#REF!</definedName>
    <definedName name="市町村別規模別施設数">#REF!</definedName>
    <definedName name="市町村別種別施設数" localSheetId="2">#REF!</definedName>
    <definedName name="市町村別種別施設数" localSheetId="3">#REF!</definedName>
    <definedName name="市町村別種別施設数">#REF!</definedName>
    <definedName name="地域別規模別施設数" localSheetId="2">#REF!</definedName>
    <definedName name="地域別規模別施設数" localSheetId="3">#REF!</definedName>
    <definedName name="地域別規模別施設数">#REF!</definedName>
    <definedName name="地域別種別施設数" localSheetId="2">#REF!</definedName>
    <definedName name="地域別種別施設数" localSheetId="3">#REF!</definedName>
    <definedName name="地域別種別施設数">#REF!</definedName>
  </definedNames>
  <calcPr calcId="145621"/>
</workbook>
</file>

<file path=xl/calcChain.xml><?xml version="1.0" encoding="utf-8"?>
<calcChain xmlns="http://schemas.openxmlformats.org/spreadsheetml/2006/main">
  <c r="Z9" i="17" l="1"/>
  <c r="AA9" i="17"/>
  <c r="AB9" i="17"/>
  <c r="Z10" i="17"/>
  <c r="AA10" i="17"/>
  <c r="AB10" i="17"/>
  <c r="Z11" i="17"/>
  <c r="AA11" i="17"/>
  <c r="AB11" i="17"/>
  <c r="Z12" i="17"/>
  <c r="AA12" i="17"/>
  <c r="AB12" i="17"/>
  <c r="Z13" i="17"/>
  <c r="AA13" i="17"/>
  <c r="AB13" i="17"/>
  <c r="Z14" i="17"/>
  <c r="AA14" i="17"/>
  <c r="AB14" i="17"/>
  <c r="Z15" i="17"/>
  <c r="AA15" i="17"/>
  <c r="AB15" i="17"/>
  <c r="Z16" i="17"/>
  <c r="AA16" i="17"/>
  <c r="AB16" i="17"/>
  <c r="Z17" i="17"/>
  <c r="AA17" i="17"/>
  <c r="AB17" i="17"/>
  <c r="Z18" i="17"/>
  <c r="AA18" i="17"/>
  <c r="AB18" i="17"/>
  <c r="Z19" i="17"/>
  <c r="AA19" i="17"/>
  <c r="AB19" i="17"/>
  <c r="Z20" i="17"/>
  <c r="AA20" i="17"/>
  <c r="AB20" i="17"/>
  <c r="Z21" i="17"/>
  <c r="AA21" i="17"/>
  <c r="AB21" i="17"/>
  <c r="Z22" i="17"/>
  <c r="AA22" i="17"/>
  <c r="AB22" i="17"/>
  <c r="Z23" i="17"/>
  <c r="AA23" i="17"/>
  <c r="AB23" i="17"/>
  <c r="Z24" i="17"/>
  <c r="AA24" i="17"/>
  <c r="AB24" i="17"/>
  <c r="Z25" i="17"/>
  <c r="AA25" i="17"/>
  <c r="AB25" i="17"/>
  <c r="Z26" i="17"/>
  <c r="AA26" i="17"/>
  <c r="AB26" i="17"/>
  <c r="Z27" i="17"/>
  <c r="AA27" i="17"/>
  <c r="AB27" i="17"/>
  <c r="Z28" i="17"/>
  <c r="AA28" i="17"/>
  <c r="AB28" i="17"/>
  <c r="Z29" i="17"/>
  <c r="AA29" i="17"/>
  <c r="AB29" i="17"/>
  <c r="Z30" i="17"/>
  <c r="AA30" i="17"/>
  <c r="AB30" i="17"/>
  <c r="Z31" i="17"/>
  <c r="AA31" i="17"/>
  <c r="AB31" i="17"/>
  <c r="Z32" i="17"/>
  <c r="AA32" i="17"/>
  <c r="AB32" i="17"/>
  <c r="Z33" i="17"/>
  <c r="AA33" i="17"/>
  <c r="AB33" i="17"/>
  <c r="AA8" i="17"/>
  <c r="AB8" i="17"/>
  <c r="Z8" i="17"/>
  <c r="W33" i="17"/>
  <c r="K34" i="17"/>
  <c r="T34" i="17"/>
  <c r="Z34" i="17"/>
  <c r="L34" i="17"/>
  <c r="M34" i="17"/>
  <c r="V34" i="17"/>
  <c r="U34" i="17"/>
  <c r="AA34" i="17"/>
  <c r="S43" i="14"/>
  <c r="T43" i="14"/>
  <c r="U43" i="14"/>
  <c r="V43" i="14"/>
  <c r="W43" i="14"/>
  <c r="S44" i="14"/>
  <c r="T44" i="14"/>
  <c r="U44" i="14"/>
  <c r="V44" i="14"/>
  <c r="W44" i="14"/>
  <c r="S45" i="14"/>
  <c r="T45" i="14"/>
  <c r="U45" i="14"/>
  <c r="V45" i="14"/>
  <c r="W45" i="14"/>
  <c r="S46" i="14"/>
  <c r="T46" i="14"/>
  <c r="U46" i="14"/>
  <c r="V46" i="14"/>
  <c r="W46" i="14"/>
  <c r="S47" i="14"/>
  <c r="T47" i="14"/>
  <c r="U47" i="14"/>
  <c r="V47" i="14"/>
  <c r="W47" i="14"/>
  <c r="S48" i="14"/>
  <c r="T48" i="14"/>
  <c r="U48" i="14"/>
  <c r="V48" i="14"/>
  <c r="W48" i="14"/>
  <c r="S49" i="14"/>
  <c r="T49" i="14"/>
  <c r="U49" i="14"/>
  <c r="V49" i="14"/>
  <c r="W49" i="14"/>
  <c r="S50" i="14"/>
  <c r="T50" i="14"/>
  <c r="U50" i="14"/>
  <c r="V50" i="14"/>
  <c r="W50" i="14"/>
  <c r="S51" i="14"/>
  <c r="T51" i="14"/>
  <c r="U51" i="14"/>
  <c r="V51" i="14"/>
  <c r="W51" i="14"/>
  <c r="W42" i="14"/>
  <c r="V42" i="14"/>
  <c r="U42" i="14"/>
  <c r="T42" i="14"/>
  <c r="S42" i="14"/>
  <c r="S39" i="14"/>
  <c r="T39" i="14"/>
  <c r="U39" i="14"/>
  <c r="V39" i="14"/>
  <c r="W39" i="14"/>
  <c r="S40" i="14"/>
  <c r="T40" i="14"/>
  <c r="U40" i="14"/>
  <c r="V40" i="14"/>
  <c r="W40" i="14"/>
  <c r="W38" i="14"/>
  <c r="V38" i="14"/>
  <c r="U38" i="14"/>
  <c r="T38" i="14"/>
  <c r="S38" i="14"/>
  <c r="S36" i="14"/>
  <c r="T36" i="14"/>
  <c r="U36" i="14"/>
  <c r="V36" i="14"/>
  <c r="W36" i="14"/>
  <c r="W35" i="14"/>
  <c r="V35" i="14"/>
  <c r="U35" i="14"/>
  <c r="T35" i="14"/>
  <c r="S35" i="14"/>
  <c r="S26" i="14"/>
  <c r="T26" i="14"/>
  <c r="U26" i="14"/>
  <c r="V26" i="14"/>
  <c r="W26" i="14"/>
  <c r="S27" i="14"/>
  <c r="T27" i="14"/>
  <c r="U27" i="14"/>
  <c r="V27" i="14"/>
  <c r="W27" i="14"/>
  <c r="S28" i="14"/>
  <c r="T28" i="14"/>
  <c r="U28" i="14"/>
  <c r="V28" i="14"/>
  <c r="W28" i="14"/>
  <c r="S29" i="14"/>
  <c r="T29" i="14"/>
  <c r="U29" i="14"/>
  <c r="V29" i="14"/>
  <c r="W29" i="14"/>
  <c r="S30" i="14"/>
  <c r="T30" i="14"/>
  <c r="U30" i="14"/>
  <c r="V30" i="14"/>
  <c r="W30" i="14"/>
  <c r="S31" i="14"/>
  <c r="T31" i="14"/>
  <c r="U31" i="14"/>
  <c r="V31" i="14"/>
  <c r="W31" i="14"/>
  <c r="S32" i="14"/>
  <c r="T32" i="14"/>
  <c r="U32" i="14"/>
  <c r="V32" i="14"/>
  <c r="W32" i="14"/>
  <c r="S33" i="14"/>
  <c r="T33" i="14"/>
  <c r="U33" i="14"/>
  <c r="V33" i="14"/>
  <c r="W33" i="14"/>
  <c r="W25" i="14"/>
  <c r="V25" i="14"/>
  <c r="U25" i="14"/>
  <c r="T25" i="14"/>
  <c r="S25" i="14"/>
  <c r="S15" i="14"/>
  <c r="T15" i="14"/>
  <c r="U15" i="14"/>
  <c r="V15" i="14"/>
  <c r="W15" i="14"/>
  <c r="S16" i="14"/>
  <c r="T16" i="14"/>
  <c r="U16" i="14"/>
  <c r="V16" i="14"/>
  <c r="W16" i="14"/>
  <c r="S17" i="14"/>
  <c r="T17" i="14"/>
  <c r="U17" i="14"/>
  <c r="V17" i="14"/>
  <c r="W17" i="14"/>
  <c r="S18" i="14"/>
  <c r="T18" i="14"/>
  <c r="U18" i="14"/>
  <c r="V18" i="14"/>
  <c r="W18" i="14"/>
  <c r="S19" i="14"/>
  <c r="T19" i="14"/>
  <c r="U19" i="14"/>
  <c r="V19" i="14"/>
  <c r="W19" i="14"/>
  <c r="S20" i="14"/>
  <c r="T20" i="14"/>
  <c r="U20" i="14"/>
  <c r="V20" i="14"/>
  <c r="W20" i="14"/>
  <c r="S21" i="14"/>
  <c r="T21" i="14"/>
  <c r="U21" i="14"/>
  <c r="V21" i="14"/>
  <c r="W21" i="14"/>
  <c r="S22" i="14"/>
  <c r="T22" i="14"/>
  <c r="U22" i="14"/>
  <c r="V22" i="14"/>
  <c r="W22" i="14"/>
  <c r="S23" i="14"/>
  <c r="T23" i="14"/>
  <c r="U23" i="14"/>
  <c r="V23" i="14"/>
  <c r="W23" i="14"/>
  <c r="W14" i="14"/>
  <c r="V14" i="14"/>
  <c r="U14" i="14"/>
  <c r="T14" i="14"/>
  <c r="S14" i="14"/>
  <c r="W8" i="14"/>
  <c r="W9" i="14"/>
  <c r="W10" i="14"/>
  <c r="W11" i="14"/>
  <c r="W12" i="14"/>
  <c r="W7" i="14"/>
  <c r="W6" i="14"/>
  <c r="V6" i="14"/>
  <c r="U8" i="14"/>
  <c r="U9" i="14"/>
  <c r="U10" i="14"/>
  <c r="U11" i="14"/>
  <c r="U12" i="14"/>
  <c r="U6" i="14"/>
  <c r="T8" i="14"/>
  <c r="T9" i="14"/>
  <c r="T10" i="14"/>
  <c r="T11" i="14"/>
  <c r="T12" i="14"/>
  <c r="T6" i="14"/>
  <c r="S7" i="14"/>
  <c r="S8" i="14"/>
  <c r="S9" i="14"/>
  <c r="S10" i="14"/>
  <c r="S11" i="14"/>
  <c r="S12" i="14"/>
  <c r="S6" i="14"/>
  <c r="R13" i="14"/>
  <c r="P13" i="14"/>
  <c r="O13" i="14"/>
  <c r="N13" i="14"/>
  <c r="M13" i="14"/>
  <c r="L13" i="14"/>
  <c r="K13" i="14"/>
  <c r="J13" i="14"/>
  <c r="I13" i="14"/>
  <c r="H13" i="14"/>
  <c r="G13" i="14"/>
  <c r="E13" i="14"/>
  <c r="F13" i="14"/>
  <c r="D13" i="14"/>
  <c r="L33" i="17"/>
  <c r="U33" i="17"/>
  <c r="M33" i="17"/>
  <c r="V33" i="17"/>
  <c r="K33" i="17"/>
  <c r="T33" i="17"/>
  <c r="T7" i="14"/>
  <c r="U7" i="14"/>
  <c r="V7" i="14"/>
  <c r="V8" i="14"/>
  <c r="V9" i="14"/>
  <c r="V10" i="14"/>
  <c r="V11" i="14"/>
  <c r="V12" i="14"/>
  <c r="O52" i="14"/>
  <c r="P52" i="14"/>
  <c r="Q52" i="14"/>
  <c r="R52" i="14"/>
  <c r="N52" i="14"/>
  <c r="O41" i="14"/>
  <c r="P41" i="14"/>
  <c r="Q41" i="14"/>
  <c r="R41" i="14"/>
  <c r="N41" i="14"/>
  <c r="O37" i="14"/>
  <c r="P37" i="14"/>
  <c r="Q37" i="14"/>
  <c r="R37" i="14"/>
  <c r="N37" i="14"/>
  <c r="O34" i="14"/>
  <c r="P34" i="14"/>
  <c r="Q34" i="14"/>
  <c r="R34" i="14"/>
  <c r="N34" i="14"/>
  <c r="O24" i="14"/>
  <c r="P24" i="14"/>
  <c r="Q24" i="14"/>
  <c r="R24" i="14"/>
  <c r="N24" i="14"/>
  <c r="Q13" i="14"/>
  <c r="J52" i="14"/>
  <c r="K52" i="14"/>
  <c r="L52" i="14"/>
  <c r="M52" i="14"/>
  <c r="I52" i="14"/>
  <c r="S52" i="14"/>
  <c r="J41" i="14"/>
  <c r="K41" i="14"/>
  <c r="L41" i="14"/>
  <c r="M41" i="14"/>
  <c r="I41" i="14"/>
  <c r="J37" i="14"/>
  <c r="K37" i="14"/>
  <c r="L37" i="14"/>
  <c r="M37" i="14"/>
  <c r="I37" i="14"/>
  <c r="J34" i="14"/>
  <c r="K34" i="14"/>
  <c r="L34" i="14"/>
  <c r="M34" i="14"/>
  <c r="I34" i="14"/>
  <c r="J24" i="14"/>
  <c r="K24" i="14"/>
  <c r="L24" i="14"/>
  <c r="M24" i="14"/>
  <c r="I24" i="14"/>
  <c r="E37" i="14"/>
  <c r="F37" i="14"/>
  <c r="U37" i="14"/>
  <c r="G37" i="14"/>
  <c r="H37" i="14"/>
  <c r="W37" i="14"/>
  <c r="D37" i="14"/>
  <c r="E52" i="14"/>
  <c r="T52" i="14"/>
  <c r="F52" i="14"/>
  <c r="U52" i="14"/>
  <c r="G52" i="14"/>
  <c r="H52" i="14"/>
  <c r="D52" i="14"/>
  <c r="E41" i="14"/>
  <c r="T41" i="14"/>
  <c r="F41" i="14"/>
  <c r="G41" i="14"/>
  <c r="V41" i="14"/>
  <c r="H41" i="14"/>
  <c r="D41" i="14"/>
  <c r="S41" i="14"/>
  <c r="E34" i="14"/>
  <c r="F34" i="14"/>
  <c r="G34" i="14"/>
  <c r="H34" i="14"/>
  <c r="D34" i="14"/>
  <c r="S34" i="14"/>
  <c r="E24" i="14"/>
  <c r="T24" i="14"/>
  <c r="F24" i="14"/>
  <c r="U24" i="14"/>
  <c r="G24" i="14"/>
  <c r="V24" i="14"/>
  <c r="H24" i="14"/>
  <c r="W24" i="14"/>
  <c r="D24" i="14"/>
  <c r="S24" i="14"/>
  <c r="AQ52" i="16"/>
  <c r="AO52" i="16"/>
  <c r="AN41" i="16"/>
  <c r="AP41" i="16"/>
  <c r="AM41" i="16"/>
  <c r="AQ37" i="16"/>
  <c r="AP37" i="16"/>
  <c r="AO37" i="16"/>
  <c r="AM37" i="16"/>
  <c r="AP24" i="16"/>
  <c r="AN24" i="16"/>
  <c r="AO13" i="16"/>
  <c r="AQ13" i="16"/>
  <c r="AI37" i="16"/>
  <c r="AJ37" i="16"/>
  <c r="AK37" i="16"/>
  <c r="AL37" i="16"/>
  <c r="AH37" i="16"/>
  <c r="AI52" i="16"/>
  <c r="AJ52" i="16"/>
  <c r="AK52" i="16"/>
  <c r="AL52" i="16"/>
  <c r="AH52" i="16"/>
  <c r="AI41" i="16"/>
  <c r="AJ41" i="16"/>
  <c r="AK41" i="16"/>
  <c r="AL41" i="16"/>
  <c r="AH41" i="16"/>
  <c r="AI34" i="16"/>
  <c r="AJ34" i="16"/>
  <c r="AK34" i="16"/>
  <c r="AL34" i="16"/>
  <c r="AH34" i="16"/>
  <c r="AI24" i="16"/>
  <c r="AJ24" i="16"/>
  <c r="AK24" i="16"/>
  <c r="AL24" i="16"/>
  <c r="AH24" i="16"/>
  <c r="AI13" i="16"/>
  <c r="AJ13" i="16"/>
  <c r="AK13" i="16"/>
  <c r="AL13" i="16"/>
  <c r="AH13" i="16"/>
  <c r="AD52" i="16"/>
  <c r="AE52" i="16"/>
  <c r="AF52" i="16"/>
  <c r="AG52" i="16"/>
  <c r="AC52" i="16"/>
  <c r="AD41" i="16"/>
  <c r="AE41" i="16"/>
  <c r="AF41" i="16"/>
  <c r="AG41" i="16"/>
  <c r="AC41" i="16"/>
  <c r="AD37" i="16"/>
  <c r="AE37" i="16"/>
  <c r="AF37" i="16"/>
  <c r="AG37" i="16"/>
  <c r="AC37" i="16"/>
  <c r="AD34" i="16"/>
  <c r="AE34" i="16"/>
  <c r="AF34" i="16"/>
  <c r="AG34" i="16"/>
  <c r="AC34" i="16"/>
  <c r="AD24" i="16"/>
  <c r="AE24" i="16"/>
  <c r="AF24" i="16"/>
  <c r="AG24" i="16"/>
  <c r="AC24" i="16"/>
  <c r="AD13" i="16"/>
  <c r="AE13" i="16"/>
  <c r="AF13" i="16"/>
  <c r="AG13" i="16"/>
  <c r="AC13" i="16"/>
  <c r="Y41" i="16"/>
  <c r="Z41" i="16"/>
  <c r="AA41" i="16"/>
  <c r="AB41" i="16"/>
  <c r="X41" i="16"/>
  <c r="Y52" i="16"/>
  <c r="Z52" i="16"/>
  <c r="AA52" i="16"/>
  <c r="AB52" i="16"/>
  <c r="X52" i="16"/>
  <c r="Y37" i="16"/>
  <c r="Z37" i="16"/>
  <c r="AA37" i="16"/>
  <c r="AB37" i="16"/>
  <c r="X37" i="16"/>
  <c r="Y34" i="16"/>
  <c r="Z34" i="16"/>
  <c r="AA34" i="16"/>
  <c r="AB34" i="16"/>
  <c r="X34" i="16"/>
  <c r="Y24" i="16"/>
  <c r="Z24" i="16"/>
  <c r="AA24" i="16"/>
  <c r="AB24" i="16"/>
  <c r="X24" i="16"/>
  <c r="Y13" i="16"/>
  <c r="Z13" i="16"/>
  <c r="AA13" i="16"/>
  <c r="AB13" i="16"/>
  <c r="X13" i="16"/>
  <c r="T37" i="16"/>
  <c r="U37" i="16"/>
  <c r="V37" i="16"/>
  <c r="W37" i="16"/>
  <c r="S37" i="16"/>
  <c r="T52" i="16"/>
  <c r="U52" i="16"/>
  <c r="V52" i="16"/>
  <c r="W52" i="16"/>
  <c r="S52" i="16"/>
  <c r="T41" i="16"/>
  <c r="U41" i="16"/>
  <c r="V41" i="16"/>
  <c r="W41" i="16"/>
  <c r="S41" i="16"/>
  <c r="T34" i="16"/>
  <c r="U34" i="16"/>
  <c r="V34" i="16"/>
  <c r="W34" i="16"/>
  <c r="S34" i="16"/>
  <c r="T24" i="16"/>
  <c r="U24" i="16"/>
  <c r="V24" i="16"/>
  <c r="W24" i="16"/>
  <c r="S24" i="16"/>
  <c r="T13" i="16"/>
  <c r="U13" i="16"/>
  <c r="V13" i="16"/>
  <c r="W13" i="16"/>
  <c r="S13" i="16"/>
  <c r="O52" i="16"/>
  <c r="P52" i="16"/>
  <c r="Q52" i="16"/>
  <c r="R52" i="16"/>
  <c r="N52" i="16"/>
  <c r="O41" i="16"/>
  <c r="P41" i="16"/>
  <c r="Q41" i="16"/>
  <c r="R41" i="16"/>
  <c r="N41" i="16"/>
  <c r="O37" i="16"/>
  <c r="P37" i="16"/>
  <c r="Q37" i="16"/>
  <c r="R37" i="16"/>
  <c r="N37" i="16"/>
  <c r="O34" i="16"/>
  <c r="P34" i="16"/>
  <c r="Q34" i="16"/>
  <c r="R34" i="16"/>
  <c r="N34" i="16"/>
  <c r="O24" i="16"/>
  <c r="P24" i="16"/>
  <c r="Q24" i="16"/>
  <c r="R24" i="16"/>
  <c r="N24" i="16"/>
  <c r="O13" i="16"/>
  <c r="P13" i="16"/>
  <c r="Q13" i="16"/>
  <c r="R13" i="16"/>
  <c r="N13" i="16"/>
  <c r="J34" i="16"/>
  <c r="K34" i="16"/>
  <c r="L34" i="16"/>
  <c r="M34" i="16"/>
  <c r="I34" i="16"/>
  <c r="J52" i="16"/>
  <c r="K52" i="16"/>
  <c r="L52" i="16"/>
  <c r="M52" i="16"/>
  <c r="I52" i="16"/>
  <c r="J41" i="16"/>
  <c r="K41" i="16"/>
  <c r="L41" i="16"/>
  <c r="M41" i="16"/>
  <c r="I41" i="16"/>
  <c r="J37" i="16"/>
  <c r="K37" i="16"/>
  <c r="L37" i="16"/>
  <c r="M37" i="16"/>
  <c r="I37" i="16"/>
  <c r="J24" i="16"/>
  <c r="K24" i="16"/>
  <c r="L24" i="16"/>
  <c r="M24" i="16"/>
  <c r="I24" i="16"/>
  <c r="J13" i="16"/>
  <c r="K13" i="16"/>
  <c r="L13" i="16"/>
  <c r="M13" i="16"/>
  <c r="I13" i="16"/>
  <c r="E52" i="16"/>
  <c r="F52" i="16"/>
  <c r="G52" i="16"/>
  <c r="H52" i="16"/>
  <c r="D52" i="16"/>
  <c r="E41" i="16"/>
  <c r="F41" i="16"/>
  <c r="G41" i="16"/>
  <c r="H41" i="16"/>
  <c r="D41" i="16"/>
  <c r="E37" i="16"/>
  <c r="F37" i="16"/>
  <c r="G37" i="16"/>
  <c r="H37" i="16"/>
  <c r="D37" i="16"/>
  <c r="E34" i="16"/>
  <c r="F34" i="16"/>
  <c r="G34" i="16"/>
  <c r="H34" i="16"/>
  <c r="D34" i="16"/>
  <c r="E24" i="16"/>
  <c r="F24" i="16"/>
  <c r="G24" i="16"/>
  <c r="H24" i="16"/>
  <c r="D24" i="16"/>
  <c r="E13" i="16"/>
  <c r="F13" i="16"/>
  <c r="G13" i="16"/>
  <c r="H13" i="16"/>
  <c r="D13" i="16"/>
  <c r="W31" i="17"/>
  <c r="W30" i="17"/>
  <c r="W29" i="17"/>
  <c r="W28" i="17"/>
  <c r="W27" i="17"/>
  <c r="W26" i="17"/>
  <c r="W25" i="17"/>
  <c r="W24" i="17"/>
  <c r="W23" i="17"/>
  <c r="W22" i="17"/>
  <c r="W21" i="17"/>
  <c r="W20" i="17"/>
  <c r="W19" i="17"/>
  <c r="W18" i="17"/>
  <c r="W17" i="17"/>
  <c r="W16" i="17"/>
  <c r="W15" i="17"/>
  <c r="W14" i="17"/>
  <c r="W13" i="17"/>
  <c r="W12" i="17"/>
  <c r="W11" i="17"/>
  <c r="W10" i="17"/>
  <c r="W9" i="17"/>
  <c r="W8" i="17"/>
  <c r="W7" i="17"/>
  <c r="K32" i="17"/>
  <c r="T32" i="17"/>
  <c r="L32" i="17"/>
  <c r="U32" i="17"/>
  <c r="M32" i="17"/>
  <c r="V32" i="17"/>
  <c r="W32" i="17"/>
  <c r="AK53" i="16"/>
  <c r="AF53" i="16"/>
  <c r="AI53" i="16"/>
  <c r="AG53" i="16"/>
  <c r="AD53" i="16"/>
  <c r="AH53" i="16"/>
  <c r="T53" i="16"/>
  <c r="R53" i="16"/>
  <c r="Y53" i="16"/>
  <c r="W53" i="16"/>
  <c r="V53" i="16"/>
  <c r="S53" i="16"/>
  <c r="X53" i="16"/>
  <c r="W52" i="14"/>
  <c r="V52" i="14"/>
  <c r="U34" i="14"/>
  <c r="W34" i="14"/>
  <c r="T34" i="14"/>
  <c r="V34" i="14"/>
  <c r="AQ34" i="16"/>
  <c r="AO34" i="16"/>
  <c r="AP34" i="16"/>
  <c r="AN34" i="16"/>
  <c r="AM34" i="16"/>
  <c r="AN52" i="16"/>
  <c r="AP52" i="16"/>
  <c r="AB53" i="16"/>
  <c r="Z53" i="16"/>
  <c r="AL53" i="16"/>
  <c r="AJ53" i="16"/>
  <c r="M53" i="16"/>
  <c r="K53" i="16"/>
  <c r="Q53" i="16"/>
  <c r="O53" i="16"/>
  <c r="AC53" i="16"/>
  <c r="AO24" i="16"/>
  <c r="AQ24" i="16"/>
  <c r="D53" i="16"/>
  <c r="G53" i="16"/>
  <c r="E53" i="16"/>
  <c r="AM13" i="16"/>
  <c r="AP13" i="16"/>
  <c r="AN13" i="16"/>
  <c r="V13" i="14"/>
  <c r="S37" i="14"/>
  <c r="V37" i="14"/>
  <c r="T37" i="14"/>
  <c r="P53" i="14"/>
  <c r="N53" i="14"/>
  <c r="Q53" i="14"/>
  <c r="O53" i="14"/>
  <c r="D53" i="14"/>
  <c r="F53" i="14"/>
  <c r="G53" i="14"/>
  <c r="I53" i="14"/>
  <c r="K53" i="14"/>
  <c r="M53" i="14"/>
  <c r="R53" i="14"/>
  <c r="E53" i="14"/>
  <c r="H53" i="14"/>
  <c r="J53" i="14"/>
  <c r="L53" i="14"/>
  <c r="U13" i="14"/>
  <c r="T13" i="14"/>
  <c r="S13" i="14"/>
  <c r="W13" i="14"/>
  <c r="P53" i="16"/>
  <c r="W34" i="17"/>
  <c r="AB34" i="17"/>
  <c r="W41" i="14"/>
  <c r="U41" i="14"/>
  <c r="T53" i="14"/>
  <c r="W53" i="14"/>
  <c r="U53" i="14"/>
  <c r="V53" i="14"/>
  <c r="S53" i="14"/>
  <c r="U53" i="16"/>
  <c r="AM52" i="16"/>
  <c r="AE53" i="16"/>
  <c r="AQ41" i="16"/>
  <c r="AO41" i="16"/>
  <c r="H53" i="16"/>
  <c r="AQ53" i="16"/>
  <c r="F53" i="16"/>
  <c r="AM24" i="16"/>
  <c r="N53" i="16"/>
  <c r="AA53" i="16"/>
  <c r="AO53" i="16"/>
  <c r="I53" i="16"/>
  <c r="AM53" i="16"/>
  <c r="L53" i="16"/>
  <c r="AP53" i="16"/>
  <c r="J53" i="16"/>
  <c r="AN53" i="16"/>
  <c r="AN37" i="16"/>
</calcChain>
</file>

<file path=xl/comments1.xml><?xml version="1.0" encoding="utf-8"?>
<comments xmlns="http://schemas.openxmlformats.org/spreadsheetml/2006/main">
  <authors>
    <author>沖縄県</author>
  </authors>
  <commentList>
    <comment ref="N33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海やからを民宿へ</t>
        </r>
      </text>
    </comment>
  </commentList>
</comments>
</file>

<file path=xl/sharedStrings.xml><?xml version="1.0" encoding="utf-8"?>
<sst xmlns="http://schemas.openxmlformats.org/spreadsheetml/2006/main" count="399" uniqueCount="179">
  <si>
    <t>客室数</t>
  </si>
  <si>
    <t>ペンション・貸別荘</t>
  </si>
  <si>
    <t>ドミトリー・ゲストハウス</t>
  </si>
  <si>
    <t>ウィークリーマンション</t>
  </si>
  <si>
    <t>団体経営施設</t>
  </si>
  <si>
    <t>ユースホステル</t>
  </si>
  <si>
    <t>①沖縄本島（南部）</t>
  </si>
  <si>
    <t>那覇市</t>
  </si>
  <si>
    <t>糸満市</t>
  </si>
  <si>
    <t>豊見城市</t>
  </si>
  <si>
    <t>八重瀬町</t>
  </si>
  <si>
    <t>南城市</t>
  </si>
  <si>
    <t>与那原町</t>
  </si>
  <si>
    <t>南風原町</t>
  </si>
  <si>
    <t>②沖縄本島（中部）</t>
  </si>
  <si>
    <t>沖縄市</t>
  </si>
  <si>
    <t>宜野湾市</t>
  </si>
  <si>
    <t>浦添市</t>
  </si>
  <si>
    <t>うるま市</t>
  </si>
  <si>
    <t>読谷村</t>
  </si>
  <si>
    <t>嘉手納町</t>
  </si>
  <si>
    <t>北谷町</t>
  </si>
  <si>
    <t>北中城村</t>
  </si>
  <si>
    <t>中城村</t>
  </si>
  <si>
    <t>西原町</t>
  </si>
  <si>
    <t>③沖縄本島（北部）</t>
  </si>
  <si>
    <t>名護市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</si>
  <si>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</si>
  <si>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</si>
  <si>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</si>
  <si>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</si>
  <si>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</si>
  <si>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</si>
  <si>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</si>
  <si>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</si>
  <si>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④宮古</t>
  </si>
  <si>
    <t>宮古島市</t>
  </si>
  <si>
    <t>多良間村</t>
  </si>
  <si>
    <t>⑤八重山</t>
  </si>
  <si>
    <t>石垣市</t>
  </si>
  <si>
    <t>竹富町</t>
  </si>
  <si>
    <t>与那国町</t>
  </si>
  <si>
    <t>⑥その他の離島</t>
  </si>
  <si>
    <t>久米島町</t>
  </si>
  <si>
    <t>渡嘉敷村</t>
  </si>
  <si>
    <t>座間味村</t>
  </si>
  <si>
    <t>粟国村</t>
  </si>
  <si>
    <t>渡名喜村</t>
  </si>
  <si>
    <t>南大東村</t>
  </si>
  <si>
    <t>北大東村</t>
  </si>
  <si>
    <t>伊江村</t>
  </si>
  <si>
    <t>伊平屋村</t>
  </si>
  <si>
    <t>伊是名村</t>
  </si>
  <si>
    <t>ホテル・旅館 中規模（100人以上300人未満）</t>
    <rPh sb="7" eb="10">
      <t>チュウキボ</t>
    </rPh>
    <rPh sb="14" eb="17">
      <t>ニンイジョウ</t>
    </rPh>
    <rPh sb="20" eb="21">
      <t>ニン</t>
    </rPh>
    <rPh sb="21" eb="23">
      <t>ミマン</t>
    </rPh>
    <phoneticPr fontId="4"/>
  </si>
  <si>
    <t>ホテル・旅館 小規模（100人未満）</t>
    <rPh sb="7" eb="10">
      <t>ショウキボ</t>
    </rPh>
    <rPh sb="14" eb="15">
      <t>ニン</t>
    </rPh>
    <rPh sb="15" eb="17">
      <t>ミマン</t>
    </rPh>
    <phoneticPr fontId="4"/>
  </si>
  <si>
    <t>ホテル・旅館</t>
    <phoneticPr fontId="4"/>
  </si>
  <si>
    <t>民宿</t>
    <phoneticPr fontId="4"/>
  </si>
  <si>
    <t>合 計</t>
    <rPh sb="0" eb="1">
      <t>ゴウ</t>
    </rPh>
    <rPh sb="2" eb="3">
      <t>ケイ</t>
    </rPh>
    <phoneticPr fontId="4"/>
  </si>
  <si>
    <t>軒数</t>
    <rPh sb="0" eb="2">
      <t>ケンスウ</t>
    </rPh>
    <phoneticPr fontId="4"/>
  </si>
  <si>
    <t>客 室 数</t>
    <rPh sb="0" eb="1">
      <t>キャク</t>
    </rPh>
    <rPh sb="2" eb="3">
      <t>シツ</t>
    </rPh>
    <rPh sb="4" eb="5">
      <t>カズ</t>
    </rPh>
    <phoneticPr fontId="4"/>
  </si>
  <si>
    <t>収容
人員</t>
    <phoneticPr fontId="4"/>
  </si>
  <si>
    <t>計</t>
    <rPh sb="0" eb="1">
      <t>ケイ</t>
    </rPh>
    <phoneticPr fontId="4"/>
  </si>
  <si>
    <t>和</t>
    <phoneticPr fontId="4"/>
  </si>
  <si>
    <t>洋</t>
    <phoneticPr fontId="4"/>
  </si>
  <si>
    <t>小 計</t>
    <rPh sb="0" eb="1">
      <t>ショウ</t>
    </rPh>
    <rPh sb="2" eb="3">
      <t>ケイ</t>
    </rPh>
    <phoneticPr fontId="4"/>
  </si>
  <si>
    <t>軒数</t>
  </si>
  <si>
    <t>収容人員</t>
  </si>
  <si>
    <t>－</t>
  </si>
  <si>
    <t>客室数</t>
    <rPh sb="0" eb="3">
      <t>キャクシツスウ</t>
    </rPh>
    <phoneticPr fontId="4"/>
  </si>
  <si>
    <t>和</t>
    <phoneticPr fontId="4"/>
  </si>
  <si>
    <t>洋</t>
    <phoneticPr fontId="4"/>
  </si>
  <si>
    <t>（２）市町村別・規模別の「ホテル・旅館」数等</t>
    <rPh sb="3" eb="6">
      <t>シチョウソン</t>
    </rPh>
    <rPh sb="6" eb="7">
      <t>ベツ</t>
    </rPh>
    <rPh sb="8" eb="11">
      <t>キボベツ</t>
    </rPh>
    <rPh sb="17" eb="19">
      <t>リョカン</t>
    </rPh>
    <rPh sb="20" eb="21">
      <t>スウ</t>
    </rPh>
    <rPh sb="21" eb="22">
      <t>ナド</t>
    </rPh>
    <phoneticPr fontId="4"/>
  </si>
  <si>
    <t>ホテル・旅館 大規模（300人以上）</t>
    <phoneticPr fontId="4"/>
  </si>
  <si>
    <t>（単位：軒、室、人）</t>
  </si>
  <si>
    <t>計</t>
  </si>
  <si>
    <t>ホテル・旅館</t>
    <phoneticPr fontId="4"/>
  </si>
  <si>
    <t>民宿等</t>
    <rPh sb="0" eb="1">
      <t>タミ</t>
    </rPh>
    <rPh sb="1" eb="2">
      <t>ヤド</t>
    </rPh>
    <rPh sb="2" eb="3">
      <t>トウ</t>
    </rPh>
    <phoneticPr fontId="4"/>
  </si>
  <si>
    <t xml:space="preserve">団体経営施設
・ユースホステル </t>
    <phoneticPr fontId="33"/>
  </si>
  <si>
    <t>合計</t>
    <phoneticPr fontId="4"/>
  </si>
  <si>
    <t>大規模（300人以上）</t>
    <rPh sb="1" eb="3">
      <t>キボ</t>
    </rPh>
    <phoneticPr fontId="4"/>
  </si>
  <si>
    <t>中規模（299～100人）</t>
    <rPh sb="1" eb="3">
      <t>キボ</t>
    </rPh>
    <phoneticPr fontId="4"/>
  </si>
  <si>
    <t>小規模（100人未満）</t>
    <rPh sb="1" eb="3">
      <t>キボ</t>
    </rPh>
    <phoneticPr fontId="4"/>
  </si>
  <si>
    <t>昭和４７年</t>
    <rPh sb="0" eb="2">
      <t>ショウワ</t>
    </rPh>
    <rPh sb="4" eb="5">
      <t>ネン</t>
    </rPh>
    <phoneticPr fontId="4"/>
  </si>
  <si>
    <t>５０年</t>
    <rPh sb="2" eb="3">
      <t>ネン</t>
    </rPh>
    <phoneticPr fontId="4"/>
  </si>
  <si>
    <t>５１年</t>
    <rPh sb="2" eb="3">
      <t>ネン</t>
    </rPh>
    <phoneticPr fontId="4"/>
  </si>
  <si>
    <t>５３年</t>
    <rPh sb="2" eb="3">
      <t>ネン</t>
    </rPh>
    <phoneticPr fontId="4"/>
  </si>
  <si>
    <t>５５年</t>
    <rPh sb="2" eb="3">
      <t>ネン</t>
    </rPh>
    <phoneticPr fontId="4"/>
  </si>
  <si>
    <t>５７年</t>
    <phoneticPr fontId="4"/>
  </si>
  <si>
    <t>５９年</t>
    <phoneticPr fontId="4"/>
  </si>
  <si>
    <t>６１年</t>
    <phoneticPr fontId="4"/>
  </si>
  <si>
    <t>６３年</t>
    <phoneticPr fontId="4"/>
  </si>
  <si>
    <t>平成２年</t>
    <rPh sb="0" eb="2">
      <t>ヘイセイ</t>
    </rPh>
    <phoneticPr fontId="4"/>
  </si>
  <si>
    <t>４年</t>
    <phoneticPr fontId="4"/>
  </si>
  <si>
    <t>６年</t>
    <phoneticPr fontId="4"/>
  </si>
  <si>
    <t>８年</t>
    <phoneticPr fontId="4"/>
  </si>
  <si>
    <t>１０年</t>
    <phoneticPr fontId="4"/>
  </si>
  <si>
    <t>１２年</t>
    <phoneticPr fontId="4"/>
  </si>
  <si>
    <t>１４年</t>
    <phoneticPr fontId="4"/>
  </si>
  <si>
    <t>１５年</t>
    <phoneticPr fontId="4"/>
  </si>
  <si>
    <t>１６年</t>
    <phoneticPr fontId="4"/>
  </si>
  <si>
    <t>１７年</t>
    <phoneticPr fontId="4"/>
  </si>
  <si>
    <t>１８年</t>
    <phoneticPr fontId="4"/>
  </si>
  <si>
    <t>１９年</t>
    <phoneticPr fontId="4"/>
  </si>
  <si>
    <t>２０年</t>
    <rPh sb="2" eb="3">
      <t>ネン</t>
    </rPh>
    <phoneticPr fontId="4"/>
  </si>
  <si>
    <t>２１年</t>
    <rPh sb="2" eb="3">
      <t>ネン</t>
    </rPh>
    <phoneticPr fontId="4"/>
  </si>
  <si>
    <t>２２年</t>
    <rPh sb="2" eb="3">
      <t>ネン</t>
    </rPh>
    <phoneticPr fontId="4"/>
  </si>
  <si>
    <t>２３年</t>
    <rPh sb="2" eb="3">
      <t>ネン</t>
    </rPh>
    <phoneticPr fontId="4"/>
  </si>
  <si>
    <t>２４年</t>
    <rPh sb="2" eb="3">
      <t>ネン</t>
    </rPh>
    <phoneticPr fontId="4"/>
  </si>
  <si>
    <t>※調査基準日：平成21年までは各年の１０月１日現在、平成22年以降は各年の12月31日現在の数値とする。</t>
    <rPh sb="1" eb="3">
      <t>チョウサ</t>
    </rPh>
    <rPh sb="3" eb="6">
      <t>キジュンビ</t>
    </rPh>
    <rPh sb="7" eb="9">
      <t>ヘイセイ</t>
    </rPh>
    <rPh sb="11" eb="12">
      <t>ネン</t>
    </rPh>
    <rPh sb="15" eb="17">
      <t>カクネン</t>
    </rPh>
    <rPh sb="20" eb="21">
      <t>ガツ</t>
    </rPh>
    <rPh sb="22" eb="23">
      <t>ニチ</t>
    </rPh>
    <rPh sb="23" eb="25">
      <t>ゲンザイ</t>
    </rPh>
    <rPh sb="26" eb="28">
      <t>ヘイセイ</t>
    </rPh>
    <rPh sb="30" eb="31">
      <t>ネン</t>
    </rPh>
    <rPh sb="31" eb="33">
      <t>イコウ</t>
    </rPh>
    <rPh sb="34" eb="36">
      <t>カクネン</t>
    </rPh>
    <rPh sb="39" eb="40">
      <t>ガツ</t>
    </rPh>
    <rPh sb="42" eb="43">
      <t>ニチ</t>
    </rPh>
    <rPh sb="43" eb="45">
      <t>ゲンザイ</t>
    </rPh>
    <rPh sb="46" eb="48">
      <t>スウチ</t>
    </rPh>
    <phoneticPr fontId="4"/>
  </si>
  <si>
    <t>日数</t>
    <rPh sb="0" eb="2">
      <t>ニッスウ</t>
    </rPh>
    <phoneticPr fontId="4"/>
  </si>
  <si>
    <t>年間受入可能人数（人泊）</t>
    <rPh sb="0" eb="2">
      <t>ネンカン</t>
    </rPh>
    <rPh sb="2" eb="4">
      <t>ウケイレ</t>
    </rPh>
    <rPh sb="4" eb="6">
      <t>カノウ</t>
    </rPh>
    <rPh sb="6" eb="8">
      <t>ニンズウ</t>
    </rPh>
    <rPh sb="9" eb="10">
      <t>ニン</t>
    </rPh>
    <rPh sb="10" eb="11">
      <t>パク</t>
    </rPh>
    <phoneticPr fontId="4"/>
  </si>
  <si>
    <t>２５年</t>
    <rPh sb="2" eb="3">
      <t>ネン</t>
    </rPh>
    <phoneticPr fontId="4"/>
  </si>
  <si>
    <t>２６年</t>
    <rPh sb="2" eb="3">
      <t>ネン</t>
    </rPh>
    <phoneticPr fontId="4"/>
  </si>
  <si>
    <t>対前年伸び率</t>
    <rPh sb="0" eb="1">
      <t>タイ</t>
    </rPh>
    <rPh sb="1" eb="3">
      <t>ゼンネン</t>
    </rPh>
    <rPh sb="3" eb="4">
      <t>ノ</t>
    </rPh>
    <rPh sb="5" eb="6">
      <t>リツ</t>
    </rPh>
    <phoneticPr fontId="4"/>
  </si>
  <si>
    <t>平成２６年１２月３１日現在（単位：軒、室、人）</t>
    <phoneticPr fontId="4"/>
  </si>
  <si>
    <t>総計</t>
  </si>
  <si>
    <t>リゾートホテル</t>
    <phoneticPr fontId="4"/>
  </si>
  <si>
    <t>シティーホテル</t>
    <phoneticPr fontId="4"/>
  </si>
  <si>
    <t>旅館</t>
    <phoneticPr fontId="4"/>
  </si>
  <si>
    <t>大規模</t>
  </si>
  <si>
    <t>中規模</t>
  </si>
  <si>
    <t>小規模</t>
  </si>
  <si>
    <t>収容人員</t>
    <rPh sb="0" eb="2">
      <t>シュウヨウ</t>
    </rPh>
    <rPh sb="2" eb="4">
      <t>ジンイン</t>
    </rPh>
    <phoneticPr fontId="4"/>
  </si>
  <si>
    <t>沖縄本島（南部）</t>
    <rPh sb="0" eb="2">
      <t>オキナワ</t>
    </rPh>
    <rPh sb="2" eb="4">
      <t>ホントウ</t>
    </rPh>
    <rPh sb="5" eb="7">
      <t>ナンブ</t>
    </rPh>
    <phoneticPr fontId="4"/>
  </si>
  <si>
    <t>01那覇市</t>
  </si>
  <si>
    <t>02糸満市</t>
  </si>
  <si>
    <t>03豊見城市</t>
  </si>
  <si>
    <t>04八重瀬町</t>
  </si>
  <si>
    <t>05南城市</t>
  </si>
  <si>
    <t>06与那原町</t>
  </si>
  <si>
    <t>07南風原町</t>
  </si>
  <si>
    <t>沖縄本島（中部）</t>
    <rPh sb="0" eb="2">
      <t>オキナワ</t>
    </rPh>
    <rPh sb="2" eb="4">
      <t>ホントウ</t>
    </rPh>
    <rPh sb="5" eb="7">
      <t>チュウブ</t>
    </rPh>
    <phoneticPr fontId="4"/>
  </si>
  <si>
    <t>08沖縄市</t>
  </si>
  <si>
    <t>09宜野湾市</t>
  </si>
  <si>
    <t>10浦添市</t>
  </si>
  <si>
    <t>11うるま市</t>
  </si>
  <si>
    <t>12読谷村</t>
  </si>
  <si>
    <t>13嘉手納町</t>
  </si>
  <si>
    <t>14北谷町</t>
  </si>
  <si>
    <t>15北中城村</t>
  </si>
  <si>
    <t>16中城村</t>
    <rPh sb="2" eb="4">
      <t>ナカグスク</t>
    </rPh>
    <rPh sb="4" eb="5">
      <t>ムラ</t>
    </rPh>
    <phoneticPr fontId="4"/>
  </si>
  <si>
    <t>17西原町</t>
  </si>
  <si>
    <t>沖縄本島（北部）</t>
    <rPh sb="0" eb="2">
      <t>オキナワ</t>
    </rPh>
    <rPh sb="2" eb="4">
      <t>ホントウ</t>
    </rPh>
    <rPh sb="5" eb="7">
      <t>ホクブ</t>
    </rPh>
    <phoneticPr fontId="4"/>
  </si>
  <si>
    <t>18名護市</t>
  </si>
  <si>
    <t>19国頭村</t>
  </si>
  <si>
    <t>20大宜味村</t>
  </si>
  <si>
    <t>21東村</t>
  </si>
  <si>
    <t>22今帰仁村</t>
  </si>
  <si>
    <t>23本部町</t>
  </si>
  <si>
    <t>24恩納村</t>
  </si>
  <si>
    <t>25宜野座村</t>
  </si>
  <si>
    <t>26金武町</t>
  </si>
  <si>
    <t>宮古</t>
    <rPh sb="0" eb="2">
      <t>ミヤコ</t>
    </rPh>
    <phoneticPr fontId="4"/>
  </si>
  <si>
    <t>27宮古島市</t>
  </si>
  <si>
    <t>28多良間村</t>
  </si>
  <si>
    <t>八重山</t>
    <rPh sb="0" eb="3">
      <t>ヤエヤマ</t>
    </rPh>
    <phoneticPr fontId="4"/>
  </si>
  <si>
    <t>29石垣市</t>
  </si>
  <si>
    <t>30竹富町</t>
  </si>
  <si>
    <t>31与那国町</t>
  </si>
  <si>
    <t>その他の離島</t>
    <rPh sb="2" eb="3">
      <t>タ</t>
    </rPh>
    <rPh sb="4" eb="6">
      <t>リトウ</t>
    </rPh>
    <phoneticPr fontId="4"/>
  </si>
  <si>
    <t>32久米島町</t>
  </si>
  <si>
    <t>33渡嘉敷村</t>
  </si>
  <si>
    <t>34座間味村</t>
  </si>
  <si>
    <t>35粟国村</t>
  </si>
  <si>
    <t>36渡名喜村</t>
  </si>
  <si>
    <t>37南大東村</t>
  </si>
  <si>
    <t>38北大東村</t>
  </si>
  <si>
    <t>39伊江村</t>
  </si>
  <si>
    <t>40伊平屋村</t>
  </si>
  <si>
    <t>41伊是名村</t>
  </si>
  <si>
    <t>（４）宿泊施設数等の推移</t>
    <rPh sb="3" eb="5">
      <t>シュクハク</t>
    </rPh>
    <rPh sb="5" eb="7">
      <t>シセツ</t>
    </rPh>
    <rPh sb="7" eb="8">
      <t>スウ</t>
    </rPh>
    <rPh sb="8" eb="9">
      <t>ナド</t>
    </rPh>
    <rPh sb="10" eb="12">
      <t>スイイ</t>
    </rPh>
    <phoneticPr fontId="4"/>
  </si>
  <si>
    <t>（１）市町村別・種別の宿泊施設数等</t>
    <rPh sb="3" eb="6">
      <t>シチョウソン</t>
    </rPh>
    <rPh sb="8" eb="10">
      <t>シュベツ</t>
    </rPh>
    <rPh sb="16" eb="17">
      <t>トウ</t>
    </rPh>
    <phoneticPr fontId="4"/>
  </si>
  <si>
    <t>（３）市町村別・種別・規模別の「ホテル・旅館」数等</t>
    <rPh sb="3" eb="6">
      <t>シチョウソン</t>
    </rPh>
    <rPh sb="6" eb="7">
      <t>ベツ</t>
    </rPh>
    <rPh sb="8" eb="10">
      <t>シュベツ</t>
    </rPh>
    <rPh sb="11" eb="14">
      <t>キボベツ</t>
    </rPh>
    <rPh sb="20" eb="22">
      <t>リョカン</t>
    </rPh>
    <rPh sb="23" eb="25">
      <t>スウトウ</t>
    </rPh>
    <phoneticPr fontId="4"/>
  </si>
  <si>
    <t>合計</t>
    <rPh sb="0" eb="2">
      <t>ゴウケイ</t>
    </rPh>
    <phoneticPr fontId="4"/>
  </si>
  <si>
    <t>平成２６年１２月３１日現在（単位：軒、室、人）</t>
    <phoneticPr fontId="4"/>
  </si>
  <si>
    <t>平成２６年１２月３１日現在（単位：軒、室、人）</t>
    <phoneticPr fontId="4"/>
  </si>
  <si>
    <t>ビジネス・宿泊特化型ホテル</t>
    <phoneticPr fontId="4"/>
  </si>
  <si>
    <t>※ 「民宿等」には、民宿、ペンション・貸別荘、ドミトリー・ゲストハウス、ウィークリーマンションが含まれる。</t>
    <phoneticPr fontId="4"/>
  </si>
  <si>
    <t>※「ホテル・旅館」には、リゾートホテル、ビジネス宿泊特化型ホテル、シティーホテル、旅館が含まれる。</t>
    <rPh sb="6" eb="8">
      <t>リョカン</t>
    </rPh>
    <rPh sb="24" eb="26">
      <t>シュクハク</t>
    </rPh>
    <rPh sb="26" eb="29">
      <t>トッカガタ</t>
    </rPh>
    <rPh sb="41" eb="43">
      <t>リョカン</t>
    </rPh>
    <rPh sb="44" eb="45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</si>
</sst>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"/>
  </numFmts>
  <fonts count="3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System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1.25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</fills>
  <borders count="1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61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1" fillId="0" borderId="0"/>
    <xf numFmtId="0" fontId="5" fillId="0" borderId="0">
      <alignment vertical="center"/>
    </xf>
    <xf numFmtId="0" fontId="30" fillId="0" borderId="0"/>
    <xf numFmtId="0" fontId="22" fillId="0" borderId="0"/>
    <xf numFmtId="0" fontId="3" fillId="0" borderId="0">
      <alignment vertical="center"/>
    </xf>
    <xf numFmtId="0" fontId="2" fillId="0" borderId="0"/>
    <xf numFmtId="0" fontId="23" fillId="4" borderId="0" applyNumberFormat="0" applyBorder="0" applyAlignment="0" applyProtection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</cellStyleXfs>
  <cellXfs count="389">
    <xf numFmtId="0" fontId="0" fillId="0" borderId="0" xfId="0"/>
    <xf numFmtId="0" fontId="3" fillId="0" borderId="0" xfId="0" applyFont="1"/>
    <xf numFmtId="3" fontId="3" fillId="0" borderId="0" xfId="54" applyNumberFormat="1" applyFont="1" applyFill="1" applyAlignment="1">
      <alignment horizontal="left" vertical="center"/>
    </xf>
    <xf numFmtId="3" fontId="3" fillId="0" borderId="0" xfId="54" applyNumberFormat="1" applyFont="1" applyFill="1" applyAlignment="1">
      <alignment vertical="center"/>
    </xf>
    <xf numFmtId="3" fontId="21" fillId="0" borderId="0" xfId="54" applyNumberFormat="1" applyFont="1" applyFill="1" applyAlignment="1">
      <alignment horizontal="center" vertical="center"/>
    </xf>
    <xf numFmtId="3" fontId="3" fillId="0" borderId="0" xfId="54" applyNumberFormat="1" applyFont="1" applyFill="1" applyAlignment="1">
      <alignment horizontal="center" vertical="center"/>
    </xf>
    <xf numFmtId="0" fontId="31" fillId="0" borderId="0" xfId="52" applyNumberFormat="1" applyFont="1" applyFill="1" applyAlignment="1">
      <alignment horizontal="left" vertical="center"/>
    </xf>
    <xf numFmtId="0" fontId="32" fillId="0" borderId="0" xfId="52" applyNumberFormat="1" applyFont="1" applyFill="1" applyAlignment="1" applyProtection="1">
      <alignment horizontal="right" vertical="center"/>
      <protection locked="0"/>
    </xf>
    <xf numFmtId="0" fontId="31" fillId="26" borderId="0" xfId="52" applyNumberFormat="1" applyFont="1" applyFill="1" applyAlignment="1">
      <alignment horizontal="left" vertical="center"/>
    </xf>
    <xf numFmtId="0" fontId="28" fillId="24" borderId="11" xfId="0" applyFont="1" applyFill="1" applyBorder="1" applyAlignment="1">
      <alignment horizontal="center" vertical="center"/>
    </xf>
    <xf numFmtId="0" fontId="28" fillId="24" borderId="10" xfId="0" applyFont="1" applyFill="1" applyBorder="1"/>
    <xf numFmtId="38" fontId="28" fillId="0" borderId="11" xfId="34" applyFont="1" applyBorder="1" applyAlignment="1">
      <alignment vertical="center"/>
    </xf>
    <xf numFmtId="38" fontId="28" fillId="0" borderId="12" xfId="34" applyFont="1" applyBorder="1" applyAlignment="1">
      <alignment vertical="center"/>
    </xf>
    <xf numFmtId="38" fontId="28" fillId="0" borderId="25" xfId="34" applyFont="1" applyBorder="1" applyAlignment="1">
      <alignment vertical="center"/>
    </xf>
    <xf numFmtId="38" fontId="28" fillId="0" borderId="26" xfId="34" applyFont="1" applyBorder="1" applyAlignment="1">
      <alignment vertical="center"/>
    </xf>
    <xf numFmtId="38" fontId="28" fillId="0" borderId="13" xfId="34" applyFont="1" applyBorder="1" applyAlignment="1">
      <alignment vertical="center"/>
    </xf>
    <xf numFmtId="0" fontId="28" fillId="24" borderId="11" xfId="0" applyFont="1" applyFill="1" applyBorder="1"/>
    <xf numFmtId="38" fontId="28" fillId="0" borderId="27" xfId="34" applyFont="1" applyBorder="1" applyAlignment="1">
      <alignment vertical="center"/>
    </xf>
    <xf numFmtId="0" fontId="28" fillId="24" borderId="28" xfId="0" applyFont="1" applyFill="1" applyBorder="1"/>
    <xf numFmtId="38" fontId="28" fillId="0" borderId="28" xfId="34" applyFont="1" applyBorder="1" applyAlignment="1">
      <alignment vertical="center"/>
    </xf>
    <xf numFmtId="38" fontId="28" fillId="0" borderId="29" xfId="34" applyFont="1" applyBorder="1" applyAlignment="1">
      <alignment vertical="center"/>
    </xf>
    <xf numFmtId="38" fontId="28" fillId="0" borderId="30" xfId="34" applyFont="1" applyBorder="1" applyAlignment="1">
      <alignment vertical="center"/>
    </xf>
    <xf numFmtId="38" fontId="28" fillId="0" borderId="10" xfId="34" applyFont="1" applyBorder="1" applyAlignment="1">
      <alignment vertical="center"/>
    </xf>
    <xf numFmtId="38" fontId="28" fillId="0" borderId="31" xfId="34" applyFont="1" applyBorder="1" applyAlignment="1">
      <alignment vertical="center"/>
    </xf>
    <xf numFmtId="38" fontId="28" fillId="0" borderId="32" xfId="34" applyFont="1" applyBorder="1" applyAlignment="1">
      <alignment vertical="center"/>
    </xf>
    <xf numFmtId="38" fontId="28" fillId="0" borderId="33" xfId="34" applyFont="1" applyBorder="1" applyAlignment="1">
      <alignment vertical="center"/>
    </xf>
    <xf numFmtId="38" fontId="28" fillId="0" borderId="34" xfId="34" applyFont="1" applyBorder="1" applyAlignment="1">
      <alignment vertical="center"/>
    </xf>
    <xf numFmtId="38" fontId="28" fillId="0" borderId="35" xfId="34" applyFont="1" applyBorder="1" applyAlignment="1">
      <alignment vertical="center"/>
    </xf>
    <xf numFmtId="38" fontId="28" fillId="0" borderId="36" xfId="34" applyFont="1" applyBorder="1" applyAlignment="1">
      <alignment vertical="center"/>
    </xf>
    <xf numFmtId="38" fontId="28" fillId="0" borderId="37" xfId="34" applyFont="1" applyBorder="1" applyAlignment="1">
      <alignment vertical="center"/>
    </xf>
    <xf numFmtId="38" fontId="28" fillId="0" borderId="38" xfId="34" applyFont="1" applyBorder="1" applyAlignment="1">
      <alignment vertical="center"/>
    </xf>
    <xf numFmtId="38" fontId="28" fillId="0" borderId="39" xfId="34" applyFont="1" applyBorder="1" applyAlignment="1">
      <alignment vertical="center"/>
    </xf>
    <xf numFmtId="0" fontId="28" fillId="27" borderId="40" xfId="0" applyFont="1" applyFill="1" applyBorder="1"/>
    <xf numFmtId="0" fontId="28" fillId="27" borderId="41" xfId="0" applyFont="1" applyFill="1" applyBorder="1"/>
    <xf numFmtId="0" fontId="28" fillId="27" borderId="42" xfId="0" applyFont="1" applyFill="1" applyBorder="1" applyAlignment="1">
      <alignment horizontal="center" vertical="center"/>
    </xf>
    <xf numFmtId="38" fontId="28" fillId="27" borderId="43" xfId="34" applyFont="1" applyFill="1" applyBorder="1" applyAlignment="1">
      <alignment vertical="center"/>
    </xf>
    <xf numFmtId="38" fontId="28" fillId="27" borderId="44" xfId="34" applyFont="1" applyFill="1" applyBorder="1" applyAlignment="1">
      <alignment vertical="center"/>
    </xf>
    <xf numFmtId="38" fontId="28" fillId="27" borderId="45" xfId="34" applyFont="1" applyFill="1" applyBorder="1" applyAlignment="1">
      <alignment vertical="center"/>
    </xf>
    <xf numFmtId="3" fontId="3" fillId="0" borderId="0" xfId="54" applyNumberFormat="1" applyFont="1" applyFill="1" applyAlignment="1">
      <alignment horizontal="centerContinuous" vertical="center"/>
    </xf>
    <xf numFmtId="0" fontId="28" fillId="0" borderId="0" xfId="52" applyNumberFormat="1" applyFont="1" applyFill="1" applyAlignment="1">
      <alignment horizontal="left" vertical="center"/>
    </xf>
    <xf numFmtId="3" fontId="3" fillId="0" borderId="0" xfId="54" applyNumberFormat="1" applyFont="1" applyFill="1" applyAlignment="1">
      <alignment horizontal="right" vertical="center"/>
    </xf>
    <xf numFmtId="0" fontId="32" fillId="0" borderId="0" xfId="52" applyNumberFormat="1" applyFont="1" applyFill="1" applyAlignment="1">
      <alignment horizontal="left" vertical="center"/>
    </xf>
    <xf numFmtId="3" fontId="21" fillId="0" borderId="0" xfId="54" applyNumberFormat="1" applyFont="1" applyFill="1" applyAlignment="1">
      <alignment vertical="center"/>
    </xf>
    <xf numFmtId="3" fontId="25" fillId="25" borderId="53" xfId="54" applyNumberFormat="1" applyFont="1" applyFill="1" applyBorder="1" applyAlignment="1">
      <alignment horizontal="center" vertical="center"/>
    </xf>
    <xf numFmtId="3" fontId="21" fillId="0" borderId="54" xfId="54" applyNumberFormat="1" applyFont="1" applyFill="1" applyBorder="1" applyAlignment="1">
      <alignment horizontal="center" vertical="center"/>
    </xf>
    <xf numFmtId="3" fontId="21" fillId="0" borderId="60" xfId="54" applyNumberFormat="1" applyFont="1" applyFill="1" applyBorder="1" applyAlignment="1">
      <alignment vertical="center"/>
    </xf>
    <xf numFmtId="3" fontId="3" fillId="0" borderId="54" xfId="54" applyNumberFormat="1" applyFont="1" applyFill="1" applyBorder="1" applyAlignment="1">
      <alignment vertical="center"/>
    </xf>
    <xf numFmtId="3" fontId="21" fillId="0" borderId="65" xfId="54" applyNumberFormat="1" applyFont="1" applyFill="1" applyBorder="1" applyAlignment="1">
      <alignment vertical="center"/>
    </xf>
    <xf numFmtId="0" fontId="29" fillId="0" borderId="66" xfId="51" applyFont="1" applyBorder="1" applyAlignment="1">
      <alignment horizontal="left" vertical="center"/>
    </xf>
    <xf numFmtId="3" fontId="29" fillId="0" borderId="66" xfId="54" applyNumberFormat="1" applyFont="1" applyFill="1" applyBorder="1" applyAlignment="1">
      <alignment vertical="center"/>
    </xf>
    <xf numFmtId="3" fontId="21" fillId="0" borderId="41" xfId="54" applyNumberFormat="1" applyFont="1" applyFill="1" applyBorder="1" applyAlignment="1">
      <alignment vertical="center"/>
    </xf>
    <xf numFmtId="3" fontId="21" fillId="0" borderId="0" xfId="54" applyNumberFormat="1" applyFont="1" applyFill="1" applyBorder="1" applyAlignment="1">
      <alignment vertical="center"/>
    </xf>
    <xf numFmtId="3" fontId="21" fillId="0" borderId="0" xfId="54" applyNumberFormat="1" applyFont="1" applyFill="1" applyBorder="1" applyAlignment="1">
      <alignment horizontal="center" vertical="center"/>
    </xf>
    <xf numFmtId="3" fontId="3" fillId="0" borderId="0" xfId="54" applyNumberFormat="1" applyFont="1" applyFill="1" applyBorder="1" applyAlignment="1">
      <alignment vertical="center"/>
    </xf>
    <xf numFmtId="0" fontId="29" fillId="0" borderId="0" xfId="51" applyFont="1" applyBorder="1" applyAlignment="1">
      <alignment horizontal="left" vertical="center" wrapText="1"/>
    </xf>
    <xf numFmtId="3" fontId="21" fillId="24" borderId="54" xfId="54" applyNumberFormat="1" applyFont="1" applyFill="1" applyBorder="1" applyAlignment="1">
      <alignment horizontal="center" vertical="center"/>
    </xf>
    <xf numFmtId="3" fontId="3" fillId="0" borderId="0" xfId="54" applyNumberFormat="1" applyFont="1" applyFill="1" applyBorder="1" applyAlignment="1">
      <alignment horizontal="right" vertical="center"/>
    </xf>
    <xf numFmtId="3" fontId="21" fillId="24" borderId="48" xfId="54" applyNumberFormat="1" applyFont="1" applyFill="1" applyBorder="1" applyAlignment="1">
      <alignment horizontal="center" vertical="center"/>
    </xf>
    <xf numFmtId="3" fontId="3" fillId="0" borderId="0" xfId="54" applyNumberFormat="1" applyFont="1" applyFill="1" applyBorder="1" applyAlignment="1">
      <alignment horizontal="center" vertical="center"/>
    </xf>
    <xf numFmtId="3" fontId="3" fillId="0" borderId="70" xfId="54" applyNumberFormat="1" applyFont="1" applyFill="1" applyBorder="1" applyAlignment="1">
      <alignment vertical="center"/>
    </xf>
    <xf numFmtId="3" fontId="21" fillId="0" borderId="61" xfId="54" applyNumberFormat="1" applyFont="1" applyFill="1" applyBorder="1" applyAlignment="1">
      <alignment vertical="center"/>
    </xf>
    <xf numFmtId="38" fontId="28" fillId="0" borderId="71" xfId="34" applyFont="1" applyBorder="1" applyAlignment="1">
      <alignment vertical="center"/>
    </xf>
    <xf numFmtId="3" fontId="3" fillId="0" borderId="19" xfId="54" applyNumberFormat="1" applyFont="1" applyFill="1" applyBorder="1" applyAlignment="1">
      <alignment vertical="center"/>
    </xf>
    <xf numFmtId="38" fontId="28" fillId="28" borderId="11" xfId="34" applyFont="1" applyFill="1" applyBorder="1" applyAlignment="1">
      <alignment vertical="center"/>
    </xf>
    <xf numFmtId="38" fontId="28" fillId="27" borderId="72" xfId="34" applyFont="1" applyFill="1" applyBorder="1" applyAlignment="1">
      <alignment vertical="center"/>
    </xf>
    <xf numFmtId="0" fontId="3" fillId="0" borderId="0" xfId="53" applyFont="1">
      <alignment vertical="center"/>
    </xf>
    <xf numFmtId="0" fontId="3" fillId="24" borderId="11" xfId="53" applyFont="1" applyFill="1" applyBorder="1" applyAlignment="1">
      <alignment horizontal="center" vertical="center"/>
    </xf>
    <xf numFmtId="0" fontId="3" fillId="24" borderId="10" xfId="53" applyFont="1" applyFill="1" applyBorder="1">
      <alignment vertical="center"/>
    </xf>
    <xf numFmtId="0" fontId="3" fillId="24" borderId="11" xfId="53" applyFont="1" applyFill="1" applyBorder="1">
      <alignment vertical="center"/>
    </xf>
    <xf numFmtId="0" fontId="3" fillId="0" borderId="0" xfId="53" applyFont="1" applyFill="1">
      <alignment vertical="center"/>
    </xf>
    <xf numFmtId="0" fontId="3" fillId="24" borderId="28" xfId="53" applyFont="1" applyFill="1" applyBorder="1">
      <alignment vertical="center"/>
    </xf>
    <xf numFmtId="0" fontId="3" fillId="0" borderId="73" xfId="53" applyFont="1" applyFill="1" applyBorder="1">
      <alignment vertical="center"/>
    </xf>
    <xf numFmtId="0" fontId="3" fillId="24" borderId="74" xfId="53" applyFont="1" applyFill="1" applyBorder="1">
      <alignment vertical="center"/>
    </xf>
    <xf numFmtId="0" fontId="3" fillId="24" borderId="39" xfId="53" applyFont="1" applyFill="1" applyBorder="1">
      <alignment vertical="center"/>
    </xf>
    <xf numFmtId="0" fontId="3" fillId="24" borderId="32" xfId="53" applyFont="1" applyFill="1" applyBorder="1">
      <alignment vertical="center"/>
    </xf>
    <xf numFmtId="0" fontId="3" fillId="24" borderId="13" xfId="53" applyFont="1" applyFill="1" applyBorder="1">
      <alignment vertical="center"/>
    </xf>
    <xf numFmtId="0" fontId="3" fillId="24" borderId="75" xfId="53" applyFont="1" applyFill="1" applyBorder="1">
      <alignment vertical="center"/>
    </xf>
    <xf numFmtId="0" fontId="3" fillId="27" borderId="76" xfId="53" applyFont="1" applyFill="1" applyBorder="1">
      <alignment vertical="center"/>
    </xf>
    <xf numFmtId="0" fontId="3" fillId="0" borderId="77" xfId="0" applyFont="1" applyBorder="1"/>
    <xf numFmtId="0" fontId="3" fillId="0" borderId="0" xfId="0" applyFont="1" applyBorder="1"/>
    <xf numFmtId="38" fontId="28" fillId="28" borderId="35" xfId="34" applyFont="1" applyFill="1" applyBorder="1" applyAlignment="1">
      <alignment vertical="center"/>
    </xf>
    <xf numFmtId="38" fontId="28" fillId="28" borderId="28" xfId="34" applyFont="1" applyFill="1" applyBorder="1" applyAlignment="1">
      <alignment vertical="center"/>
    </xf>
    <xf numFmtId="38" fontId="28" fillId="27" borderId="78" xfId="34" applyFont="1" applyFill="1" applyBorder="1" applyAlignment="1">
      <alignment vertical="center"/>
    </xf>
    <xf numFmtId="38" fontId="28" fillId="0" borderId="20" xfId="34" applyFont="1" applyBorder="1" applyAlignment="1">
      <alignment vertical="center"/>
    </xf>
    <xf numFmtId="38" fontId="28" fillId="0" borderId="79" xfId="34" applyFont="1" applyBorder="1" applyAlignment="1">
      <alignment vertical="center"/>
    </xf>
    <xf numFmtId="38" fontId="28" fillId="29" borderId="80" xfId="34" applyFont="1" applyFill="1" applyBorder="1" applyAlignment="1">
      <alignment vertical="center"/>
    </xf>
    <xf numFmtId="38" fontId="28" fillId="0" borderId="81" xfId="34" applyFont="1" applyBorder="1" applyAlignment="1">
      <alignment vertical="center"/>
    </xf>
    <xf numFmtId="38" fontId="28" fillId="29" borderId="82" xfId="34" applyFont="1" applyFill="1" applyBorder="1" applyAlignment="1">
      <alignment vertical="center"/>
    </xf>
    <xf numFmtId="38" fontId="28" fillId="0" borderId="83" xfId="34" applyFont="1" applyBorder="1" applyAlignment="1">
      <alignment vertical="center"/>
    </xf>
    <xf numFmtId="38" fontId="28" fillId="29" borderId="84" xfId="34" applyFont="1" applyFill="1" applyBorder="1" applyAlignment="1">
      <alignment vertical="center"/>
    </xf>
    <xf numFmtId="0" fontId="3" fillId="28" borderId="0" xfId="0" applyFont="1" applyFill="1"/>
    <xf numFmtId="38" fontId="28" fillId="29" borderId="85" xfId="34" applyFont="1" applyFill="1" applyBorder="1" applyAlignment="1">
      <alignment vertical="center"/>
    </xf>
    <xf numFmtId="38" fontId="28" fillId="29" borderId="86" xfId="34" applyFont="1" applyFill="1" applyBorder="1" applyAlignment="1">
      <alignment vertical="center"/>
    </xf>
    <xf numFmtId="38" fontId="28" fillId="29" borderId="87" xfId="34" applyFont="1" applyFill="1" applyBorder="1" applyAlignment="1">
      <alignment vertical="center"/>
    </xf>
    <xf numFmtId="38" fontId="28" fillId="29" borderId="88" xfId="34" applyFont="1" applyFill="1" applyBorder="1" applyAlignment="1">
      <alignment vertical="center"/>
    </xf>
    <xf numFmtId="38" fontId="28" fillId="29" borderId="89" xfId="34" applyFont="1" applyFill="1" applyBorder="1" applyAlignment="1">
      <alignment vertical="center"/>
    </xf>
    <xf numFmtId="38" fontId="28" fillId="29" borderId="90" xfId="34" applyFont="1" applyFill="1" applyBorder="1" applyAlignment="1">
      <alignment vertical="center"/>
    </xf>
    <xf numFmtId="38" fontId="28" fillId="29" borderId="91" xfId="34" applyFont="1" applyFill="1" applyBorder="1" applyAlignment="1">
      <alignment vertical="center"/>
    </xf>
    <xf numFmtId="38" fontId="28" fillId="29" borderId="92" xfId="34" applyFont="1" applyFill="1" applyBorder="1" applyAlignment="1">
      <alignment vertical="center"/>
    </xf>
    <xf numFmtId="38" fontId="28" fillId="29" borderId="93" xfId="34" applyFont="1" applyFill="1" applyBorder="1" applyAlignment="1">
      <alignment vertical="center"/>
    </xf>
    <xf numFmtId="38" fontId="28" fillId="29" borderId="20" xfId="34" applyFont="1" applyFill="1" applyBorder="1" applyAlignment="1">
      <alignment vertical="center"/>
    </xf>
    <xf numFmtId="38" fontId="28" fillId="29" borderId="94" xfId="34" applyFont="1" applyFill="1" applyBorder="1" applyAlignment="1">
      <alignment vertical="center"/>
    </xf>
    <xf numFmtId="38" fontId="28" fillId="29" borderId="95" xfId="34" applyFont="1" applyFill="1" applyBorder="1" applyAlignment="1">
      <alignment vertical="center"/>
    </xf>
    <xf numFmtId="38" fontId="28" fillId="29" borderId="96" xfId="34" applyFont="1" applyFill="1" applyBorder="1" applyAlignment="1">
      <alignment vertical="center"/>
    </xf>
    <xf numFmtId="38" fontId="28" fillId="29" borderId="97" xfId="34" applyFont="1" applyFill="1" applyBorder="1" applyAlignment="1">
      <alignment vertical="center"/>
    </xf>
    <xf numFmtId="38" fontId="28" fillId="29" borderId="98" xfId="34" applyFont="1" applyFill="1" applyBorder="1" applyAlignment="1">
      <alignment vertical="center"/>
    </xf>
    <xf numFmtId="38" fontId="28" fillId="29" borderId="99" xfId="34" applyFont="1" applyFill="1" applyBorder="1" applyAlignment="1">
      <alignment vertical="center"/>
    </xf>
    <xf numFmtId="38" fontId="28" fillId="29" borderId="100" xfId="34" applyFont="1" applyFill="1" applyBorder="1" applyAlignment="1">
      <alignment vertical="center"/>
    </xf>
    <xf numFmtId="38" fontId="28" fillId="29" borderId="101" xfId="34" applyFont="1" applyFill="1" applyBorder="1" applyAlignment="1">
      <alignment vertical="center"/>
    </xf>
    <xf numFmtId="38" fontId="28" fillId="29" borderId="102" xfId="34" applyFont="1" applyFill="1" applyBorder="1" applyAlignment="1">
      <alignment vertical="center"/>
    </xf>
    <xf numFmtId="38" fontId="28" fillId="29" borderId="103" xfId="34" applyFont="1" applyFill="1" applyBorder="1" applyAlignment="1">
      <alignment vertical="center"/>
    </xf>
    <xf numFmtId="38" fontId="28" fillId="27" borderId="104" xfId="34" applyFont="1" applyFill="1" applyBorder="1" applyAlignment="1">
      <alignment vertical="center"/>
    </xf>
    <xf numFmtId="0" fontId="3" fillId="0" borderId="73" xfId="0" applyFont="1" applyBorder="1"/>
    <xf numFmtId="3" fontId="25" fillId="25" borderId="67" xfId="54" applyNumberFormat="1" applyFont="1" applyFill="1" applyBorder="1" applyAlignment="1">
      <alignment horizontal="center" vertical="center"/>
    </xf>
    <xf numFmtId="3" fontId="25" fillId="25" borderId="47" xfId="54" applyNumberFormat="1" applyFont="1" applyFill="1" applyBorder="1" applyAlignment="1">
      <alignment horizontal="center" vertical="center"/>
    </xf>
    <xf numFmtId="3" fontId="25" fillId="25" borderId="68" xfId="54" applyNumberFormat="1" applyFont="1" applyFill="1" applyBorder="1" applyAlignment="1">
      <alignment horizontal="center" vertical="center"/>
    </xf>
    <xf numFmtId="3" fontId="21" fillId="0" borderId="108" xfId="54" applyNumberFormat="1" applyFont="1" applyFill="1" applyBorder="1" applyAlignment="1">
      <alignment vertical="center"/>
    </xf>
    <xf numFmtId="176" fontId="3" fillId="0" borderId="0" xfId="54" applyNumberFormat="1" applyFont="1" applyFill="1" applyBorder="1" applyAlignment="1">
      <alignment vertical="center"/>
    </xf>
    <xf numFmtId="38" fontId="3" fillId="0" borderId="11" xfId="34" applyFont="1" applyFill="1" applyBorder="1" applyAlignment="1">
      <alignment vertical="center" shrinkToFit="1"/>
    </xf>
    <xf numFmtId="38" fontId="3" fillId="0" borderId="12" xfId="34" applyFont="1" applyFill="1" applyBorder="1" applyAlignment="1">
      <alignment vertical="center" shrinkToFit="1"/>
    </xf>
    <xf numFmtId="38" fontId="3" fillId="0" borderId="25" xfId="34" applyFont="1" applyBorder="1" applyAlignment="1">
      <alignment vertical="center" shrinkToFit="1"/>
    </xf>
    <xf numFmtId="38" fontId="3" fillId="0" borderId="11" xfId="34" applyFont="1" applyBorder="1" applyAlignment="1">
      <alignment vertical="center" shrinkToFit="1"/>
    </xf>
    <xf numFmtId="38" fontId="3" fillId="0" borderId="26" xfId="34" applyFont="1" applyBorder="1" applyAlignment="1">
      <alignment vertical="center" shrinkToFit="1"/>
    </xf>
    <xf numFmtId="38" fontId="3" fillId="0" borderId="13" xfId="34" applyFont="1" applyBorder="1" applyAlignment="1">
      <alignment vertical="center" shrinkToFit="1"/>
    </xf>
    <xf numFmtId="38" fontId="3" fillId="0" borderId="12" xfId="34" applyFont="1" applyBorder="1" applyAlignment="1">
      <alignment vertical="center" shrinkToFit="1"/>
    </xf>
    <xf numFmtId="38" fontId="3" fillId="0" borderId="27" xfId="34" applyFont="1" applyBorder="1" applyAlignment="1">
      <alignment vertical="center" shrinkToFit="1"/>
    </xf>
    <xf numFmtId="38" fontId="3" fillId="0" borderId="25" xfId="34" applyFont="1" applyFill="1" applyBorder="1" applyAlignment="1">
      <alignment vertical="center" shrinkToFit="1"/>
    </xf>
    <xf numFmtId="38" fontId="3" fillId="0" borderId="13" xfId="34" applyFont="1" applyFill="1" applyBorder="1" applyAlignment="1">
      <alignment vertical="center" shrinkToFit="1"/>
    </xf>
    <xf numFmtId="38" fontId="3" fillId="0" borderId="109" xfId="34" applyFont="1" applyFill="1" applyBorder="1" applyAlignment="1">
      <alignment vertical="center" shrinkToFit="1"/>
    </xf>
    <xf numFmtId="38" fontId="3" fillId="0" borderId="20" xfId="34" applyFont="1" applyBorder="1" applyAlignment="1">
      <alignment vertical="center" shrinkToFit="1"/>
    </xf>
    <xf numFmtId="38" fontId="3" fillId="25" borderId="85" xfId="34" applyFont="1" applyFill="1" applyBorder="1" applyAlignment="1">
      <alignment vertical="center" shrinkToFit="1"/>
    </xf>
    <xf numFmtId="38" fontId="3" fillId="25" borderId="86" xfId="34" applyFont="1" applyFill="1" applyBorder="1" applyAlignment="1">
      <alignment vertical="center" shrinkToFit="1"/>
    </xf>
    <xf numFmtId="38" fontId="3" fillId="25" borderId="87" xfId="34" applyFont="1" applyFill="1" applyBorder="1" applyAlignment="1">
      <alignment vertical="center" shrinkToFit="1"/>
    </xf>
    <xf numFmtId="38" fontId="3" fillId="25" borderId="92" xfId="34" applyFont="1" applyFill="1" applyBorder="1" applyAlignment="1">
      <alignment vertical="center" shrinkToFit="1"/>
    </xf>
    <xf numFmtId="38" fontId="3" fillId="25" borderId="88" xfId="34" applyFont="1" applyFill="1" applyBorder="1" applyAlignment="1">
      <alignment vertical="center" shrinkToFit="1"/>
    </xf>
    <xf numFmtId="38" fontId="3" fillId="25" borderId="103" xfId="34" applyFont="1" applyFill="1" applyBorder="1" applyAlignment="1">
      <alignment vertical="center" shrinkToFit="1"/>
    </xf>
    <xf numFmtId="38" fontId="3" fillId="25" borderId="94" xfId="34" applyFont="1" applyFill="1" applyBorder="1" applyAlignment="1">
      <alignment vertical="center" shrinkToFit="1"/>
    </xf>
    <xf numFmtId="38" fontId="3" fillId="25" borderId="96" xfId="34" applyFont="1" applyFill="1" applyBorder="1" applyAlignment="1">
      <alignment vertical="center" shrinkToFit="1"/>
    </xf>
    <xf numFmtId="38" fontId="3" fillId="25" borderId="91" xfId="34" applyFont="1" applyFill="1" applyBorder="1" applyAlignment="1">
      <alignment vertical="center" shrinkToFit="1"/>
    </xf>
    <xf numFmtId="38" fontId="3" fillId="25" borderId="89" xfId="34" applyFont="1" applyFill="1" applyBorder="1" applyAlignment="1">
      <alignment vertical="center" shrinkToFit="1"/>
    </xf>
    <xf numFmtId="38" fontId="3" fillId="25" borderId="90" xfId="34" applyFont="1" applyFill="1" applyBorder="1" applyAlignment="1">
      <alignment vertical="center" shrinkToFit="1"/>
    </xf>
    <xf numFmtId="38" fontId="3" fillId="25" borderId="110" xfId="34" applyFont="1" applyFill="1" applyBorder="1" applyAlignment="1">
      <alignment vertical="center" shrinkToFit="1"/>
    </xf>
    <xf numFmtId="38" fontId="3" fillId="0" borderId="28" xfId="34" applyFont="1" applyFill="1" applyBorder="1" applyAlignment="1">
      <alignment vertical="center" shrinkToFit="1"/>
    </xf>
    <xf numFmtId="38" fontId="3" fillId="0" borderId="35" xfId="34" applyFont="1" applyFill="1" applyBorder="1" applyAlignment="1">
      <alignment vertical="center" shrinkToFit="1"/>
    </xf>
    <xf numFmtId="38" fontId="3" fillId="0" borderId="29" xfId="34" applyFont="1" applyFill="1" applyBorder="1" applyAlignment="1">
      <alignment vertical="center" shrinkToFit="1"/>
    </xf>
    <xf numFmtId="38" fontId="3" fillId="0" borderId="30" xfId="34" applyFont="1" applyBorder="1" applyAlignment="1">
      <alignment vertical="center" shrinkToFit="1"/>
    </xf>
    <xf numFmtId="38" fontId="3" fillId="0" borderId="28" xfId="34" applyFont="1" applyBorder="1" applyAlignment="1">
      <alignment vertical="center" shrinkToFit="1"/>
    </xf>
    <xf numFmtId="38" fontId="3" fillId="0" borderId="31" xfId="34" applyFont="1" applyBorder="1" applyAlignment="1">
      <alignment vertical="center" shrinkToFit="1"/>
    </xf>
    <xf numFmtId="38" fontId="3" fillId="0" borderId="32" xfId="34" applyFont="1" applyBorder="1" applyAlignment="1">
      <alignment vertical="center" shrinkToFit="1"/>
    </xf>
    <xf numFmtId="38" fontId="3" fillId="0" borderId="29" xfId="34" applyFont="1" applyBorder="1" applyAlignment="1">
      <alignment vertical="center" shrinkToFit="1"/>
    </xf>
    <xf numFmtId="38" fontId="3" fillId="0" borderId="30" xfId="34" applyFont="1" applyFill="1" applyBorder="1" applyAlignment="1">
      <alignment vertical="center" shrinkToFit="1"/>
    </xf>
    <xf numFmtId="38" fontId="3" fillId="0" borderId="32" xfId="34" applyFont="1" applyFill="1" applyBorder="1" applyAlignment="1">
      <alignment vertical="center" shrinkToFit="1"/>
    </xf>
    <xf numFmtId="38" fontId="3" fillId="0" borderId="111" xfId="34" applyFont="1" applyFill="1" applyBorder="1" applyAlignment="1">
      <alignment vertical="center" shrinkToFit="1"/>
    </xf>
    <xf numFmtId="38" fontId="3" fillId="0" borderId="79" xfId="34" applyFont="1" applyBorder="1" applyAlignment="1">
      <alignment vertical="center" shrinkToFit="1"/>
    </xf>
    <xf numFmtId="38" fontId="3" fillId="25" borderId="112" xfId="34" applyFont="1" applyFill="1" applyBorder="1" applyAlignment="1">
      <alignment vertical="center" shrinkToFit="1"/>
    </xf>
    <xf numFmtId="38" fontId="3" fillId="25" borderId="102" xfId="34" applyFont="1" applyFill="1" applyBorder="1" applyAlignment="1">
      <alignment vertical="center" shrinkToFit="1"/>
    </xf>
    <xf numFmtId="38" fontId="3" fillId="25" borderId="93" xfId="34" applyFont="1" applyFill="1" applyBorder="1" applyAlignment="1">
      <alignment vertical="center" shrinkToFit="1"/>
    </xf>
    <xf numFmtId="38" fontId="3" fillId="25" borderId="113" xfId="34" applyFont="1" applyFill="1" applyBorder="1" applyAlignment="1">
      <alignment vertical="center" shrinkToFit="1"/>
    </xf>
    <xf numFmtId="38" fontId="3" fillId="25" borderId="114" xfId="34" applyFont="1" applyFill="1" applyBorder="1" applyAlignment="1">
      <alignment vertical="center" shrinkToFit="1"/>
    </xf>
    <xf numFmtId="38" fontId="3" fillId="25" borderId="97" xfId="34" applyFont="1" applyFill="1" applyBorder="1" applyAlignment="1">
      <alignment vertical="center" shrinkToFit="1"/>
    </xf>
    <xf numFmtId="38" fontId="3" fillId="25" borderId="115" xfId="34" applyFont="1" applyFill="1" applyBorder="1" applyAlignment="1">
      <alignment vertical="center" shrinkToFit="1"/>
    </xf>
    <xf numFmtId="38" fontId="3" fillId="0" borderId="10" xfId="34" applyFont="1" applyFill="1" applyBorder="1" applyAlignment="1">
      <alignment vertical="center" shrinkToFit="1"/>
    </xf>
    <xf numFmtId="38" fontId="3" fillId="0" borderId="26" xfId="34" applyFont="1" applyFill="1" applyBorder="1" applyAlignment="1">
      <alignment vertical="center" shrinkToFit="1"/>
    </xf>
    <xf numFmtId="38" fontId="3" fillId="0" borderId="21" xfId="34" applyFont="1" applyBorder="1" applyAlignment="1">
      <alignment vertical="center" shrinkToFit="1"/>
    </xf>
    <xf numFmtId="38" fontId="3" fillId="25" borderId="116" xfId="34" applyFont="1" applyFill="1" applyBorder="1" applyAlignment="1">
      <alignment vertical="center" shrinkToFit="1"/>
    </xf>
    <xf numFmtId="38" fontId="3" fillId="25" borderId="117" xfId="34" applyFont="1" applyFill="1" applyBorder="1" applyAlignment="1">
      <alignment vertical="center" shrinkToFit="1"/>
    </xf>
    <xf numFmtId="38" fontId="3" fillId="0" borderId="118" xfId="34" applyFont="1" applyFill="1" applyBorder="1" applyAlignment="1">
      <alignment vertical="center" shrinkToFit="1"/>
    </xf>
    <xf numFmtId="38" fontId="3" fillId="0" borderId="119" xfId="34" applyFont="1" applyFill="1" applyBorder="1" applyAlignment="1">
      <alignment vertical="center" shrinkToFit="1"/>
    </xf>
    <xf numFmtId="38" fontId="3" fillId="28" borderId="30" xfId="34" applyFont="1" applyFill="1" applyBorder="1" applyAlignment="1">
      <alignment vertical="center" shrinkToFit="1"/>
    </xf>
    <xf numFmtId="38" fontId="3" fillId="28" borderId="28" xfId="34" applyFont="1" applyFill="1" applyBorder="1" applyAlignment="1">
      <alignment vertical="center" shrinkToFit="1"/>
    </xf>
    <xf numFmtId="38" fontId="3" fillId="28" borderId="31" xfId="34" applyFont="1" applyFill="1" applyBorder="1" applyAlignment="1">
      <alignment vertical="center" shrinkToFit="1"/>
    </xf>
    <xf numFmtId="38" fontId="3" fillId="0" borderId="120" xfId="34" applyFont="1" applyBorder="1" applyAlignment="1">
      <alignment vertical="center" shrinkToFit="1"/>
    </xf>
    <xf numFmtId="38" fontId="3" fillId="0" borderId="34" xfId="34" applyFont="1" applyFill="1" applyBorder="1" applyAlignment="1">
      <alignment vertical="center" shrinkToFit="1"/>
    </xf>
    <xf numFmtId="38" fontId="3" fillId="25" borderId="121" xfId="34" applyFont="1" applyFill="1" applyBorder="1" applyAlignment="1">
      <alignment vertical="center" shrinkToFit="1"/>
    </xf>
    <xf numFmtId="38" fontId="3" fillId="0" borderId="33" xfId="34" applyFont="1" applyFill="1" applyBorder="1" applyAlignment="1">
      <alignment vertical="center" shrinkToFit="1"/>
    </xf>
    <xf numFmtId="38" fontId="3" fillId="0" borderId="34" xfId="34" applyFont="1" applyBorder="1" applyAlignment="1">
      <alignment vertical="center" shrinkToFit="1"/>
    </xf>
    <xf numFmtId="38" fontId="3" fillId="0" borderId="10" xfId="34" applyFont="1" applyBorder="1" applyAlignment="1">
      <alignment vertical="center" shrinkToFit="1"/>
    </xf>
    <xf numFmtId="38" fontId="3" fillId="0" borderId="36" xfId="34" applyFont="1" applyBorder="1" applyAlignment="1">
      <alignment vertical="center" shrinkToFit="1"/>
    </xf>
    <xf numFmtId="38" fontId="3" fillId="0" borderId="37" xfId="34" applyFont="1" applyBorder="1" applyAlignment="1">
      <alignment vertical="center" shrinkToFit="1"/>
    </xf>
    <xf numFmtId="38" fontId="3" fillId="0" borderId="33" xfId="34" applyFont="1" applyBorder="1" applyAlignment="1">
      <alignment vertical="center" shrinkToFit="1"/>
    </xf>
    <xf numFmtId="38" fontId="3" fillId="0" borderId="37" xfId="34" applyFont="1" applyFill="1" applyBorder="1" applyAlignment="1">
      <alignment vertical="center" shrinkToFit="1"/>
    </xf>
    <xf numFmtId="38" fontId="3" fillId="25" borderId="20" xfId="34" applyFont="1" applyFill="1" applyBorder="1" applyAlignment="1">
      <alignment vertical="center" shrinkToFit="1"/>
    </xf>
    <xf numFmtId="38" fontId="3" fillId="25" borderId="98" xfId="34" applyFont="1" applyFill="1" applyBorder="1" applyAlignment="1">
      <alignment vertical="center" shrinkToFit="1"/>
    </xf>
    <xf numFmtId="38" fontId="3" fillId="25" borderId="95" xfId="34" applyFont="1" applyFill="1" applyBorder="1" applyAlignment="1">
      <alignment vertical="center" shrinkToFit="1"/>
    </xf>
    <xf numFmtId="38" fontId="3" fillId="25" borderId="122" xfId="34" applyFont="1" applyFill="1" applyBorder="1" applyAlignment="1">
      <alignment vertical="center" shrinkToFit="1"/>
    </xf>
    <xf numFmtId="38" fontId="3" fillId="27" borderId="123" xfId="34" applyFont="1" applyFill="1" applyBorder="1" applyAlignment="1">
      <alignment vertical="center" shrinkToFit="1"/>
    </xf>
    <xf numFmtId="38" fontId="3" fillId="27" borderId="124" xfId="34" applyFont="1" applyFill="1" applyBorder="1" applyAlignment="1">
      <alignment vertical="center" shrinkToFit="1"/>
    </xf>
    <xf numFmtId="38" fontId="3" fillId="27" borderId="125" xfId="34" applyFont="1" applyFill="1" applyBorder="1" applyAlignment="1">
      <alignment vertical="center" shrinkToFit="1"/>
    </xf>
    <xf numFmtId="38" fontId="3" fillId="27" borderId="126" xfId="34" applyFont="1" applyFill="1" applyBorder="1" applyAlignment="1">
      <alignment vertical="center" shrinkToFit="1"/>
    </xf>
    <xf numFmtId="38" fontId="3" fillId="27" borderId="127" xfId="34" applyFont="1" applyFill="1" applyBorder="1" applyAlignment="1">
      <alignment vertical="center" shrinkToFit="1"/>
    </xf>
    <xf numFmtId="0" fontId="3" fillId="0" borderId="0" xfId="56">
      <alignment vertical="center"/>
    </xf>
    <xf numFmtId="0" fontId="3" fillId="0" borderId="0" xfId="56" applyBorder="1">
      <alignment vertical="center"/>
    </xf>
    <xf numFmtId="0" fontId="3" fillId="0" borderId="41" xfId="56" applyBorder="1">
      <alignment vertical="center"/>
    </xf>
    <xf numFmtId="0" fontId="27" fillId="30" borderId="64" xfId="56" applyFont="1" applyFill="1" applyBorder="1" applyAlignment="1">
      <alignment horizontal="center" vertical="center" wrapText="1"/>
    </xf>
    <xf numFmtId="0" fontId="27" fillId="30" borderId="24" xfId="56" applyFont="1" applyFill="1" applyBorder="1" applyAlignment="1">
      <alignment horizontal="center" vertical="center" wrapText="1"/>
    </xf>
    <xf numFmtId="0" fontId="27" fillId="30" borderId="65" xfId="56" applyFont="1" applyFill="1" applyBorder="1" applyAlignment="1">
      <alignment horizontal="center" vertical="center" wrapText="1"/>
    </xf>
    <xf numFmtId="0" fontId="4" fillId="0" borderId="0" xfId="56" applyFont="1" applyAlignment="1">
      <alignment vertical="center"/>
    </xf>
    <xf numFmtId="177" fontId="3" fillId="0" borderId="0" xfId="56" applyNumberFormat="1">
      <alignment vertical="center"/>
    </xf>
    <xf numFmtId="177" fontId="21" fillId="0" borderId="64" xfId="56" applyNumberFormat="1" applyFont="1" applyBorder="1" applyAlignment="1">
      <alignment horizontal="right" vertical="center" shrinkToFit="1"/>
    </xf>
    <xf numFmtId="177" fontId="21" fillId="0" borderId="24" xfId="56" applyNumberFormat="1" applyFont="1" applyBorder="1" applyAlignment="1">
      <alignment horizontal="right" vertical="center" shrinkToFit="1"/>
    </xf>
    <xf numFmtId="177" fontId="21" fillId="0" borderId="65" xfId="56" applyNumberFormat="1" applyFont="1" applyBorder="1" applyAlignment="1">
      <alignment horizontal="right" vertical="center" shrinkToFit="1"/>
    </xf>
    <xf numFmtId="177" fontId="21" fillId="0" borderId="64" xfId="56" applyNumberFormat="1" applyFont="1" applyBorder="1" applyAlignment="1">
      <alignment vertical="center" shrinkToFit="1"/>
    </xf>
    <xf numFmtId="177" fontId="21" fillId="0" borderId="24" xfId="56" applyNumberFormat="1" applyFont="1" applyBorder="1" applyAlignment="1">
      <alignment vertical="center" shrinkToFit="1"/>
    </xf>
    <xf numFmtId="177" fontId="21" fillId="0" borderId="65" xfId="56" applyNumberFormat="1" applyFont="1" applyBorder="1" applyAlignment="1">
      <alignment vertical="center" shrinkToFit="1"/>
    </xf>
    <xf numFmtId="177" fontId="21" fillId="30" borderId="150" xfId="56" applyNumberFormat="1" applyFont="1" applyFill="1" applyBorder="1" applyAlignment="1">
      <alignment horizontal="right" vertical="center" shrinkToFit="1"/>
    </xf>
    <xf numFmtId="177" fontId="21" fillId="30" borderId="151" xfId="56" applyNumberFormat="1" applyFont="1" applyFill="1" applyBorder="1" applyAlignment="1">
      <alignment horizontal="right" vertical="center" shrinkToFit="1"/>
    </xf>
    <xf numFmtId="177" fontId="21" fillId="30" borderId="152" xfId="56" applyNumberFormat="1" applyFont="1" applyFill="1" applyBorder="1" applyAlignment="1">
      <alignment horizontal="right" vertical="center" shrinkToFit="1"/>
    </xf>
    <xf numFmtId="177" fontId="21" fillId="30" borderId="150" xfId="56" applyNumberFormat="1" applyFont="1" applyFill="1" applyBorder="1" applyAlignment="1">
      <alignment vertical="center" shrinkToFit="1"/>
    </xf>
    <xf numFmtId="177" fontId="21" fillId="30" borderId="151" xfId="56" applyNumberFormat="1" applyFont="1" applyFill="1" applyBorder="1" applyAlignment="1">
      <alignment vertical="center" shrinkToFit="1"/>
    </xf>
    <xf numFmtId="177" fontId="21" fillId="30" borderId="152" xfId="56" applyNumberFormat="1" applyFont="1" applyFill="1" applyBorder="1" applyAlignment="1">
      <alignment vertical="center" shrinkToFit="1"/>
    </xf>
    <xf numFmtId="177" fontId="21" fillId="0" borderId="143" xfId="56" applyNumberFormat="1" applyFont="1" applyBorder="1" applyAlignment="1">
      <alignment horizontal="right" vertical="center" shrinkToFit="1"/>
    </xf>
    <xf numFmtId="177" fontId="21" fillId="0" borderId="145" xfId="56" applyNumberFormat="1" applyFont="1" applyBorder="1" applyAlignment="1">
      <alignment horizontal="right" vertical="center" shrinkToFit="1"/>
    </xf>
    <xf numFmtId="177" fontId="21" fillId="0" borderId="146" xfId="56" applyNumberFormat="1" applyFont="1" applyBorder="1" applyAlignment="1">
      <alignment horizontal="right" vertical="center" shrinkToFit="1"/>
    </xf>
    <xf numFmtId="177" fontId="21" fillId="0" borderId="59" xfId="56" applyNumberFormat="1" applyFont="1" applyBorder="1" applyAlignment="1">
      <alignment vertical="center" shrinkToFit="1"/>
    </xf>
    <xf numFmtId="177" fontId="21" fillId="0" borderId="57" xfId="56" applyNumberFormat="1" applyFont="1" applyBorder="1" applyAlignment="1">
      <alignment vertical="center" shrinkToFit="1"/>
    </xf>
    <xf numFmtId="177" fontId="21" fillId="0" borderId="60" xfId="56" applyNumberFormat="1" applyFont="1" applyBorder="1" applyAlignment="1">
      <alignment vertical="center" shrinkToFit="1"/>
    </xf>
    <xf numFmtId="177" fontId="21" fillId="30" borderId="153" xfId="56" applyNumberFormat="1" applyFont="1" applyFill="1" applyBorder="1" applyAlignment="1">
      <alignment vertical="center" shrinkToFit="1"/>
    </xf>
    <xf numFmtId="177" fontId="21" fillId="30" borderId="154" xfId="56" applyNumberFormat="1" applyFont="1" applyFill="1" applyBorder="1" applyAlignment="1">
      <alignment vertical="center" shrinkToFit="1"/>
    </xf>
    <xf numFmtId="177" fontId="21" fillId="0" borderId="145" xfId="56" applyNumberFormat="1" applyFont="1" applyBorder="1" applyAlignment="1">
      <alignment vertical="center" shrinkToFit="1"/>
    </xf>
    <xf numFmtId="177" fontId="21" fillId="0" borderId="146" xfId="56" applyNumberFormat="1" applyFont="1" applyBorder="1" applyAlignment="1">
      <alignment vertical="center" shrinkToFit="1"/>
    </xf>
    <xf numFmtId="177" fontId="21" fillId="30" borderId="155" xfId="56" applyNumberFormat="1" applyFont="1" applyFill="1" applyBorder="1" applyAlignment="1">
      <alignment vertical="center" shrinkToFit="1"/>
    </xf>
    <xf numFmtId="177" fontId="21" fillId="0" borderId="143" xfId="56" applyNumberFormat="1" applyFont="1" applyBorder="1" applyAlignment="1">
      <alignment vertical="center" shrinkToFit="1"/>
    </xf>
    <xf numFmtId="177" fontId="21" fillId="30" borderId="49" xfId="56" applyNumberFormat="1" applyFont="1" applyFill="1" applyBorder="1" applyAlignment="1">
      <alignment horizontal="right" vertical="center" shrinkToFit="1"/>
    </xf>
    <xf numFmtId="177" fontId="21" fillId="30" borderId="51" xfId="56" applyNumberFormat="1" applyFont="1" applyFill="1" applyBorder="1" applyAlignment="1">
      <alignment horizontal="right" vertical="center" shrinkToFit="1"/>
    </xf>
    <xf numFmtId="177" fontId="21" fillId="30" borderId="53" xfId="56" applyNumberFormat="1" applyFont="1" applyFill="1" applyBorder="1" applyAlignment="1">
      <alignment horizontal="right" vertical="center" shrinkToFit="1"/>
    </xf>
    <xf numFmtId="177" fontId="21" fillId="30" borderId="67" xfId="56" applyNumberFormat="1" applyFont="1" applyFill="1" applyBorder="1" applyAlignment="1">
      <alignment vertical="center" shrinkToFit="1"/>
    </xf>
    <xf numFmtId="177" fontId="21" fillId="30" borderId="47" xfId="56" applyNumberFormat="1" applyFont="1" applyFill="1" applyBorder="1" applyAlignment="1">
      <alignment vertical="center" shrinkToFit="1"/>
    </xf>
    <xf numFmtId="177" fontId="21" fillId="30" borderId="53" xfId="56" applyNumberFormat="1" applyFont="1" applyFill="1" applyBorder="1" applyAlignment="1">
      <alignment vertical="center" shrinkToFit="1"/>
    </xf>
    <xf numFmtId="0" fontId="21" fillId="30" borderId="63" xfId="56" applyFont="1" applyFill="1" applyBorder="1">
      <alignment vertical="center"/>
    </xf>
    <xf numFmtId="0" fontId="21" fillId="30" borderId="156" xfId="56" applyFont="1" applyFill="1" applyBorder="1">
      <alignment vertical="center"/>
    </xf>
    <xf numFmtId="0" fontId="21" fillId="30" borderId="144" xfId="56" applyFont="1" applyFill="1" applyBorder="1">
      <alignment vertical="center"/>
    </xf>
    <xf numFmtId="0" fontId="32" fillId="0" borderId="0" xfId="56" applyFont="1" applyBorder="1">
      <alignment vertical="center"/>
    </xf>
    <xf numFmtId="3" fontId="24" fillId="0" borderId="56" xfId="54" applyNumberFormat="1" applyFont="1" applyFill="1" applyBorder="1" applyAlignment="1">
      <alignment horizontal="right" vertical="center"/>
    </xf>
    <xf numFmtId="3" fontId="24" fillId="0" borderId="57" xfId="54" applyNumberFormat="1" applyFont="1" applyFill="1" applyBorder="1" applyAlignment="1">
      <alignment horizontal="right" vertical="center"/>
    </xf>
    <xf numFmtId="3" fontId="24" fillId="0" borderId="58" xfId="54" applyNumberFormat="1" applyFont="1" applyFill="1" applyBorder="1" applyAlignment="1">
      <alignment horizontal="right" vertical="center"/>
    </xf>
    <xf numFmtId="3" fontId="24" fillId="0" borderId="59" xfId="54" applyNumberFormat="1" applyFont="1" applyFill="1" applyBorder="1" applyAlignment="1">
      <alignment horizontal="right" vertical="center"/>
    </xf>
    <xf numFmtId="3" fontId="24" fillId="0" borderId="59" xfId="54" applyNumberFormat="1" applyFont="1" applyFill="1" applyBorder="1" applyAlignment="1">
      <alignment vertical="center"/>
    </xf>
    <xf numFmtId="3" fontId="24" fillId="0" borderId="57" xfId="54" applyNumberFormat="1" applyFont="1" applyFill="1" applyBorder="1" applyAlignment="1">
      <alignment vertical="center"/>
    </xf>
    <xf numFmtId="3" fontId="24" fillId="0" borderId="58" xfId="54" applyNumberFormat="1" applyFont="1" applyFill="1" applyBorder="1" applyAlignment="1">
      <alignment vertical="center"/>
    </xf>
    <xf numFmtId="3" fontId="24" fillId="0" borderId="60" xfId="54" applyNumberFormat="1" applyFont="1" applyFill="1" applyBorder="1" applyAlignment="1">
      <alignment vertical="center"/>
    </xf>
    <xf numFmtId="3" fontId="24" fillId="0" borderId="56" xfId="54" applyNumberFormat="1" applyFont="1" applyFill="1" applyBorder="1" applyAlignment="1">
      <alignment vertical="center"/>
    </xf>
    <xf numFmtId="3" fontId="24" fillId="0" borderId="62" xfId="54" applyNumberFormat="1" applyFont="1" applyFill="1" applyBorder="1" applyAlignment="1">
      <alignment horizontal="right" vertical="center"/>
    </xf>
    <xf numFmtId="3" fontId="24" fillId="0" borderId="24" xfId="54" applyNumberFormat="1" applyFont="1" applyFill="1" applyBorder="1" applyAlignment="1">
      <alignment horizontal="right" vertical="center"/>
    </xf>
    <xf numFmtId="3" fontId="24" fillId="0" borderId="63" xfId="54" applyNumberFormat="1" applyFont="1" applyFill="1" applyBorder="1" applyAlignment="1">
      <alignment horizontal="right" vertical="center"/>
    </xf>
    <xf numFmtId="3" fontId="24" fillId="0" borderId="64" xfId="54" applyNumberFormat="1" applyFont="1" applyFill="1" applyBorder="1" applyAlignment="1">
      <alignment horizontal="right" vertical="center"/>
    </xf>
    <xf numFmtId="3" fontId="24" fillId="0" borderId="64" xfId="54" applyNumberFormat="1" applyFont="1" applyFill="1" applyBorder="1" applyAlignment="1">
      <alignment vertical="center"/>
    </xf>
    <xf numFmtId="3" fontId="24" fillId="0" borderId="24" xfId="54" applyNumberFormat="1" applyFont="1" applyFill="1" applyBorder="1" applyAlignment="1">
      <alignment vertical="center"/>
    </xf>
    <xf numFmtId="3" fontId="24" fillId="0" borderId="63" xfId="54" applyNumberFormat="1" applyFont="1" applyFill="1" applyBorder="1" applyAlignment="1">
      <alignment vertical="center"/>
    </xf>
    <xf numFmtId="3" fontId="24" fillId="0" borderId="65" xfId="54" applyNumberFormat="1" applyFont="1" applyFill="1" applyBorder="1" applyAlignment="1">
      <alignment vertical="center"/>
    </xf>
    <xf numFmtId="3" fontId="24" fillId="0" borderId="62" xfId="54" applyNumberFormat="1" applyFont="1" applyFill="1" applyBorder="1" applyAlignment="1">
      <alignment vertical="center"/>
    </xf>
    <xf numFmtId="3" fontId="24" fillId="0" borderId="105" xfId="54" applyNumberFormat="1" applyFont="1" applyFill="1" applyBorder="1" applyAlignment="1">
      <alignment vertical="center"/>
    </xf>
    <xf numFmtId="3" fontId="24" fillId="0" borderId="106" xfId="54" applyNumberFormat="1" applyFont="1" applyFill="1" applyBorder="1" applyAlignment="1">
      <alignment vertical="center"/>
    </xf>
    <xf numFmtId="3" fontId="24" fillId="0" borderId="107" xfId="54" applyNumberFormat="1" applyFont="1" applyFill="1" applyBorder="1" applyAlignment="1">
      <alignment vertical="center"/>
    </xf>
    <xf numFmtId="3" fontId="24" fillId="0" borderId="0" xfId="54" applyNumberFormat="1" applyFont="1" applyFill="1" applyBorder="1" applyAlignment="1">
      <alignment vertical="center"/>
    </xf>
    <xf numFmtId="3" fontId="24" fillId="0" borderId="48" xfId="54" applyNumberFormat="1" applyFont="1" applyFill="1" applyBorder="1" applyAlignment="1">
      <alignment vertical="center"/>
    </xf>
    <xf numFmtId="3" fontId="24" fillId="0" borderId="68" xfId="54" applyNumberFormat="1" applyFont="1" applyFill="1" applyBorder="1" applyAlignment="1">
      <alignment vertical="center"/>
    </xf>
    <xf numFmtId="3" fontId="24" fillId="0" borderId="67" xfId="54" applyNumberFormat="1" applyFont="1" applyFill="1" applyBorder="1" applyAlignment="1">
      <alignment vertical="center"/>
    </xf>
    <xf numFmtId="3" fontId="24" fillId="0" borderId="47" xfId="54" applyNumberFormat="1" applyFont="1" applyFill="1" applyBorder="1" applyAlignment="1">
      <alignment vertical="center"/>
    </xf>
    <xf numFmtId="3" fontId="24" fillId="0" borderId="40" xfId="54" applyNumberFormat="1" applyFont="1" applyFill="1" applyBorder="1" applyAlignment="1">
      <alignment vertical="center"/>
    </xf>
    <xf numFmtId="3" fontId="24" fillId="0" borderId="17" xfId="54" applyNumberFormat="1" applyFont="1" applyFill="1" applyBorder="1" applyAlignment="1">
      <alignment vertical="center"/>
    </xf>
    <xf numFmtId="3" fontId="24" fillId="0" borderId="41" xfId="54" applyNumberFormat="1" applyFont="1" applyFill="1" applyBorder="1" applyAlignment="1">
      <alignment vertical="center"/>
    </xf>
    <xf numFmtId="3" fontId="3" fillId="24" borderId="46" xfId="54" applyNumberFormat="1" applyFont="1" applyFill="1" applyBorder="1" applyAlignment="1">
      <alignment horizontal="centerContinuous" vertical="center"/>
    </xf>
    <xf numFmtId="3" fontId="3" fillId="24" borderId="47" xfId="54" applyNumberFormat="1" applyFont="1" applyFill="1" applyBorder="1" applyAlignment="1">
      <alignment horizontal="centerContinuous" vertical="center"/>
    </xf>
    <xf numFmtId="3" fontId="3" fillId="24" borderId="48" xfId="54" applyNumberFormat="1" applyFont="1" applyFill="1" applyBorder="1" applyAlignment="1">
      <alignment horizontal="centerContinuous" vertical="center"/>
    </xf>
    <xf numFmtId="3" fontId="3" fillId="24" borderId="49" xfId="54" applyNumberFormat="1" applyFont="1" applyFill="1" applyBorder="1" applyAlignment="1">
      <alignment horizontal="centerContinuous" vertical="center"/>
    </xf>
    <xf numFmtId="3" fontId="3" fillId="25" borderId="50" xfId="54" applyNumberFormat="1" applyFont="1" applyFill="1" applyBorder="1" applyAlignment="1">
      <alignment horizontal="center" vertical="center"/>
    </xf>
    <xf numFmtId="3" fontId="3" fillId="25" borderId="51" xfId="54" applyNumberFormat="1" applyFont="1" applyFill="1" applyBorder="1" applyAlignment="1">
      <alignment horizontal="center" vertical="center"/>
    </xf>
    <xf numFmtId="3" fontId="3" fillId="25" borderId="52" xfId="54" applyNumberFormat="1" applyFont="1" applyFill="1" applyBorder="1" applyAlignment="1">
      <alignment horizontal="center" vertical="center"/>
    </xf>
    <xf numFmtId="3" fontId="3" fillId="25" borderId="49" xfId="54" applyNumberFormat="1" applyFont="1" applyFill="1" applyBorder="1" applyAlignment="1">
      <alignment horizontal="center" vertical="center"/>
    </xf>
    <xf numFmtId="3" fontId="3" fillId="25" borderId="53" xfId="54" applyNumberFormat="1" applyFont="1" applyFill="1" applyBorder="1" applyAlignment="1">
      <alignment horizontal="center" vertical="center"/>
    </xf>
    <xf numFmtId="0" fontId="3" fillId="24" borderId="55" xfId="51" applyFont="1" applyFill="1" applyBorder="1" applyAlignment="1">
      <alignment horizontal="right" vertical="center"/>
    </xf>
    <xf numFmtId="0" fontId="3" fillId="24" borderId="61" xfId="51" applyFont="1" applyFill="1" applyBorder="1" applyAlignment="1">
      <alignment horizontal="right" vertical="center"/>
    </xf>
    <xf numFmtId="0" fontId="3" fillId="24" borderId="69" xfId="51" applyFont="1" applyFill="1" applyBorder="1" applyAlignment="1">
      <alignment horizontal="right" vertical="center"/>
    </xf>
    <xf numFmtId="0" fontId="3" fillId="24" borderId="18" xfId="51" applyFont="1" applyFill="1" applyBorder="1" applyAlignment="1">
      <alignment horizontal="right" vertical="center"/>
    </xf>
    <xf numFmtId="0" fontId="29" fillId="0" borderId="0" xfId="51" applyFont="1" applyBorder="1" applyAlignment="1">
      <alignment horizontal="left" vertical="center"/>
    </xf>
    <xf numFmtId="3" fontId="29" fillId="0" borderId="0" xfId="54" applyNumberFormat="1" applyFont="1" applyFill="1" applyBorder="1" applyAlignment="1">
      <alignment vertical="center"/>
    </xf>
    <xf numFmtId="0" fontId="3" fillId="24" borderId="136" xfId="53" applyFont="1" applyFill="1" applyBorder="1" applyAlignment="1">
      <alignment horizontal="center" vertical="center" wrapText="1"/>
    </xf>
    <xf numFmtId="0" fontId="3" fillId="24" borderId="25" xfId="53" applyFont="1" applyFill="1" applyBorder="1" applyAlignment="1">
      <alignment horizontal="center" vertical="center"/>
    </xf>
    <xf numFmtId="0" fontId="3" fillId="24" borderId="11" xfId="53" applyFont="1" applyFill="1" applyBorder="1" applyAlignment="1">
      <alignment horizontal="center" vertical="center"/>
    </xf>
    <xf numFmtId="0" fontId="3" fillId="24" borderId="12" xfId="53" applyFont="1" applyFill="1" applyBorder="1" applyAlignment="1">
      <alignment horizontal="center" vertical="center" wrapText="1"/>
    </xf>
    <xf numFmtId="0" fontId="3" fillId="24" borderId="26" xfId="53" applyFont="1" applyFill="1" applyBorder="1" applyAlignment="1">
      <alignment horizontal="center" vertical="center" wrapText="1"/>
    </xf>
    <xf numFmtId="0" fontId="3" fillId="24" borderId="13" xfId="53" applyFont="1" applyFill="1" applyBorder="1" applyAlignment="1">
      <alignment horizontal="center" vertical="center"/>
    </xf>
    <xf numFmtId="0" fontId="3" fillId="25" borderId="120" xfId="53" applyFont="1" applyFill="1" applyBorder="1" applyAlignment="1">
      <alignment horizontal="center" vertical="center"/>
    </xf>
    <xf numFmtId="0" fontId="3" fillId="25" borderId="35" xfId="53" applyFont="1" applyFill="1" applyBorder="1" applyAlignment="1">
      <alignment horizontal="center" vertical="center"/>
    </xf>
    <xf numFmtId="0" fontId="3" fillId="25" borderId="140" xfId="53" applyFont="1" applyFill="1" applyBorder="1" applyAlignment="1">
      <alignment horizontal="center" vertical="center"/>
    </xf>
    <xf numFmtId="0" fontId="3" fillId="25" borderId="118" xfId="53" applyFont="1" applyFill="1" applyBorder="1" applyAlignment="1">
      <alignment horizontal="center" vertical="center"/>
    </xf>
    <xf numFmtId="0" fontId="3" fillId="25" borderId="141" xfId="53" applyFont="1" applyFill="1" applyBorder="1" applyAlignment="1">
      <alignment horizontal="center" vertical="center"/>
    </xf>
    <xf numFmtId="0" fontId="3" fillId="25" borderId="142" xfId="53" applyFont="1" applyFill="1" applyBorder="1" applyAlignment="1">
      <alignment horizontal="center" vertical="center"/>
    </xf>
    <xf numFmtId="0" fontId="3" fillId="25" borderId="16" xfId="53" applyFont="1" applyFill="1" applyBorder="1" applyAlignment="1">
      <alignment horizontal="center" vertical="center"/>
    </xf>
    <xf numFmtId="0" fontId="3" fillId="25" borderId="66" xfId="53" applyFont="1" applyFill="1" applyBorder="1" applyAlignment="1">
      <alignment horizontal="center" vertical="center"/>
    </xf>
    <xf numFmtId="0" fontId="3" fillId="25" borderId="138" xfId="53" applyFont="1" applyFill="1" applyBorder="1" applyAlignment="1">
      <alignment horizontal="center" vertical="center"/>
    </xf>
    <xf numFmtId="0" fontId="3" fillId="25" borderId="73" xfId="53" applyFont="1" applyFill="1" applyBorder="1" applyAlignment="1">
      <alignment horizontal="center" vertical="center"/>
    </xf>
    <xf numFmtId="0" fontId="3" fillId="25" borderId="0" xfId="53" applyFont="1" applyFill="1" applyBorder="1" applyAlignment="1">
      <alignment horizontal="center" vertical="center"/>
    </xf>
    <xf numFmtId="0" fontId="3" fillId="25" borderId="19" xfId="53" applyFont="1" applyFill="1" applyBorder="1" applyAlignment="1">
      <alignment horizontal="center" vertical="center"/>
    </xf>
    <xf numFmtId="0" fontId="3" fillId="25" borderId="139" xfId="53" applyFont="1" applyFill="1" applyBorder="1" applyAlignment="1">
      <alignment horizontal="center" vertical="center"/>
    </xf>
    <xf numFmtId="0" fontId="3" fillId="25" borderId="70" xfId="53" applyFont="1" applyFill="1" applyBorder="1" applyAlignment="1">
      <alignment horizontal="center" vertical="center"/>
    </xf>
    <xf numFmtId="0" fontId="3" fillId="25" borderId="56" xfId="53" applyFont="1" applyFill="1" applyBorder="1" applyAlignment="1">
      <alignment horizontal="center" vertical="center"/>
    </xf>
    <xf numFmtId="0" fontId="3" fillId="27" borderId="128" xfId="53" applyFont="1" applyFill="1" applyBorder="1" applyAlignment="1">
      <alignment horizontal="center" vertical="center"/>
    </xf>
    <xf numFmtId="0" fontId="3" fillId="27" borderId="125" xfId="53" applyFont="1" applyFill="1" applyBorder="1" applyAlignment="1">
      <alignment horizontal="center" vertical="center"/>
    </xf>
    <xf numFmtId="0" fontId="3" fillId="25" borderId="88" xfId="53" applyFont="1" applyFill="1" applyBorder="1" applyAlignment="1">
      <alignment horizontal="center" vertical="center"/>
    </xf>
    <xf numFmtId="0" fontId="3" fillId="25" borderId="90" xfId="53" applyFont="1" applyFill="1" applyBorder="1" applyAlignment="1">
      <alignment horizontal="center" vertical="center"/>
    </xf>
    <xf numFmtId="0" fontId="3" fillId="25" borderId="129" xfId="53" applyFont="1" applyFill="1" applyBorder="1" applyAlignment="1">
      <alignment horizontal="center" vertical="center" textRotation="255"/>
    </xf>
    <xf numFmtId="0" fontId="3" fillId="25" borderId="25" xfId="53" applyFont="1" applyFill="1" applyBorder="1" applyAlignment="1">
      <alignment horizontal="center" vertical="center" textRotation="255"/>
    </xf>
    <xf numFmtId="0" fontId="3" fillId="25" borderId="130" xfId="53" applyFont="1" applyFill="1" applyBorder="1" applyAlignment="1">
      <alignment horizontal="center" vertical="center" textRotation="255"/>
    </xf>
    <xf numFmtId="0" fontId="3" fillId="25" borderId="92" xfId="53" applyFont="1" applyFill="1" applyBorder="1" applyAlignment="1">
      <alignment horizontal="center" vertical="center"/>
    </xf>
    <xf numFmtId="0" fontId="3" fillId="25" borderId="131" xfId="53" applyFont="1" applyFill="1" applyBorder="1" applyAlignment="1">
      <alignment horizontal="center" vertical="center" textRotation="255"/>
    </xf>
    <xf numFmtId="0" fontId="3" fillId="25" borderId="27" xfId="53" applyFont="1" applyFill="1" applyBorder="1" applyAlignment="1">
      <alignment horizontal="center" vertical="center" textRotation="255"/>
    </xf>
    <xf numFmtId="0" fontId="3" fillId="25" borderId="110" xfId="53" applyFont="1" applyFill="1" applyBorder="1" applyAlignment="1">
      <alignment horizontal="center" vertical="center" textRotation="255"/>
    </xf>
    <xf numFmtId="0" fontId="3" fillId="25" borderId="30" xfId="53" applyFont="1" applyFill="1" applyBorder="1" applyAlignment="1">
      <alignment horizontal="center" vertical="center" textRotation="255"/>
    </xf>
    <xf numFmtId="0" fontId="3" fillId="25" borderId="86" xfId="53" applyFont="1" applyFill="1" applyBorder="1" applyAlignment="1">
      <alignment horizontal="center" vertical="center" textRotation="255"/>
    </xf>
    <xf numFmtId="0" fontId="3" fillId="25" borderId="132" xfId="53" applyFont="1" applyFill="1" applyBorder="1" applyAlignment="1">
      <alignment horizontal="center" vertical="center" textRotation="255"/>
    </xf>
    <xf numFmtId="0" fontId="3" fillId="25" borderId="133" xfId="53" applyFont="1" applyFill="1" applyBorder="1" applyAlignment="1">
      <alignment horizontal="center" vertical="center" textRotation="255"/>
    </xf>
    <xf numFmtId="0" fontId="3" fillId="25" borderId="134" xfId="53" applyFont="1" applyFill="1" applyBorder="1" applyAlignment="1">
      <alignment horizontal="center" vertical="center" textRotation="255"/>
    </xf>
    <xf numFmtId="0" fontId="3" fillId="25" borderId="135" xfId="53" applyFont="1" applyFill="1" applyBorder="1" applyAlignment="1">
      <alignment horizontal="center" vertical="center" textRotation="255"/>
    </xf>
    <xf numFmtId="0" fontId="3" fillId="25" borderId="94" xfId="53" applyFont="1" applyFill="1" applyBorder="1" applyAlignment="1">
      <alignment horizontal="center" vertical="center" textRotation="255"/>
    </xf>
    <xf numFmtId="0" fontId="3" fillId="25" borderId="137" xfId="53" applyFont="1" applyFill="1" applyBorder="1" applyAlignment="1">
      <alignment vertical="center" textRotation="255"/>
    </xf>
    <xf numFmtId="0" fontId="3" fillId="25" borderId="27" xfId="53" applyFont="1" applyFill="1" applyBorder="1" applyAlignment="1">
      <alignment vertical="center" textRotation="255"/>
    </xf>
    <xf numFmtId="0" fontId="3" fillId="25" borderId="110" xfId="53" applyFont="1" applyFill="1" applyBorder="1" applyAlignment="1">
      <alignment vertical="center" textRotation="255"/>
    </xf>
    <xf numFmtId="0" fontId="28" fillId="29" borderId="120" xfId="0" applyFont="1" applyFill="1" applyBorder="1" applyAlignment="1">
      <alignment horizontal="center" vertical="center"/>
    </xf>
    <xf numFmtId="0" fontId="28" fillId="29" borderId="35" xfId="0" applyFont="1" applyFill="1" applyBorder="1" applyAlignment="1">
      <alignment horizontal="center" vertical="center"/>
    </xf>
    <xf numFmtId="0" fontId="28" fillId="29" borderId="140" xfId="0" applyFont="1" applyFill="1" applyBorder="1" applyAlignment="1">
      <alignment horizontal="center" vertical="center"/>
    </xf>
    <xf numFmtId="0" fontId="28" fillId="29" borderId="16" xfId="0" applyFont="1" applyFill="1" applyBorder="1" applyAlignment="1">
      <alignment horizontal="center" vertical="center"/>
    </xf>
    <xf numFmtId="0" fontId="28" fillId="29" borderId="66" xfId="0" applyFont="1" applyFill="1" applyBorder="1" applyAlignment="1">
      <alignment horizontal="center" vertical="center"/>
    </xf>
    <xf numFmtId="0" fontId="28" fillId="29" borderId="138" xfId="0" applyFont="1" applyFill="1" applyBorder="1" applyAlignment="1">
      <alignment horizontal="center" vertical="center"/>
    </xf>
    <xf numFmtId="0" fontId="28" fillId="29" borderId="73" xfId="0" applyFont="1" applyFill="1" applyBorder="1" applyAlignment="1">
      <alignment horizontal="center" vertical="center"/>
    </xf>
    <xf numFmtId="0" fontId="28" fillId="29" borderId="0" xfId="0" applyFont="1" applyFill="1" applyBorder="1" applyAlignment="1">
      <alignment horizontal="center" vertical="center"/>
    </xf>
    <xf numFmtId="0" fontId="28" fillId="29" borderId="19" xfId="0" applyFont="1" applyFill="1" applyBorder="1" applyAlignment="1">
      <alignment horizontal="center" vertical="center"/>
    </xf>
    <xf numFmtId="0" fontId="28" fillId="29" borderId="139" xfId="0" applyFont="1" applyFill="1" applyBorder="1" applyAlignment="1">
      <alignment horizontal="center" vertical="center"/>
    </xf>
    <xf numFmtId="0" fontId="28" fillId="29" borderId="70" xfId="0" applyFont="1" applyFill="1" applyBorder="1" applyAlignment="1">
      <alignment horizontal="center" vertical="center"/>
    </xf>
    <xf numFmtId="0" fontId="28" fillId="29" borderId="56" xfId="0" applyFont="1" applyFill="1" applyBorder="1" applyAlignment="1">
      <alignment horizontal="center" vertical="center"/>
    </xf>
    <xf numFmtId="0" fontId="28" fillId="29" borderId="142" xfId="0" applyFont="1" applyFill="1" applyBorder="1" applyAlignment="1">
      <alignment horizontal="center" vertical="center"/>
    </xf>
    <xf numFmtId="0" fontId="28" fillId="29" borderId="118" xfId="0" applyFont="1" applyFill="1" applyBorder="1" applyAlignment="1">
      <alignment horizontal="center" vertical="center"/>
    </xf>
    <xf numFmtId="0" fontId="28" fillId="29" borderId="141" xfId="0" applyFont="1" applyFill="1" applyBorder="1" applyAlignment="1">
      <alignment horizontal="center" vertical="center"/>
    </xf>
    <xf numFmtId="0" fontId="28" fillId="24" borderId="12" xfId="0" applyFont="1" applyFill="1" applyBorder="1" applyAlignment="1">
      <alignment horizontal="center" vertical="center" wrapText="1"/>
    </xf>
    <xf numFmtId="0" fontId="28" fillId="24" borderId="136" xfId="0" applyFont="1" applyFill="1" applyBorder="1" applyAlignment="1">
      <alignment horizontal="center" vertical="center" wrapText="1"/>
    </xf>
    <xf numFmtId="0" fontId="28" fillId="24" borderId="13" xfId="0" applyFont="1" applyFill="1" applyBorder="1" applyAlignment="1">
      <alignment horizontal="center" vertical="center"/>
    </xf>
    <xf numFmtId="0" fontId="28" fillId="24" borderId="11" xfId="0" applyFont="1" applyFill="1" applyBorder="1" applyAlignment="1">
      <alignment horizontal="center" vertical="center"/>
    </xf>
    <xf numFmtId="0" fontId="28" fillId="24" borderId="25" xfId="0" applyFont="1" applyFill="1" applyBorder="1" applyAlignment="1">
      <alignment horizontal="center" vertical="center"/>
    </xf>
    <xf numFmtId="0" fontId="28" fillId="24" borderId="26" xfId="0" applyFont="1" applyFill="1" applyBorder="1" applyAlignment="1">
      <alignment horizontal="center" vertical="center" wrapText="1"/>
    </xf>
    <xf numFmtId="0" fontId="28" fillId="29" borderId="88" xfId="0" applyFont="1" applyFill="1" applyBorder="1" applyAlignment="1">
      <alignment horizontal="center" vertical="center"/>
    </xf>
    <xf numFmtId="0" fontId="28" fillId="29" borderId="90" xfId="0" applyFont="1" applyFill="1" applyBorder="1" applyAlignment="1">
      <alignment horizontal="center" vertical="center"/>
    </xf>
    <xf numFmtId="0" fontId="28" fillId="29" borderId="137" xfId="0" applyFont="1" applyFill="1" applyBorder="1" applyAlignment="1">
      <alignment vertical="center" textRotation="255"/>
    </xf>
    <xf numFmtId="0" fontId="28" fillId="29" borderId="27" xfId="0" applyFont="1" applyFill="1" applyBorder="1" applyAlignment="1">
      <alignment vertical="center" textRotation="255"/>
    </xf>
    <xf numFmtId="0" fontId="28" fillId="29" borderId="110" xfId="0" applyFont="1" applyFill="1" applyBorder="1" applyAlignment="1">
      <alignment vertical="center" textRotation="255"/>
    </xf>
    <xf numFmtId="0" fontId="28" fillId="29" borderId="131" xfId="0" applyFont="1" applyFill="1" applyBorder="1" applyAlignment="1">
      <alignment horizontal="center" vertical="center" textRotation="255"/>
    </xf>
    <xf numFmtId="0" fontId="28" fillId="29" borderId="27" xfId="0" applyFont="1" applyFill="1" applyBorder="1" applyAlignment="1">
      <alignment horizontal="center" vertical="center" textRotation="255"/>
    </xf>
    <xf numFmtId="0" fontId="28" fillId="29" borderId="110" xfId="0" applyFont="1" applyFill="1" applyBorder="1" applyAlignment="1">
      <alignment horizontal="center" vertical="center" textRotation="255"/>
    </xf>
    <xf numFmtId="0" fontId="28" fillId="29" borderId="137" xfId="0" applyFont="1" applyFill="1" applyBorder="1" applyAlignment="1">
      <alignment horizontal="center" vertical="center" textRotation="255"/>
    </xf>
    <xf numFmtId="0" fontId="28" fillId="29" borderId="122" xfId="0" applyFont="1" applyFill="1" applyBorder="1" applyAlignment="1">
      <alignment horizontal="center" vertical="center" textRotation="255"/>
    </xf>
    <xf numFmtId="0" fontId="26" fillId="0" borderId="41" xfId="56" applyFont="1" applyBorder="1" applyAlignment="1">
      <alignment horizontal="right" vertical="center"/>
    </xf>
    <xf numFmtId="0" fontId="21" fillId="30" borderId="63" xfId="56" applyFont="1" applyFill="1" applyBorder="1" applyAlignment="1">
      <alignment horizontal="center" vertical="center"/>
    </xf>
    <xf numFmtId="0" fontId="21" fillId="30" borderId="105" xfId="56" applyFont="1" applyFill="1" applyBorder="1" applyAlignment="1">
      <alignment horizontal="center" vertical="center"/>
    </xf>
    <xf numFmtId="0" fontId="21" fillId="30" borderId="62" xfId="56" applyFont="1" applyFill="1" applyBorder="1" applyAlignment="1">
      <alignment horizontal="center" vertical="center"/>
    </xf>
    <xf numFmtId="0" fontId="21" fillId="30" borderId="107" xfId="56" applyFont="1" applyFill="1" applyBorder="1" applyAlignment="1">
      <alignment horizontal="center" vertical="center"/>
    </xf>
    <xf numFmtId="0" fontId="21" fillId="30" borderId="147" xfId="56" applyFont="1" applyFill="1" applyBorder="1" applyAlignment="1">
      <alignment horizontal="center" vertical="center"/>
    </xf>
    <xf numFmtId="0" fontId="21" fillId="30" borderId="148" xfId="56" applyFont="1" applyFill="1" applyBorder="1" applyAlignment="1">
      <alignment horizontal="center" vertical="center"/>
    </xf>
    <xf numFmtId="0" fontId="21" fillId="30" borderId="157" xfId="56" applyFont="1" applyFill="1" applyBorder="1" applyAlignment="1">
      <alignment horizontal="center" vertical="center"/>
    </xf>
    <xf numFmtId="0" fontId="21" fillId="30" borderId="15" xfId="56" applyFont="1" applyFill="1" applyBorder="1" applyAlignment="1">
      <alignment horizontal="center" vertical="center"/>
    </xf>
    <xf numFmtId="0" fontId="21" fillId="30" borderId="22" xfId="56" applyFont="1" applyFill="1" applyBorder="1" applyAlignment="1">
      <alignment horizontal="center" vertical="center"/>
    </xf>
    <xf numFmtId="0" fontId="21" fillId="30" borderId="158" xfId="56" applyFont="1" applyFill="1" applyBorder="1" applyAlignment="1">
      <alignment horizontal="center" vertical="center" textRotation="255"/>
    </xf>
    <xf numFmtId="0" fontId="21" fillId="30" borderId="73" xfId="56" applyFont="1" applyFill="1" applyBorder="1" applyAlignment="1">
      <alignment horizontal="center" vertical="center" textRotation="255"/>
    </xf>
    <xf numFmtId="0" fontId="21" fillId="30" borderId="40" xfId="56" applyFont="1" applyFill="1" applyBorder="1" applyAlignment="1">
      <alignment horizontal="center" vertical="center" textRotation="255"/>
    </xf>
    <xf numFmtId="0" fontId="21" fillId="30" borderId="16" xfId="56" applyFont="1" applyFill="1" applyBorder="1" applyAlignment="1">
      <alignment horizontal="center" vertical="center" textRotation="255"/>
    </xf>
    <xf numFmtId="0" fontId="3" fillId="30" borderId="16" xfId="56" applyFill="1" applyBorder="1" applyAlignment="1">
      <alignment horizontal="center" vertical="center"/>
    </xf>
    <xf numFmtId="0" fontId="3" fillId="30" borderId="23" xfId="56" applyFill="1" applyBorder="1" applyAlignment="1">
      <alignment horizontal="center" vertical="center"/>
    </xf>
    <xf numFmtId="0" fontId="3" fillId="30" borderId="73" xfId="56" applyFill="1" applyBorder="1" applyAlignment="1">
      <alignment horizontal="center" vertical="center"/>
    </xf>
    <xf numFmtId="0" fontId="3" fillId="30" borderId="108" xfId="56" applyFill="1" applyBorder="1" applyAlignment="1">
      <alignment horizontal="center" vertical="center"/>
    </xf>
    <xf numFmtId="0" fontId="3" fillId="30" borderId="139" xfId="56" applyFill="1" applyBorder="1" applyAlignment="1">
      <alignment horizontal="center" vertical="center"/>
    </xf>
    <xf numFmtId="0" fontId="3" fillId="30" borderId="149" xfId="56" applyFill="1" applyBorder="1" applyAlignment="1">
      <alignment horizontal="center" vertical="center"/>
    </xf>
    <xf numFmtId="0" fontId="21" fillId="30" borderId="16" xfId="56" applyFont="1" applyFill="1" applyBorder="1" applyAlignment="1">
      <alignment horizontal="center" vertical="center"/>
    </xf>
    <xf numFmtId="0" fontId="21" fillId="30" borderId="66" xfId="56" applyFont="1" applyFill="1" applyBorder="1" applyAlignment="1">
      <alignment horizontal="center" vertical="center"/>
    </xf>
    <xf numFmtId="0" fontId="21" fillId="30" borderId="23" xfId="56" applyFont="1" applyFill="1" applyBorder="1" applyAlignment="1">
      <alignment horizontal="center" vertical="center"/>
    </xf>
    <xf numFmtId="0" fontId="21" fillId="30" borderId="139" xfId="56" applyFont="1" applyFill="1" applyBorder="1" applyAlignment="1">
      <alignment horizontal="center" vertical="center"/>
    </xf>
    <xf numFmtId="0" fontId="21" fillId="30" borderId="70" xfId="56" applyFont="1" applyFill="1" applyBorder="1" applyAlignment="1">
      <alignment horizontal="center" vertical="center"/>
    </xf>
    <xf numFmtId="0" fontId="21" fillId="30" borderId="149" xfId="56" applyFont="1" applyFill="1" applyBorder="1" applyAlignment="1">
      <alignment horizontal="center" vertical="center"/>
    </xf>
    <xf numFmtId="0" fontId="21" fillId="30" borderId="106" xfId="56" applyFont="1" applyFill="1" applyBorder="1" applyAlignment="1">
      <alignment horizontal="center" vertical="center"/>
    </xf>
    <xf numFmtId="3" fontId="21" fillId="0" borderId="49" xfId="54" applyNumberFormat="1" applyFont="1" applyFill="1" applyBorder="1" applyAlignment="1">
      <alignment horizontal="center" vertical="center"/>
    </xf>
    <xf numFmtId="3" fontId="21" fillId="0" borderId="51" xfId="54" applyNumberFormat="1" applyFont="1" applyFill="1" applyBorder="1" applyAlignment="1">
      <alignment horizontal="center" vertical="center"/>
    </xf>
    <xf numFmtId="3" fontId="21" fillId="0" borderId="53" xfId="54" applyNumberFormat="1" applyFont="1" applyFill="1" applyBorder="1" applyAlignment="1">
      <alignment horizontal="center" vertical="center"/>
    </xf>
    <xf numFmtId="0" fontId="29" fillId="0" borderId="0" xfId="51" applyFont="1" applyBorder="1" applyAlignment="1">
      <alignment horizontal="left" vertical="center" wrapText="1"/>
    </xf>
    <xf numFmtId="3" fontId="3" fillId="24" borderId="50" xfId="54" applyNumberFormat="1" applyFont="1" applyFill="1" applyBorder="1" applyAlignment="1">
      <alignment horizontal="center" vertical="center" wrapText="1"/>
    </xf>
    <xf numFmtId="3" fontId="3" fillId="24" borderId="51" xfId="54" applyNumberFormat="1" applyFont="1" applyFill="1" applyBorder="1" applyAlignment="1">
      <alignment horizontal="center" vertical="center" wrapText="1"/>
    </xf>
    <xf numFmtId="3" fontId="3" fillId="24" borderId="52" xfId="54" applyNumberFormat="1" applyFont="1" applyFill="1" applyBorder="1" applyAlignment="1">
      <alignment horizontal="center" vertical="center" wrapText="1"/>
    </xf>
    <xf numFmtId="3" fontId="3" fillId="24" borderId="49" xfId="54" applyNumberFormat="1" applyFont="1" applyFill="1" applyBorder="1" applyAlignment="1">
      <alignment horizontal="center" vertical="center"/>
    </xf>
    <xf numFmtId="3" fontId="3" fillId="24" borderId="51" xfId="54" applyNumberFormat="1" applyFont="1" applyFill="1" applyBorder="1" applyAlignment="1">
      <alignment horizontal="center" vertical="center"/>
    </xf>
    <xf numFmtId="3" fontId="3" fillId="24" borderId="53" xfId="54" applyNumberFormat="1" applyFont="1" applyFill="1" applyBorder="1" applyAlignment="1">
      <alignment horizontal="center" vertical="center"/>
    </xf>
    <xf numFmtId="3" fontId="21" fillId="24" borderId="14" xfId="54" applyNumberFormat="1" applyFont="1" applyFill="1" applyBorder="1" applyAlignment="1">
      <alignment horizontal="center" vertical="center"/>
    </xf>
    <xf numFmtId="3" fontId="3" fillId="24" borderId="50" xfId="54" applyNumberFormat="1" applyFont="1" applyFill="1" applyBorder="1" applyAlignment="1">
      <alignment horizontal="center" vertical="center"/>
    </xf>
    <xf numFmtId="3" fontId="3" fillId="24" borderId="52" xfId="54" applyNumberFormat="1" applyFont="1" applyFill="1" applyBorder="1" applyAlignment="1">
      <alignment horizontal="center" vertical="center"/>
    </xf>
  </cellXfs>
  <cellStyles count="6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Excel Built-in Normal" xfId="19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2 2" xfId="57"/>
    <cellStyle name="桁区切り 3" xfId="58"/>
    <cellStyle name="桁区切り 4" xfId="59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2 2" xfId="45"/>
    <cellStyle name="標準 2_36渡名喜村" xfId="46"/>
    <cellStyle name="標準 3" xfId="47"/>
    <cellStyle name="標準 4" xfId="48"/>
    <cellStyle name="標準 5" xfId="49"/>
    <cellStyle name="標準 6" xfId="50"/>
    <cellStyle name="標準 7" xfId="56"/>
    <cellStyle name="標準 8" xfId="60"/>
    <cellStyle name="標準_(77)S47～H18宿泊施設の推移　" xfId="51"/>
    <cellStyle name="標準_H22宿泊施設　要覧(1)(2)(3)" xfId="52"/>
    <cellStyle name="標準_元データ" xfId="53"/>
    <cellStyle name="標準_宿泊推移" xfId="54"/>
    <cellStyle name="良い" xfId="55" builtinId="26" customBuiltin="1"/>
  </cellStyles>
  <dxfs count="0"/>
  <tableStyles count="0" defaultTableStyle="TableStyleMedium2" defaultPivotStyle="PivotStyleLight16"/>
  <colors>
    <mruColors>
      <color rgb="FFCC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  <pageSetUpPr fitToPage="1"/>
  </sheetPr>
  <dimension ref="A1:AR54"/>
  <sheetViews>
    <sheetView view="pageBreakPreview" zoomScale="85" zoomScaleNormal="70" zoomScaleSheetLayoutView="85" workbookViewId="0">
      <pane xSplit="1" ySplit="5" topLeftCell="B15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/>
  <cols>
    <col min="1" max="1" width="7.25" style="1" customWidth="1"/>
    <col min="2" max="2" width="4" style="1" customWidth="1"/>
    <col min="3" max="3" width="9" style="1"/>
    <col min="4" max="42" width="6.5" style="1" customWidth="1"/>
    <col min="43" max="43" width="7.5" style="1" customWidth="1"/>
    <col min="44" max="44" width="0.875" style="1" customWidth="1"/>
    <col min="45" max="16384" width="9" style="1"/>
  </cols>
  <sheetData>
    <row r="1" spans="1:44" s="65" customFormat="1" ht="24">
      <c r="A1" s="6" t="s">
        <v>171</v>
      </c>
    </row>
    <row r="2" spans="1:44" s="65" customFormat="1" ht="24" customHeight="1">
      <c r="AQ2" s="7" t="s">
        <v>114</v>
      </c>
    </row>
    <row r="3" spans="1:44" s="65" customFormat="1" ht="20.25" customHeight="1">
      <c r="A3" s="288"/>
      <c r="B3" s="289"/>
      <c r="C3" s="290"/>
      <c r="D3" s="283" t="s">
        <v>55</v>
      </c>
      <c r="E3" s="283"/>
      <c r="F3" s="283"/>
      <c r="G3" s="283"/>
      <c r="H3" s="285"/>
      <c r="I3" s="282" t="s">
        <v>56</v>
      </c>
      <c r="J3" s="283"/>
      <c r="K3" s="283"/>
      <c r="L3" s="283"/>
      <c r="M3" s="286"/>
      <c r="N3" s="287" t="s">
        <v>1</v>
      </c>
      <c r="O3" s="283"/>
      <c r="P3" s="283"/>
      <c r="Q3" s="283"/>
      <c r="R3" s="285"/>
      <c r="S3" s="282" t="s">
        <v>2</v>
      </c>
      <c r="T3" s="283"/>
      <c r="U3" s="283"/>
      <c r="V3" s="283"/>
      <c r="W3" s="286"/>
      <c r="X3" s="282" t="s">
        <v>3</v>
      </c>
      <c r="Y3" s="283"/>
      <c r="Z3" s="283"/>
      <c r="AA3" s="283"/>
      <c r="AB3" s="286"/>
      <c r="AC3" s="287" t="s">
        <v>4</v>
      </c>
      <c r="AD3" s="283"/>
      <c r="AE3" s="283"/>
      <c r="AF3" s="283"/>
      <c r="AG3" s="285"/>
      <c r="AH3" s="282" t="s">
        <v>5</v>
      </c>
      <c r="AI3" s="283"/>
      <c r="AJ3" s="283"/>
      <c r="AK3" s="283"/>
      <c r="AL3" s="286"/>
      <c r="AM3" s="282" t="s">
        <v>57</v>
      </c>
      <c r="AN3" s="283"/>
      <c r="AO3" s="283"/>
      <c r="AP3" s="283"/>
      <c r="AQ3" s="284"/>
    </row>
    <row r="4" spans="1:44" s="65" customFormat="1" ht="20.25" customHeight="1">
      <c r="A4" s="291"/>
      <c r="B4" s="292"/>
      <c r="C4" s="293"/>
      <c r="D4" s="278" t="s">
        <v>58</v>
      </c>
      <c r="E4" s="278" t="s">
        <v>59</v>
      </c>
      <c r="F4" s="278"/>
      <c r="G4" s="278"/>
      <c r="H4" s="279" t="s">
        <v>60</v>
      </c>
      <c r="I4" s="277" t="s">
        <v>58</v>
      </c>
      <c r="J4" s="278" t="s">
        <v>59</v>
      </c>
      <c r="K4" s="278"/>
      <c r="L4" s="278"/>
      <c r="M4" s="280" t="s">
        <v>60</v>
      </c>
      <c r="N4" s="281" t="s">
        <v>58</v>
      </c>
      <c r="O4" s="278" t="s">
        <v>59</v>
      </c>
      <c r="P4" s="278"/>
      <c r="Q4" s="278"/>
      <c r="R4" s="279" t="s">
        <v>60</v>
      </c>
      <c r="S4" s="277" t="s">
        <v>58</v>
      </c>
      <c r="T4" s="278" t="s">
        <v>59</v>
      </c>
      <c r="U4" s="278"/>
      <c r="V4" s="278"/>
      <c r="W4" s="280" t="s">
        <v>60</v>
      </c>
      <c r="X4" s="277" t="s">
        <v>58</v>
      </c>
      <c r="Y4" s="278" t="s">
        <v>59</v>
      </c>
      <c r="Z4" s="278"/>
      <c r="AA4" s="278"/>
      <c r="AB4" s="280" t="s">
        <v>60</v>
      </c>
      <c r="AC4" s="281" t="s">
        <v>58</v>
      </c>
      <c r="AD4" s="278" t="s">
        <v>59</v>
      </c>
      <c r="AE4" s="278"/>
      <c r="AF4" s="278"/>
      <c r="AG4" s="279" t="s">
        <v>60</v>
      </c>
      <c r="AH4" s="277" t="s">
        <v>58</v>
      </c>
      <c r="AI4" s="278" t="s">
        <v>59</v>
      </c>
      <c r="AJ4" s="278"/>
      <c r="AK4" s="278"/>
      <c r="AL4" s="280" t="s">
        <v>60</v>
      </c>
      <c r="AM4" s="277" t="s">
        <v>58</v>
      </c>
      <c r="AN4" s="278" t="s">
        <v>59</v>
      </c>
      <c r="AO4" s="278"/>
      <c r="AP4" s="278"/>
      <c r="AQ4" s="276" t="s">
        <v>60</v>
      </c>
    </row>
    <row r="5" spans="1:44" s="65" customFormat="1" ht="20.25" customHeight="1">
      <c r="A5" s="294"/>
      <c r="B5" s="295"/>
      <c r="C5" s="296"/>
      <c r="D5" s="278"/>
      <c r="E5" s="66" t="s">
        <v>62</v>
      </c>
      <c r="F5" s="66" t="s">
        <v>63</v>
      </c>
      <c r="G5" s="66" t="s">
        <v>61</v>
      </c>
      <c r="H5" s="279"/>
      <c r="I5" s="277"/>
      <c r="J5" s="66" t="s">
        <v>62</v>
      </c>
      <c r="K5" s="66" t="s">
        <v>63</v>
      </c>
      <c r="L5" s="66" t="s">
        <v>61</v>
      </c>
      <c r="M5" s="280"/>
      <c r="N5" s="281"/>
      <c r="O5" s="66" t="s">
        <v>62</v>
      </c>
      <c r="P5" s="66" t="s">
        <v>63</v>
      </c>
      <c r="Q5" s="66" t="s">
        <v>61</v>
      </c>
      <c r="R5" s="279"/>
      <c r="S5" s="277"/>
      <c r="T5" s="66" t="s">
        <v>62</v>
      </c>
      <c r="U5" s="66" t="s">
        <v>63</v>
      </c>
      <c r="V5" s="66" t="s">
        <v>61</v>
      </c>
      <c r="W5" s="280"/>
      <c r="X5" s="277"/>
      <c r="Y5" s="66" t="s">
        <v>62</v>
      </c>
      <c r="Z5" s="66" t="s">
        <v>63</v>
      </c>
      <c r="AA5" s="66" t="s">
        <v>61</v>
      </c>
      <c r="AB5" s="280"/>
      <c r="AC5" s="281"/>
      <c r="AD5" s="66" t="s">
        <v>62</v>
      </c>
      <c r="AE5" s="66" t="s">
        <v>63</v>
      </c>
      <c r="AF5" s="66" t="s">
        <v>61</v>
      </c>
      <c r="AG5" s="279"/>
      <c r="AH5" s="277"/>
      <c r="AI5" s="66" t="s">
        <v>62</v>
      </c>
      <c r="AJ5" s="66" t="s">
        <v>63</v>
      </c>
      <c r="AK5" s="66" t="s">
        <v>61</v>
      </c>
      <c r="AL5" s="280"/>
      <c r="AM5" s="277"/>
      <c r="AN5" s="66" t="s">
        <v>62</v>
      </c>
      <c r="AO5" s="66" t="s">
        <v>63</v>
      </c>
      <c r="AP5" s="66" t="s">
        <v>61</v>
      </c>
      <c r="AQ5" s="276"/>
    </row>
    <row r="6" spans="1:44" s="65" customFormat="1" ht="20.25" customHeight="1">
      <c r="A6" s="315" t="s">
        <v>6</v>
      </c>
      <c r="B6" s="67">
        <v>1</v>
      </c>
      <c r="C6" s="67" t="s">
        <v>7</v>
      </c>
      <c r="D6" s="118">
        <v>102</v>
      </c>
      <c r="E6" s="118">
        <v>135</v>
      </c>
      <c r="F6" s="118">
        <v>12934</v>
      </c>
      <c r="G6" s="118">
        <v>13069</v>
      </c>
      <c r="H6" s="119">
        <v>25683</v>
      </c>
      <c r="I6" s="120">
        <v>20</v>
      </c>
      <c r="J6" s="121">
        <v>96</v>
      </c>
      <c r="K6" s="121">
        <v>124</v>
      </c>
      <c r="L6" s="121">
        <v>220</v>
      </c>
      <c r="M6" s="122">
        <v>371</v>
      </c>
      <c r="N6" s="123">
        <v>2</v>
      </c>
      <c r="O6" s="121">
        <v>0</v>
      </c>
      <c r="P6" s="121">
        <v>13</v>
      </c>
      <c r="Q6" s="121">
        <v>13</v>
      </c>
      <c r="R6" s="124">
        <v>22</v>
      </c>
      <c r="S6" s="120">
        <v>34</v>
      </c>
      <c r="T6" s="121">
        <v>21</v>
      </c>
      <c r="U6" s="121">
        <v>515</v>
      </c>
      <c r="V6" s="121">
        <v>536</v>
      </c>
      <c r="W6" s="122">
        <v>1215</v>
      </c>
      <c r="X6" s="120">
        <v>18</v>
      </c>
      <c r="Y6" s="121">
        <v>1</v>
      </c>
      <c r="Z6" s="121">
        <v>611</v>
      </c>
      <c r="AA6" s="121">
        <v>612</v>
      </c>
      <c r="AB6" s="122">
        <v>1022</v>
      </c>
      <c r="AC6" s="125">
        <v>3</v>
      </c>
      <c r="AD6" s="121">
        <v>16</v>
      </c>
      <c r="AE6" s="121">
        <v>32</v>
      </c>
      <c r="AF6" s="121">
        <v>48</v>
      </c>
      <c r="AG6" s="124">
        <v>183</v>
      </c>
      <c r="AH6" s="120">
        <v>2</v>
      </c>
      <c r="AI6" s="121">
        <v>8</v>
      </c>
      <c r="AJ6" s="121">
        <v>37</v>
      </c>
      <c r="AK6" s="121">
        <v>45</v>
      </c>
      <c r="AL6" s="122">
        <v>215</v>
      </c>
      <c r="AM6" s="126">
        <v>181</v>
      </c>
      <c r="AN6" s="127">
        <v>277</v>
      </c>
      <c r="AO6" s="127">
        <v>14266</v>
      </c>
      <c r="AP6" s="127">
        <v>14543</v>
      </c>
      <c r="AQ6" s="128">
        <v>28711</v>
      </c>
    </row>
    <row r="7" spans="1:44" s="65" customFormat="1" ht="20.25" customHeight="1">
      <c r="A7" s="316"/>
      <c r="B7" s="68">
        <v>2</v>
      </c>
      <c r="C7" s="68" t="s">
        <v>8</v>
      </c>
      <c r="D7" s="118">
        <v>3</v>
      </c>
      <c r="E7" s="118">
        <v>6</v>
      </c>
      <c r="F7" s="118">
        <v>487</v>
      </c>
      <c r="G7" s="118">
        <v>493</v>
      </c>
      <c r="H7" s="119">
        <v>1541</v>
      </c>
      <c r="I7" s="120">
        <v>4</v>
      </c>
      <c r="J7" s="121">
        <v>10</v>
      </c>
      <c r="K7" s="121">
        <v>3</v>
      </c>
      <c r="L7" s="121">
        <v>13</v>
      </c>
      <c r="M7" s="122">
        <v>35</v>
      </c>
      <c r="N7" s="123">
        <v>1</v>
      </c>
      <c r="O7" s="121">
        <v>1</v>
      </c>
      <c r="P7" s="121">
        <v>3</v>
      </c>
      <c r="Q7" s="121">
        <v>4</v>
      </c>
      <c r="R7" s="124">
        <v>10</v>
      </c>
      <c r="S7" s="120">
        <v>1</v>
      </c>
      <c r="T7" s="121">
        <v>1</v>
      </c>
      <c r="U7" s="121">
        <v>4</v>
      </c>
      <c r="V7" s="121">
        <v>5</v>
      </c>
      <c r="W7" s="122">
        <v>14</v>
      </c>
      <c r="X7" s="120">
        <v>0</v>
      </c>
      <c r="Y7" s="121">
        <v>0</v>
      </c>
      <c r="Z7" s="121">
        <v>0</v>
      </c>
      <c r="AA7" s="121">
        <v>0</v>
      </c>
      <c r="AB7" s="122">
        <v>0</v>
      </c>
      <c r="AC7" s="123">
        <v>0</v>
      </c>
      <c r="AD7" s="121">
        <v>0</v>
      </c>
      <c r="AE7" s="121">
        <v>0</v>
      </c>
      <c r="AF7" s="121">
        <v>0</v>
      </c>
      <c r="AG7" s="124">
        <v>0</v>
      </c>
      <c r="AH7" s="120">
        <v>0</v>
      </c>
      <c r="AI7" s="121">
        <v>0</v>
      </c>
      <c r="AJ7" s="121">
        <v>0</v>
      </c>
      <c r="AK7" s="121">
        <v>0</v>
      </c>
      <c r="AL7" s="122">
        <v>0</v>
      </c>
      <c r="AM7" s="126">
        <v>9</v>
      </c>
      <c r="AN7" s="127">
        <v>18</v>
      </c>
      <c r="AO7" s="127">
        <v>497</v>
      </c>
      <c r="AP7" s="127">
        <v>515</v>
      </c>
      <c r="AQ7" s="128">
        <v>1600</v>
      </c>
    </row>
    <row r="8" spans="1:44" s="65" customFormat="1" ht="20.25" customHeight="1">
      <c r="A8" s="316"/>
      <c r="B8" s="68">
        <v>3</v>
      </c>
      <c r="C8" s="68" t="s">
        <v>9</v>
      </c>
      <c r="D8" s="118">
        <v>2</v>
      </c>
      <c r="E8" s="118">
        <v>0</v>
      </c>
      <c r="F8" s="118">
        <v>268</v>
      </c>
      <c r="G8" s="118">
        <v>268</v>
      </c>
      <c r="H8" s="119">
        <v>687</v>
      </c>
      <c r="I8" s="120">
        <v>0</v>
      </c>
      <c r="J8" s="121">
        <v>0</v>
      </c>
      <c r="K8" s="121">
        <v>0</v>
      </c>
      <c r="L8" s="121">
        <v>0</v>
      </c>
      <c r="M8" s="122">
        <v>0</v>
      </c>
      <c r="N8" s="123">
        <v>0</v>
      </c>
      <c r="O8" s="121">
        <v>0</v>
      </c>
      <c r="P8" s="121">
        <v>0</v>
      </c>
      <c r="Q8" s="121">
        <v>0</v>
      </c>
      <c r="R8" s="124">
        <v>0</v>
      </c>
      <c r="S8" s="120">
        <v>0</v>
      </c>
      <c r="T8" s="121">
        <v>0</v>
      </c>
      <c r="U8" s="121">
        <v>0</v>
      </c>
      <c r="V8" s="121">
        <v>0</v>
      </c>
      <c r="W8" s="122">
        <v>0</v>
      </c>
      <c r="X8" s="120">
        <v>9</v>
      </c>
      <c r="Y8" s="121">
        <v>0</v>
      </c>
      <c r="Z8" s="121">
        <v>158</v>
      </c>
      <c r="AA8" s="121">
        <v>158</v>
      </c>
      <c r="AB8" s="122">
        <v>158</v>
      </c>
      <c r="AC8" s="123">
        <v>0</v>
      </c>
      <c r="AD8" s="121">
        <v>0</v>
      </c>
      <c r="AE8" s="121">
        <v>0</v>
      </c>
      <c r="AF8" s="121">
        <v>0</v>
      </c>
      <c r="AG8" s="124">
        <v>0</v>
      </c>
      <c r="AH8" s="120">
        <v>0</v>
      </c>
      <c r="AI8" s="121">
        <v>0</v>
      </c>
      <c r="AJ8" s="121">
        <v>0</v>
      </c>
      <c r="AK8" s="121">
        <v>0</v>
      </c>
      <c r="AL8" s="122">
        <v>0</v>
      </c>
      <c r="AM8" s="126">
        <v>11</v>
      </c>
      <c r="AN8" s="127">
        <v>0</v>
      </c>
      <c r="AO8" s="127">
        <v>426</v>
      </c>
      <c r="AP8" s="127">
        <v>426</v>
      </c>
      <c r="AQ8" s="128">
        <v>845</v>
      </c>
    </row>
    <row r="9" spans="1:44" s="65" customFormat="1" ht="20.25" customHeight="1">
      <c r="A9" s="316"/>
      <c r="B9" s="68">
        <v>4</v>
      </c>
      <c r="C9" s="68" t="s">
        <v>10</v>
      </c>
      <c r="D9" s="118">
        <v>1</v>
      </c>
      <c r="E9" s="118">
        <v>0</v>
      </c>
      <c r="F9" s="118">
        <v>51</v>
      </c>
      <c r="G9" s="118">
        <v>51</v>
      </c>
      <c r="H9" s="119">
        <v>102</v>
      </c>
      <c r="I9" s="120">
        <v>2</v>
      </c>
      <c r="J9" s="121">
        <v>4</v>
      </c>
      <c r="K9" s="121">
        <v>0</v>
      </c>
      <c r="L9" s="121">
        <v>4</v>
      </c>
      <c r="M9" s="122">
        <v>8</v>
      </c>
      <c r="N9" s="123">
        <v>0</v>
      </c>
      <c r="O9" s="121">
        <v>0</v>
      </c>
      <c r="P9" s="121">
        <v>0</v>
      </c>
      <c r="Q9" s="121">
        <v>0</v>
      </c>
      <c r="R9" s="124">
        <v>0</v>
      </c>
      <c r="S9" s="120">
        <v>2</v>
      </c>
      <c r="T9" s="121">
        <v>3</v>
      </c>
      <c r="U9" s="121">
        <v>6</v>
      </c>
      <c r="V9" s="121">
        <v>9</v>
      </c>
      <c r="W9" s="122">
        <v>36</v>
      </c>
      <c r="X9" s="120">
        <v>0</v>
      </c>
      <c r="Y9" s="121">
        <v>0</v>
      </c>
      <c r="Z9" s="121">
        <v>0</v>
      </c>
      <c r="AA9" s="121">
        <v>0</v>
      </c>
      <c r="AB9" s="122">
        <v>0</v>
      </c>
      <c r="AC9" s="123">
        <v>0</v>
      </c>
      <c r="AD9" s="121">
        <v>0</v>
      </c>
      <c r="AE9" s="121">
        <v>0</v>
      </c>
      <c r="AF9" s="121">
        <v>0</v>
      </c>
      <c r="AG9" s="124">
        <v>0</v>
      </c>
      <c r="AH9" s="120">
        <v>0</v>
      </c>
      <c r="AI9" s="121">
        <v>0</v>
      </c>
      <c r="AJ9" s="121">
        <v>0</v>
      </c>
      <c r="AK9" s="121">
        <v>0</v>
      </c>
      <c r="AL9" s="122">
        <v>0</v>
      </c>
      <c r="AM9" s="126">
        <v>5</v>
      </c>
      <c r="AN9" s="127">
        <v>7</v>
      </c>
      <c r="AO9" s="127">
        <v>57</v>
      </c>
      <c r="AP9" s="127">
        <v>64</v>
      </c>
      <c r="AQ9" s="128">
        <v>146</v>
      </c>
    </row>
    <row r="10" spans="1:44" s="65" customFormat="1" ht="20.25" customHeight="1">
      <c r="A10" s="316"/>
      <c r="B10" s="68">
        <v>5</v>
      </c>
      <c r="C10" s="68" t="s">
        <v>11</v>
      </c>
      <c r="D10" s="118">
        <v>2</v>
      </c>
      <c r="E10" s="118">
        <v>48</v>
      </c>
      <c r="F10" s="118">
        <v>20</v>
      </c>
      <c r="G10" s="118">
        <v>68</v>
      </c>
      <c r="H10" s="119">
        <v>236</v>
      </c>
      <c r="I10" s="120">
        <v>11</v>
      </c>
      <c r="J10" s="121">
        <v>43</v>
      </c>
      <c r="K10" s="121">
        <v>0</v>
      </c>
      <c r="L10" s="121">
        <v>43</v>
      </c>
      <c r="M10" s="122">
        <v>102</v>
      </c>
      <c r="N10" s="123">
        <v>10</v>
      </c>
      <c r="O10" s="121">
        <v>12</v>
      </c>
      <c r="P10" s="121">
        <v>30</v>
      </c>
      <c r="Q10" s="121">
        <v>42</v>
      </c>
      <c r="R10" s="124">
        <v>131</v>
      </c>
      <c r="S10" s="120">
        <v>0</v>
      </c>
      <c r="T10" s="121">
        <v>0</v>
      </c>
      <c r="U10" s="121">
        <v>0</v>
      </c>
      <c r="V10" s="121">
        <v>0</v>
      </c>
      <c r="W10" s="122">
        <v>0</v>
      </c>
      <c r="X10" s="120">
        <v>1</v>
      </c>
      <c r="Y10" s="121">
        <v>0</v>
      </c>
      <c r="Z10" s="121">
        <v>7</v>
      </c>
      <c r="AA10" s="121">
        <v>7</v>
      </c>
      <c r="AB10" s="122">
        <v>21</v>
      </c>
      <c r="AC10" s="123">
        <v>2</v>
      </c>
      <c r="AD10" s="121">
        <v>21</v>
      </c>
      <c r="AE10" s="121">
        <v>0</v>
      </c>
      <c r="AF10" s="121">
        <v>21</v>
      </c>
      <c r="AG10" s="124">
        <v>282</v>
      </c>
      <c r="AH10" s="120">
        <v>0</v>
      </c>
      <c r="AI10" s="121">
        <v>0</v>
      </c>
      <c r="AJ10" s="121">
        <v>0</v>
      </c>
      <c r="AK10" s="121">
        <v>0</v>
      </c>
      <c r="AL10" s="122">
        <v>0</v>
      </c>
      <c r="AM10" s="126">
        <v>26</v>
      </c>
      <c r="AN10" s="127">
        <v>124</v>
      </c>
      <c r="AO10" s="127">
        <v>57</v>
      </c>
      <c r="AP10" s="127">
        <v>181</v>
      </c>
      <c r="AQ10" s="128">
        <v>772</v>
      </c>
    </row>
    <row r="11" spans="1:44" s="65" customFormat="1" ht="20.25" customHeight="1">
      <c r="A11" s="316"/>
      <c r="B11" s="68">
        <v>6</v>
      </c>
      <c r="C11" s="68" t="s">
        <v>12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20">
        <v>1</v>
      </c>
      <c r="J11" s="121">
        <v>1</v>
      </c>
      <c r="K11" s="121">
        <v>1</v>
      </c>
      <c r="L11" s="121">
        <v>2</v>
      </c>
      <c r="M11" s="122">
        <v>5</v>
      </c>
      <c r="N11" s="123">
        <v>0</v>
      </c>
      <c r="O11" s="121">
        <v>0</v>
      </c>
      <c r="P11" s="121">
        <v>0</v>
      </c>
      <c r="Q11" s="121">
        <v>0</v>
      </c>
      <c r="R11" s="124">
        <v>0</v>
      </c>
      <c r="S11" s="120">
        <v>1</v>
      </c>
      <c r="T11" s="121">
        <v>5</v>
      </c>
      <c r="U11" s="121">
        <v>1</v>
      </c>
      <c r="V11" s="121">
        <v>6</v>
      </c>
      <c r="W11" s="122">
        <v>20</v>
      </c>
      <c r="X11" s="120">
        <v>2</v>
      </c>
      <c r="Y11" s="121">
        <v>0</v>
      </c>
      <c r="Z11" s="121">
        <v>32</v>
      </c>
      <c r="AA11" s="121">
        <v>32</v>
      </c>
      <c r="AB11" s="122">
        <v>44</v>
      </c>
      <c r="AC11" s="123">
        <v>0</v>
      </c>
      <c r="AD11" s="121">
        <v>0</v>
      </c>
      <c r="AE11" s="121">
        <v>0</v>
      </c>
      <c r="AF11" s="121">
        <v>0</v>
      </c>
      <c r="AG11" s="124">
        <v>0</v>
      </c>
      <c r="AH11" s="120">
        <v>0</v>
      </c>
      <c r="AI11" s="121">
        <v>0</v>
      </c>
      <c r="AJ11" s="121">
        <v>0</v>
      </c>
      <c r="AK11" s="121">
        <v>0</v>
      </c>
      <c r="AL11" s="122">
        <v>0</v>
      </c>
      <c r="AM11" s="126">
        <v>4</v>
      </c>
      <c r="AN11" s="127">
        <v>6</v>
      </c>
      <c r="AO11" s="127">
        <v>34</v>
      </c>
      <c r="AP11" s="127">
        <v>40</v>
      </c>
      <c r="AQ11" s="128">
        <v>69</v>
      </c>
    </row>
    <row r="12" spans="1:44" s="65" customFormat="1" ht="20.25" customHeight="1">
      <c r="A12" s="316"/>
      <c r="B12" s="68">
        <v>7</v>
      </c>
      <c r="C12" s="68" t="s">
        <v>13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  <c r="I12" s="120">
        <v>0</v>
      </c>
      <c r="J12" s="121">
        <v>0</v>
      </c>
      <c r="K12" s="121">
        <v>0</v>
      </c>
      <c r="L12" s="121">
        <v>0</v>
      </c>
      <c r="M12" s="122">
        <v>0</v>
      </c>
      <c r="N12" s="123">
        <v>0</v>
      </c>
      <c r="O12" s="121">
        <v>0</v>
      </c>
      <c r="P12" s="121">
        <v>0</v>
      </c>
      <c r="Q12" s="121">
        <v>0</v>
      </c>
      <c r="R12" s="124">
        <v>0</v>
      </c>
      <c r="S12" s="120">
        <v>1</v>
      </c>
      <c r="T12" s="129">
        <v>2</v>
      </c>
      <c r="U12" s="129">
        <v>2</v>
      </c>
      <c r="V12" s="121">
        <v>4</v>
      </c>
      <c r="W12" s="122">
        <v>10</v>
      </c>
      <c r="X12" s="120">
        <v>0</v>
      </c>
      <c r="Y12" s="121">
        <v>0</v>
      </c>
      <c r="Z12" s="129">
        <v>0</v>
      </c>
      <c r="AA12" s="129">
        <v>0</v>
      </c>
      <c r="AB12" s="122">
        <v>0</v>
      </c>
      <c r="AC12" s="123">
        <v>0</v>
      </c>
      <c r="AD12" s="121">
        <v>0</v>
      </c>
      <c r="AE12" s="121">
        <v>0</v>
      </c>
      <c r="AF12" s="121">
        <v>0</v>
      </c>
      <c r="AG12" s="124">
        <v>0</v>
      </c>
      <c r="AH12" s="120">
        <v>0</v>
      </c>
      <c r="AI12" s="121">
        <v>0</v>
      </c>
      <c r="AJ12" s="121">
        <v>0</v>
      </c>
      <c r="AK12" s="121">
        <v>0</v>
      </c>
      <c r="AL12" s="122">
        <v>0</v>
      </c>
      <c r="AM12" s="126">
        <v>1</v>
      </c>
      <c r="AN12" s="127">
        <v>2</v>
      </c>
      <c r="AO12" s="127">
        <v>2</v>
      </c>
      <c r="AP12" s="127">
        <v>4</v>
      </c>
      <c r="AQ12" s="128">
        <v>10</v>
      </c>
      <c r="AR12" s="69"/>
    </row>
    <row r="13" spans="1:44" s="65" customFormat="1" ht="20.25" customHeight="1">
      <c r="A13" s="317"/>
      <c r="B13" s="299" t="s">
        <v>64</v>
      </c>
      <c r="C13" s="300"/>
      <c r="D13" s="130">
        <f t="shared" ref="D13:W13" si="0">SUM(D6:D12)</f>
        <v>110</v>
      </c>
      <c r="E13" s="130">
        <f t="shared" si="0"/>
        <v>189</v>
      </c>
      <c r="F13" s="130">
        <f t="shared" si="0"/>
        <v>13760</v>
      </c>
      <c r="G13" s="130">
        <f t="shared" si="0"/>
        <v>13949</v>
      </c>
      <c r="H13" s="130">
        <f t="shared" si="0"/>
        <v>28249</v>
      </c>
      <c r="I13" s="131">
        <f t="shared" si="0"/>
        <v>38</v>
      </c>
      <c r="J13" s="132">
        <f t="shared" si="0"/>
        <v>154</v>
      </c>
      <c r="K13" s="133">
        <f t="shared" si="0"/>
        <v>128</v>
      </c>
      <c r="L13" s="134">
        <f t="shared" si="0"/>
        <v>282</v>
      </c>
      <c r="M13" s="135">
        <f t="shared" si="0"/>
        <v>521</v>
      </c>
      <c r="N13" s="136">
        <f t="shared" si="0"/>
        <v>13</v>
      </c>
      <c r="O13" s="133">
        <f t="shared" si="0"/>
        <v>13</v>
      </c>
      <c r="P13" s="134">
        <f t="shared" si="0"/>
        <v>46</v>
      </c>
      <c r="Q13" s="134">
        <f t="shared" si="0"/>
        <v>59</v>
      </c>
      <c r="R13" s="135">
        <f t="shared" si="0"/>
        <v>163</v>
      </c>
      <c r="S13" s="131">
        <f t="shared" si="0"/>
        <v>39</v>
      </c>
      <c r="T13" s="137">
        <f t="shared" si="0"/>
        <v>32</v>
      </c>
      <c r="U13" s="138">
        <f t="shared" si="0"/>
        <v>528</v>
      </c>
      <c r="V13" s="132">
        <f t="shared" si="0"/>
        <v>560</v>
      </c>
      <c r="W13" s="135">
        <f t="shared" si="0"/>
        <v>1295</v>
      </c>
      <c r="X13" s="131">
        <f t="shared" ref="X13:AQ13" si="1">SUM(X6:X12)</f>
        <v>30</v>
      </c>
      <c r="Y13" s="132">
        <f t="shared" si="1"/>
        <v>1</v>
      </c>
      <c r="Z13" s="137">
        <f t="shared" si="1"/>
        <v>808</v>
      </c>
      <c r="AA13" s="137">
        <f t="shared" si="1"/>
        <v>809</v>
      </c>
      <c r="AB13" s="134">
        <f t="shared" si="1"/>
        <v>1245</v>
      </c>
      <c r="AC13" s="139">
        <f t="shared" si="1"/>
        <v>5</v>
      </c>
      <c r="AD13" s="140">
        <f t="shared" si="1"/>
        <v>37</v>
      </c>
      <c r="AE13" s="140">
        <f t="shared" si="1"/>
        <v>32</v>
      </c>
      <c r="AF13" s="140">
        <f t="shared" si="1"/>
        <v>69</v>
      </c>
      <c r="AG13" s="140">
        <f t="shared" si="1"/>
        <v>465</v>
      </c>
      <c r="AH13" s="141">
        <f t="shared" si="1"/>
        <v>2</v>
      </c>
      <c r="AI13" s="134">
        <f t="shared" si="1"/>
        <v>8</v>
      </c>
      <c r="AJ13" s="132">
        <f t="shared" si="1"/>
        <v>37</v>
      </c>
      <c r="AK13" s="133">
        <f t="shared" si="1"/>
        <v>45</v>
      </c>
      <c r="AL13" s="134">
        <f t="shared" si="1"/>
        <v>215</v>
      </c>
      <c r="AM13" s="139">
        <f t="shared" si="1"/>
        <v>237</v>
      </c>
      <c r="AN13" s="140">
        <f t="shared" si="1"/>
        <v>434</v>
      </c>
      <c r="AO13" s="140">
        <f t="shared" si="1"/>
        <v>15339</v>
      </c>
      <c r="AP13" s="140">
        <f t="shared" si="1"/>
        <v>15773</v>
      </c>
      <c r="AQ13" s="133">
        <f t="shared" si="1"/>
        <v>32153</v>
      </c>
      <c r="AR13" s="71"/>
    </row>
    <row r="14" spans="1:44" s="65" customFormat="1" ht="20.25" customHeight="1">
      <c r="A14" s="305" t="s">
        <v>14</v>
      </c>
      <c r="B14" s="70">
        <v>8</v>
      </c>
      <c r="C14" s="70" t="s">
        <v>15</v>
      </c>
      <c r="D14" s="142">
        <v>12</v>
      </c>
      <c r="E14" s="142">
        <v>62</v>
      </c>
      <c r="F14" s="142">
        <v>548</v>
      </c>
      <c r="G14" s="143">
        <v>610</v>
      </c>
      <c r="H14" s="144">
        <v>1302</v>
      </c>
      <c r="I14" s="145">
        <v>2</v>
      </c>
      <c r="J14" s="146">
        <v>17</v>
      </c>
      <c r="K14" s="146">
        <v>2</v>
      </c>
      <c r="L14" s="146">
        <v>19</v>
      </c>
      <c r="M14" s="147">
        <v>43</v>
      </c>
      <c r="N14" s="148">
        <v>2</v>
      </c>
      <c r="O14" s="146">
        <v>0</v>
      </c>
      <c r="P14" s="146">
        <v>8</v>
      </c>
      <c r="Q14" s="146">
        <v>8</v>
      </c>
      <c r="R14" s="149">
        <v>12</v>
      </c>
      <c r="S14" s="145">
        <v>0</v>
      </c>
      <c r="T14" s="146">
        <v>0</v>
      </c>
      <c r="U14" s="146">
        <v>0</v>
      </c>
      <c r="V14" s="146">
        <v>0</v>
      </c>
      <c r="W14" s="147">
        <v>0</v>
      </c>
      <c r="X14" s="145">
        <v>1</v>
      </c>
      <c r="Y14" s="146">
        <v>0</v>
      </c>
      <c r="Z14" s="146">
        <v>16</v>
      </c>
      <c r="AA14" s="146">
        <v>16</v>
      </c>
      <c r="AB14" s="147">
        <v>32</v>
      </c>
      <c r="AC14" s="148">
        <v>0</v>
      </c>
      <c r="AD14" s="146">
        <v>0</v>
      </c>
      <c r="AE14" s="146">
        <v>0</v>
      </c>
      <c r="AF14" s="146">
        <v>0</v>
      </c>
      <c r="AG14" s="149">
        <v>0</v>
      </c>
      <c r="AH14" s="145">
        <v>0</v>
      </c>
      <c r="AI14" s="146">
        <v>0</v>
      </c>
      <c r="AJ14" s="146">
        <v>0</v>
      </c>
      <c r="AK14" s="146">
        <v>0</v>
      </c>
      <c r="AL14" s="147">
        <v>0</v>
      </c>
      <c r="AM14" s="150">
        <v>17</v>
      </c>
      <c r="AN14" s="151">
        <v>79</v>
      </c>
      <c r="AO14" s="151">
        <v>574</v>
      </c>
      <c r="AP14" s="151">
        <v>653</v>
      </c>
      <c r="AQ14" s="152">
        <v>1389</v>
      </c>
      <c r="AR14" s="69"/>
    </row>
    <row r="15" spans="1:44" s="65" customFormat="1" ht="20.25" customHeight="1">
      <c r="A15" s="306"/>
      <c r="B15" s="68">
        <v>9</v>
      </c>
      <c r="C15" s="68" t="s">
        <v>16</v>
      </c>
      <c r="D15" s="118">
        <v>4</v>
      </c>
      <c r="E15" s="118">
        <v>8</v>
      </c>
      <c r="F15" s="118">
        <v>516</v>
      </c>
      <c r="G15" s="118">
        <v>524</v>
      </c>
      <c r="H15" s="119">
        <v>1515</v>
      </c>
      <c r="I15" s="120">
        <v>0</v>
      </c>
      <c r="J15" s="121">
        <v>0</v>
      </c>
      <c r="K15" s="121">
        <v>0</v>
      </c>
      <c r="L15" s="121">
        <v>0</v>
      </c>
      <c r="M15" s="122">
        <v>0</v>
      </c>
      <c r="N15" s="123">
        <v>0</v>
      </c>
      <c r="O15" s="121">
        <v>0</v>
      </c>
      <c r="P15" s="121">
        <v>0</v>
      </c>
      <c r="Q15" s="121">
        <v>0</v>
      </c>
      <c r="R15" s="124">
        <v>0</v>
      </c>
      <c r="S15" s="120">
        <v>3</v>
      </c>
      <c r="T15" s="121">
        <v>0</v>
      </c>
      <c r="U15" s="121">
        <v>5</v>
      </c>
      <c r="V15" s="121">
        <v>5</v>
      </c>
      <c r="W15" s="122">
        <v>13</v>
      </c>
      <c r="X15" s="120">
        <v>2</v>
      </c>
      <c r="Y15" s="121">
        <v>0</v>
      </c>
      <c r="Z15" s="121">
        <v>6</v>
      </c>
      <c r="AA15" s="121">
        <v>6</v>
      </c>
      <c r="AB15" s="122">
        <v>20</v>
      </c>
      <c r="AC15" s="123">
        <v>0</v>
      </c>
      <c r="AD15" s="121">
        <v>0</v>
      </c>
      <c r="AE15" s="121">
        <v>0</v>
      </c>
      <c r="AF15" s="121">
        <v>0</v>
      </c>
      <c r="AG15" s="124">
        <v>0</v>
      </c>
      <c r="AH15" s="120">
        <v>0</v>
      </c>
      <c r="AI15" s="121">
        <v>0</v>
      </c>
      <c r="AJ15" s="121">
        <v>0</v>
      </c>
      <c r="AK15" s="121">
        <v>0</v>
      </c>
      <c r="AL15" s="122">
        <v>0</v>
      </c>
      <c r="AM15" s="126">
        <v>9</v>
      </c>
      <c r="AN15" s="127">
        <v>8</v>
      </c>
      <c r="AO15" s="127">
        <v>527</v>
      </c>
      <c r="AP15" s="127">
        <v>535</v>
      </c>
      <c r="AQ15" s="128">
        <v>1548</v>
      </c>
      <c r="AR15" s="69"/>
    </row>
    <row r="16" spans="1:44" s="65" customFormat="1" ht="20.25" customHeight="1">
      <c r="A16" s="306"/>
      <c r="B16" s="68">
        <v>10</v>
      </c>
      <c r="C16" s="68" t="s">
        <v>17</v>
      </c>
      <c r="D16" s="118">
        <v>3</v>
      </c>
      <c r="E16" s="118">
        <v>4</v>
      </c>
      <c r="F16" s="118">
        <v>37</v>
      </c>
      <c r="G16" s="118">
        <v>41</v>
      </c>
      <c r="H16" s="119">
        <v>93</v>
      </c>
      <c r="I16" s="120">
        <v>1</v>
      </c>
      <c r="J16" s="121">
        <v>0</v>
      </c>
      <c r="K16" s="121">
        <v>3</v>
      </c>
      <c r="L16" s="121">
        <v>3</v>
      </c>
      <c r="M16" s="122">
        <v>8</v>
      </c>
      <c r="N16" s="123">
        <v>0</v>
      </c>
      <c r="O16" s="121">
        <v>0</v>
      </c>
      <c r="P16" s="121">
        <v>0</v>
      </c>
      <c r="Q16" s="121">
        <v>0</v>
      </c>
      <c r="R16" s="124">
        <v>0</v>
      </c>
      <c r="S16" s="120">
        <v>0</v>
      </c>
      <c r="T16" s="121">
        <v>0</v>
      </c>
      <c r="U16" s="121">
        <v>0</v>
      </c>
      <c r="V16" s="121">
        <v>0</v>
      </c>
      <c r="W16" s="122">
        <v>0</v>
      </c>
      <c r="X16" s="120">
        <v>3</v>
      </c>
      <c r="Y16" s="121">
        <v>0</v>
      </c>
      <c r="Z16" s="121">
        <v>7</v>
      </c>
      <c r="AA16" s="121">
        <v>7</v>
      </c>
      <c r="AB16" s="122">
        <v>15</v>
      </c>
      <c r="AC16" s="123">
        <v>0</v>
      </c>
      <c r="AD16" s="121">
        <v>0</v>
      </c>
      <c r="AE16" s="121">
        <v>0</v>
      </c>
      <c r="AF16" s="121">
        <v>0</v>
      </c>
      <c r="AG16" s="124">
        <v>0</v>
      </c>
      <c r="AH16" s="120">
        <v>0</v>
      </c>
      <c r="AI16" s="121">
        <v>0</v>
      </c>
      <c r="AJ16" s="121">
        <v>0</v>
      </c>
      <c r="AK16" s="121">
        <v>0</v>
      </c>
      <c r="AL16" s="122">
        <v>0</v>
      </c>
      <c r="AM16" s="126">
        <v>7</v>
      </c>
      <c r="AN16" s="127">
        <v>4</v>
      </c>
      <c r="AO16" s="127">
        <v>47</v>
      </c>
      <c r="AP16" s="127">
        <v>51</v>
      </c>
      <c r="AQ16" s="128">
        <v>116</v>
      </c>
      <c r="AR16" s="69"/>
    </row>
    <row r="17" spans="1:44" s="65" customFormat="1" ht="20.25" customHeight="1">
      <c r="A17" s="306"/>
      <c r="B17" s="68">
        <v>11</v>
      </c>
      <c r="C17" s="68" t="s">
        <v>18</v>
      </c>
      <c r="D17" s="118">
        <v>12</v>
      </c>
      <c r="E17" s="118">
        <v>22</v>
      </c>
      <c r="F17" s="118">
        <v>357</v>
      </c>
      <c r="G17" s="118">
        <v>379</v>
      </c>
      <c r="H17" s="119">
        <v>1205</v>
      </c>
      <c r="I17" s="120">
        <v>20</v>
      </c>
      <c r="J17" s="121">
        <v>54</v>
      </c>
      <c r="K17" s="121">
        <v>68</v>
      </c>
      <c r="L17" s="121">
        <v>122</v>
      </c>
      <c r="M17" s="122">
        <v>410</v>
      </c>
      <c r="N17" s="123">
        <v>10</v>
      </c>
      <c r="O17" s="121">
        <v>9</v>
      </c>
      <c r="P17" s="121">
        <v>12</v>
      </c>
      <c r="Q17" s="121">
        <v>21</v>
      </c>
      <c r="R17" s="124">
        <v>138</v>
      </c>
      <c r="S17" s="120">
        <v>4</v>
      </c>
      <c r="T17" s="121">
        <v>2</v>
      </c>
      <c r="U17" s="121">
        <v>22</v>
      </c>
      <c r="V17" s="121">
        <v>24</v>
      </c>
      <c r="W17" s="122">
        <v>51</v>
      </c>
      <c r="X17" s="120">
        <v>0</v>
      </c>
      <c r="Y17" s="121">
        <v>0</v>
      </c>
      <c r="Z17" s="121">
        <v>0</v>
      </c>
      <c r="AA17" s="121">
        <v>0</v>
      </c>
      <c r="AB17" s="122">
        <v>0</v>
      </c>
      <c r="AC17" s="123">
        <v>1</v>
      </c>
      <c r="AD17" s="121">
        <v>14</v>
      </c>
      <c r="AE17" s="121">
        <v>0</v>
      </c>
      <c r="AF17" s="121">
        <v>14</v>
      </c>
      <c r="AG17" s="124">
        <v>196</v>
      </c>
      <c r="AH17" s="120">
        <v>0</v>
      </c>
      <c r="AI17" s="121">
        <v>0</v>
      </c>
      <c r="AJ17" s="121">
        <v>0</v>
      </c>
      <c r="AK17" s="121">
        <v>0</v>
      </c>
      <c r="AL17" s="122">
        <v>0</v>
      </c>
      <c r="AM17" s="126">
        <v>47</v>
      </c>
      <c r="AN17" s="127">
        <v>101</v>
      </c>
      <c r="AO17" s="127">
        <v>459</v>
      </c>
      <c r="AP17" s="127">
        <v>560</v>
      </c>
      <c r="AQ17" s="128">
        <v>2000</v>
      </c>
      <c r="AR17" s="69"/>
    </row>
    <row r="18" spans="1:44" s="65" customFormat="1" ht="20.25" customHeight="1">
      <c r="A18" s="306"/>
      <c r="B18" s="68">
        <v>12</v>
      </c>
      <c r="C18" s="68" t="s">
        <v>19</v>
      </c>
      <c r="D18" s="118">
        <v>6</v>
      </c>
      <c r="E18" s="118">
        <v>38</v>
      </c>
      <c r="F18" s="118">
        <v>1011</v>
      </c>
      <c r="G18" s="118">
        <v>1049</v>
      </c>
      <c r="H18" s="119">
        <v>3206</v>
      </c>
      <c r="I18" s="120">
        <v>4</v>
      </c>
      <c r="J18" s="121">
        <v>16</v>
      </c>
      <c r="K18" s="121">
        <v>11</v>
      </c>
      <c r="L18" s="121">
        <v>27</v>
      </c>
      <c r="M18" s="122">
        <v>58</v>
      </c>
      <c r="N18" s="123">
        <v>1</v>
      </c>
      <c r="O18" s="121">
        <v>0</v>
      </c>
      <c r="P18" s="121">
        <v>3</v>
      </c>
      <c r="Q18" s="121">
        <v>3</v>
      </c>
      <c r="R18" s="124">
        <v>6</v>
      </c>
      <c r="S18" s="120">
        <v>20</v>
      </c>
      <c r="T18" s="121">
        <v>9</v>
      </c>
      <c r="U18" s="121">
        <v>48</v>
      </c>
      <c r="V18" s="121">
        <v>57</v>
      </c>
      <c r="W18" s="122">
        <v>185</v>
      </c>
      <c r="X18" s="120">
        <v>1</v>
      </c>
      <c r="Y18" s="121">
        <v>0</v>
      </c>
      <c r="Z18" s="121">
        <v>4</v>
      </c>
      <c r="AA18" s="121">
        <v>4</v>
      </c>
      <c r="AB18" s="122">
        <v>12</v>
      </c>
      <c r="AC18" s="123">
        <v>0</v>
      </c>
      <c r="AD18" s="121">
        <v>0</v>
      </c>
      <c r="AE18" s="121">
        <v>0</v>
      </c>
      <c r="AF18" s="121">
        <v>0</v>
      </c>
      <c r="AG18" s="124">
        <v>0</v>
      </c>
      <c r="AH18" s="120">
        <v>0</v>
      </c>
      <c r="AI18" s="121">
        <v>0</v>
      </c>
      <c r="AJ18" s="121">
        <v>0</v>
      </c>
      <c r="AK18" s="121">
        <v>0</v>
      </c>
      <c r="AL18" s="122">
        <v>0</v>
      </c>
      <c r="AM18" s="126">
        <v>32</v>
      </c>
      <c r="AN18" s="127">
        <v>63</v>
      </c>
      <c r="AO18" s="127">
        <v>1077</v>
      </c>
      <c r="AP18" s="127">
        <v>1140</v>
      </c>
      <c r="AQ18" s="128">
        <v>3467</v>
      </c>
      <c r="AR18" s="69"/>
    </row>
    <row r="19" spans="1:44" s="65" customFormat="1" ht="20.25" customHeight="1">
      <c r="A19" s="306"/>
      <c r="B19" s="68">
        <v>13</v>
      </c>
      <c r="C19" s="68" t="s">
        <v>20</v>
      </c>
      <c r="D19" s="118">
        <v>2</v>
      </c>
      <c r="E19" s="118">
        <v>0</v>
      </c>
      <c r="F19" s="118">
        <v>14</v>
      </c>
      <c r="G19" s="118">
        <v>14</v>
      </c>
      <c r="H19" s="119">
        <v>22</v>
      </c>
      <c r="I19" s="120">
        <v>0</v>
      </c>
      <c r="J19" s="121">
        <v>0</v>
      </c>
      <c r="K19" s="121">
        <v>0</v>
      </c>
      <c r="L19" s="121">
        <v>0</v>
      </c>
      <c r="M19" s="122">
        <v>0</v>
      </c>
      <c r="N19" s="123">
        <v>0</v>
      </c>
      <c r="O19" s="121">
        <v>0</v>
      </c>
      <c r="P19" s="121">
        <v>0</v>
      </c>
      <c r="Q19" s="121">
        <v>0</v>
      </c>
      <c r="R19" s="124">
        <v>0</v>
      </c>
      <c r="S19" s="120">
        <v>1</v>
      </c>
      <c r="T19" s="121">
        <v>0</v>
      </c>
      <c r="U19" s="121">
        <v>3</v>
      </c>
      <c r="V19" s="121">
        <v>3</v>
      </c>
      <c r="W19" s="122">
        <v>16</v>
      </c>
      <c r="X19" s="120">
        <v>0</v>
      </c>
      <c r="Y19" s="121">
        <v>0</v>
      </c>
      <c r="Z19" s="121">
        <v>0</v>
      </c>
      <c r="AA19" s="121">
        <v>0</v>
      </c>
      <c r="AB19" s="122">
        <v>0</v>
      </c>
      <c r="AC19" s="123">
        <v>0</v>
      </c>
      <c r="AD19" s="121">
        <v>0</v>
      </c>
      <c r="AE19" s="121">
        <v>0</v>
      </c>
      <c r="AF19" s="121">
        <v>0</v>
      </c>
      <c r="AG19" s="124">
        <v>0</v>
      </c>
      <c r="AH19" s="120">
        <v>0</v>
      </c>
      <c r="AI19" s="121">
        <v>0</v>
      </c>
      <c r="AJ19" s="121">
        <v>0</v>
      </c>
      <c r="AK19" s="121">
        <v>0</v>
      </c>
      <c r="AL19" s="122">
        <v>0</v>
      </c>
      <c r="AM19" s="126">
        <v>3</v>
      </c>
      <c r="AN19" s="127">
        <v>0</v>
      </c>
      <c r="AO19" s="127">
        <v>17</v>
      </c>
      <c r="AP19" s="127">
        <v>17</v>
      </c>
      <c r="AQ19" s="128">
        <v>38</v>
      </c>
      <c r="AR19" s="69"/>
    </row>
    <row r="20" spans="1:44" s="65" customFormat="1" ht="20.25" customHeight="1">
      <c r="A20" s="306"/>
      <c r="B20" s="68">
        <v>14</v>
      </c>
      <c r="C20" s="68" t="s">
        <v>21</v>
      </c>
      <c r="D20" s="118">
        <v>8</v>
      </c>
      <c r="E20" s="118">
        <v>86</v>
      </c>
      <c r="F20" s="118">
        <v>831</v>
      </c>
      <c r="G20" s="118">
        <v>917</v>
      </c>
      <c r="H20" s="119">
        <v>2892</v>
      </c>
      <c r="I20" s="120">
        <v>0</v>
      </c>
      <c r="J20" s="121">
        <v>0</v>
      </c>
      <c r="K20" s="121">
        <v>0</v>
      </c>
      <c r="L20" s="121">
        <v>0</v>
      </c>
      <c r="M20" s="122">
        <v>0</v>
      </c>
      <c r="N20" s="123">
        <v>9</v>
      </c>
      <c r="O20" s="121">
        <v>0</v>
      </c>
      <c r="P20" s="121">
        <v>96</v>
      </c>
      <c r="Q20" s="121">
        <v>96</v>
      </c>
      <c r="R20" s="124">
        <v>313</v>
      </c>
      <c r="S20" s="120">
        <v>9</v>
      </c>
      <c r="T20" s="121">
        <v>1</v>
      </c>
      <c r="U20" s="121">
        <v>41</v>
      </c>
      <c r="V20" s="121">
        <v>42</v>
      </c>
      <c r="W20" s="122">
        <v>165</v>
      </c>
      <c r="X20" s="120">
        <v>2</v>
      </c>
      <c r="Y20" s="121">
        <v>0</v>
      </c>
      <c r="Z20" s="121">
        <v>10</v>
      </c>
      <c r="AA20" s="121">
        <v>10</v>
      </c>
      <c r="AB20" s="122">
        <v>32</v>
      </c>
      <c r="AC20" s="123">
        <v>0</v>
      </c>
      <c r="AD20" s="121">
        <v>0</v>
      </c>
      <c r="AE20" s="121">
        <v>0</v>
      </c>
      <c r="AF20" s="121">
        <v>0</v>
      </c>
      <c r="AG20" s="124">
        <v>0</v>
      </c>
      <c r="AH20" s="120">
        <v>0</v>
      </c>
      <c r="AI20" s="121">
        <v>0</v>
      </c>
      <c r="AJ20" s="121">
        <v>0</v>
      </c>
      <c r="AK20" s="121">
        <v>0</v>
      </c>
      <c r="AL20" s="122">
        <v>0</v>
      </c>
      <c r="AM20" s="126">
        <v>28</v>
      </c>
      <c r="AN20" s="127">
        <v>87</v>
      </c>
      <c r="AO20" s="127">
        <v>978</v>
      </c>
      <c r="AP20" s="127">
        <v>1065</v>
      </c>
      <c r="AQ20" s="128">
        <v>3402</v>
      </c>
      <c r="AR20" s="69"/>
    </row>
    <row r="21" spans="1:44" s="65" customFormat="1" ht="20.25" customHeight="1">
      <c r="A21" s="306"/>
      <c r="B21" s="68">
        <v>15</v>
      </c>
      <c r="C21" s="68" t="s">
        <v>22</v>
      </c>
      <c r="D21" s="118">
        <v>2</v>
      </c>
      <c r="E21" s="118">
        <v>26</v>
      </c>
      <c r="F21" s="118">
        <v>274</v>
      </c>
      <c r="G21" s="118">
        <v>300</v>
      </c>
      <c r="H21" s="119">
        <v>573</v>
      </c>
      <c r="I21" s="120">
        <v>0</v>
      </c>
      <c r="J21" s="121">
        <v>0</v>
      </c>
      <c r="K21" s="121">
        <v>0</v>
      </c>
      <c r="L21" s="121">
        <v>0</v>
      </c>
      <c r="M21" s="122">
        <v>0</v>
      </c>
      <c r="N21" s="123">
        <v>0</v>
      </c>
      <c r="O21" s="121">
        <v>0</v>
      </c>
      <c r="P21" s="121">
        <v>0</v>
      </c>
      <c r="Q21" s="121">
        <v>0</v>
      </c>
      <c r="R21" s="124">
        <v>0</v>
      </c>
      <c r="S21" s="120">
        <v>0</v>
      </c>
      <c r="T21" s="121">
        <v>0</v>
      </c>
      <c r="U21" s="121">
        <v>0</v>
      </c>
      <c r="V21" s="121">
        <v>0</v>
      </c>
      <c r="W21" s="122">
        <v>0</v>
      </c>
      <c r="X21" s="120">
        <v>1</v>
      </c>
      <c r="Y21" s="121">
        <v>0</v>
      </c>
      <c r="Z21" s="121">
        <v>15</v>
      </c>
      <c r="AA21" s="121">
        <v>15</v>
      </c>
      <c r="AB21" s="122">
        <v>30</v>
      </c>
      <c r="AC21" s="123">
        <v>1</v>
      </c>
      <c r="AD21" s="121">
        <v>2</v>
      </c>
      <c r="AE21" s="121">
        <v>0</v>
      </c>
      <c r="AF21" s="121">
        <v>2</v>
      </c>
      <c r="AG21" s="124">
        <v>8</v>
      </c>
      <c r="AH21" s="120">
        <v>0</v>
      </c>
      <c r="AI21" s="121">
        <v>0</v>
      </c>
      <c r="AJ21" s="121">
        <v>0</v>
      </c>
      <c r="AK21" s="121">
        <v>0</v>
      </c>
      <c r="AL21" s="122">
        <v>0</v>
      </c>
      <c r="AM21" s="126">
        <v>4</v>
      </c>
      <c r="AN21" s="127">
        <v>28</v>
      </c>
      <c r="AO21" s="127">
        <v>289</v>
      </c>
      <c r="AP21" s="127">
        <v>317</v>
      </c>
      <c r="AQ21" s="128">
        <v>611</v>
      </c>
      <c r="AR21" s="69"/>
    </row>
    <row r="22" spans="1:44" s="65" customFormat="1" ht="20.25" customHeight="1">
      <c r="A22" s="306"/>
      <c r="B22" s="68">
        <v>16</v>
      </c>
      <c r="C22" s="68" t="s">
        <v>23</v>
      </c>
      <c r="D22" s="118">
        <v>0</v>
      </c>
      <c r="E22" s="118">
        <v>0</v>
      </c>
      <c r="F22" s="118">
        <v>0</v>
      </c>
      <c r="G22" s="118">
        <v>0</v>
      </c>
      <c r="H22" s="119">
        <v>0</v>
      </c>
      <c r="I22" s="120">
        <v>0</v>
      </c>
      <c r="J22" s="121">
        <v>0</v>
      </c>
      <c r="K22" s="121">
        <v>0</v>
      </c>
      <c r="L22" s="121">
        <v>0</v>
      </c>
      <c r="M22" s="122">
        <v>0</v>
      </c>
      <c r="N22" s="123">
        <v>0</v>
      </c>
      <c r="O22" s="121">
        <v>0</v>
      </c>
      <c r="P22" s="121">
        <v>0</v>
      </c>
      <c r="Q22" s="121">
        <v>0</v>
      </c>
      <c r="R22" s="124">
        <v>0</v>
      </c>
      <c r="S22" s="120">
        <v>0</v>
      </c>
      <c r="T22" s="121">
        <v>0</v>
      </c>
      <c r="U22" s="121">
        <v>0</v>
      </c>
      <c r="V22" s="121">
        <v>0</v>
      </c>
      <c r="W22" s="122">
        <v>0</v>
      </c>
      <c r="X22" s="120">
        <v>0</v>
      </c>
      <c r="Y22" s="121">
        <v>0</v>
      </c>
      <c r="Z22" s="121">
        <v>0</v>
      </c>
      <c r="AA22" s="121">
        <v>0</v>
      </c>
      <c r="AB22" s="122">
        <v>0</v>
      </c>
      <c r="AC22" s="123">
        <v>0</v>
      </c>
      <c r="AD22" s="121">
        <v>0</v>
      </c>
      <c r="AE22" s="121">
        <v>0</v>
      </c>
      <c r="AF22" s="121">
        <v>0</v>
      </c>
      <c r="AG22" s="124">
        <v>0</v>
      </c>
      <c r="AH22" s="120">
        <v>0</v>
      </c>
      <c r="AI22" s="121">
        <v>0</v>
      </c>
      <c r="AJ22" s="121">
        <v>0</v>
      </c>
      <c r="AK22" s="121">
        <v>0</v>
      </c>
      <c r="AL22" s="122">
        <v>0</v>
      </c>
      <c r="AM22" s="126">
        <v>0</v>
      </c>
      <c r="AN22" s="127">
        <v>0</v>
      </c>
      <c r="AO22" s="127">
        <v>0</v>
      </c>
      <c r="AP22" s="127">
        <v>0</v>
      </c>
      <c r="AQ22" s="128">
        <v>0</v>
      </c>
      <c r="AR22" s="69"/>
    </row>
    <row r="23" spans="1:44" s="65" customFormat="1" ht="20.25" customHeight="1">
      <c r="A23" s="306"/>
      <c r="B23" s="68">
        <v>17</v>
      </c>
      <c r="C23" s="68" t="s">
        <v>24</v>
      </c>
      <c r="D23" s="118">
        <v>0</v>
      </c>
      <c r="E23" s="118">
        <v>0</v>
      </c>
      <c r="F23" s="118">
        <v>0</v>
      </c>
      <c r="G23" s="118">
        <v>0</v>
      </c>
      <c r="H23" s="119">
        <v>0</v>
      </c>
      <c r="I23" s="120">
        <v>0</v>
      </c>
      <c r="J23" s="129">
        <v>0</v>
      </c>
      <c r="K23" s="129">
        <v>0</v>
      </c>
      <c r="L23" s="121">
        <v>0</v>
      </c>
      <c r="M23" s="153">
        <v>0</v>
      </c>
      <c r="N23" s="123">
        <v>0</v>
      </c>
      <c r="O23" s="121">
        <v>0</v>
      </c>
      <c r="P23" s="121">
        <v>0</v>
      </c>
      <c r="Q23" s="121">
        <v>0</v>
      </c>
      <c r="R23" s="124">
        <v>0</v>
      </c>
      <c r="S23" s="120">
        <v>1</v>
      </c>
      <c r="T23" s="121">
        <v>0</v>
      </c>
      <c r="U23" s="121">
        <v>9</v>
      </c>
      <c r="V23" s="121">
        <v>9</v>
      </c>
      <c r="W23" s="122">
        <v>18</v>
      </c>
      <c r="X23" s="120">
        <v>2</v>
      </c>
      <c r="Y23" s="121">
        <v>0</v>
      </c>
      <c r="Z23" s="121">
        <v>23</v>
      </c>
      <c r="AA23" s="121">
        <v>23</v>
      </c>
      <c r="AB23" s="122">
        <v>31</v>
      </c>
      <c r="AC23" s="123">
        <v>0</v>
      </c>
      <c r="AD23" s="121">
        <v>0</v>
      </c>
      <c r="AE23" s="121">
        <v>0</v>
      </c>
      <c r="AF23" s="121">
        <v>0</v>
      </c>
      <c r="AG23" s="124">
        <v>0</v>
      </c>
      <c r="AH23" s="120">
        <v>0</v>
      </c>
      <c r="AI23" s="121">
        <v>0</v>
      </c>
      <c r="AJ23" s="121">
        <v>0</v>
      </c>
      <c r="AK23" s="121">
        <v>0</v>
      </c>
      <c r="AL23" s="153">
        <v>0</v>
      </c>
      <c r="AM23" s="126">
        <v>3</v>
      </c>
      <c r="AN23" s="127">
        <v>0</v>
      </c>
      <c r="AO23" s="127">
        <v>32</v>
      </c>
      <c r="AP23" s="127">
        <v>32</v>
      </c>
      <c r="AQ23" s="128">
        <v>49</v>
      </c>
      <c r="AR23" s="69"/>
    </row>
    <row r="24" spans="1:44" s="65" customFormat="1" ht="20.25" customHeight="1">
      <c r="A24" s="307"/>
      <c r="B24" s="299" t="s">
        <v>64</v>
      </c>
      <c r="C24" s="300"/>
      <c r="D24" s="130">
        <f t="shared" ref="D24:W24" si="2">SUM(D14:D23)</f>
        <v>49</v>
      </c>
      <c r="E24" s="130">
        <f t="shared" si="2"/>
        <v>246</v>
      </c>
      <c r="F24" s="130">
        <f t="shared" si="2"/>
        <v>3588</v>
      </c>
      <c r="G24" s="130">
        <f t="shared" si="2"/>
        <v>3834</v>
      </c>
      <c r="H24" s="130">
        <f t="shared" si="2"/>
        <v>10808</v>
      </c>
      <c r="I24" s="141">
        <f t="shared" si="2"/>
        <v>27</v>
      </c>
      <c r="J24" s="137">
        <f t="shared" si="2"/>
        <v>87</v>
      </c>
      <c r="K24" s="137">
        <f t="shared" si="2"/>
        <v>84</v>
      </c>
      <c r="L24" s="132">
        <f t="shared" si="2"/>
        <v>171</v>
      </c>
      <c r="M24" s="154">
        <f t="shared" si="2"/>
        <v>519</v>
      </c>
      <c r="N24" s="155">
        <f t="shared" si="2"/>
        <v>22</v>
      </c>
      <c r="O24" s="133">
        <f t="shared" si="2"/>
        <v>9</v>
      </c>
      <c r="P24" s="134">
        <f t="shared" si="2"/>
        <v>119</v>
      </c>
      <c r="Q24" s="134">
        <f t="shared" si="2"/>
        <v>128</v>
      </c>
      <c r="R24" s="156">
        <f t="shared" si="2"/>
        <v>469</v>
      </c>
      <c r="S24" s="141">
        <f t="shared" si="2"/>
        <v>38</v>
      </c>
      <c r="T24" s="134">
        <f t="shared" si="2"/>
        <v>12</v>
      </c>
      <c r="U24" s="134">
        <f t="shared" si="2"/>
        <v>128</v>
      </c>
      <c r="V24" s="132">
        <f t="shared" si="2"/>
        <v>140</v>
      </c>
      <c r="W24" s="140">
        <f t="shared" si="2"/>
        <v>448</v>
      </c>
      <c r="X24" s="141">
        <f t="shared" ref="X24:AQ24" si="3">SUM(X14:X23)</f>
        <v>12</v>
      </c>
      <c r="Y24" s="134">
        <f t="shared" si="3"/>
        <v>0</v>
      </c>
      <c r="Z24" s="132">
        <f t="shared" si="3"/>
        <v>81</v>
      </c>
      <c r="AA24" s="133">
        <f t="shared" si="3"/>
        <v>81</v>
      </c>
      <c r="AB24" s="156">
        <f t="shared" si="3"/>
        <v>172</v>
      </c>
      <c r="AC24" s="141">
        <f t="shared" si="3"/>
        <v>2</v>
      </c>
      <c r="AD24" s="132">
        <f t="shared" si="3"/>
        <v>16</v>
      </c>
      <c r="AE24" s="132">
        <f t="shared" si="3"/>
        <v>0</v>
      </c>
      <c r="AF24" s="133">
        <f t="shared" si="3"/>
        <v>16</v>
      </c>
      <c r="AG24" s="156">
        <f t="shared" si="3"/>
        <v>204</v>
      </c>
      <c r="AH24" s="141">
        <f t="shared" si="3"/>
        <v>0</v>
      </c>
      <c r="AI24" s="132">
        <f t="shared" si="3"/>
        <v>0</v>
      </c>
      <c r="AJ24" s="133">
        <f t="shared" si="3"/>
        <v>0</v>
      </c>
      <c r="AK24" s="156">
        <f t="shared" si="3"/>
        <v>0</v>
      </c>
      <c r="AL24" s="157">
        <f t="shared" si="3"/>
        <v>0</v>
      </c>
      <c r="AM24" s="158">
        <f t="shared" si="3"/>
        <v>150</v>
      </c>
      <c r="AN24" s="159">
        <f t="shared" si="3"/>
        <v>370</v>
      </c>
      <c r="AO24" s="159">
        <f t="shared" si="3"/>
        <v>4000</v>
      </c>
      <c r="AP24" s="159">
        <f t="shared" si="3"/>
        <v>4370</v>
      </c>
      <c r="AQ24" s="160">
        <f t="shared" si="3"/>
        <v>12620</v>
      </c>
      <c r="AR24" s="71"/>
    </row>
    <row r="25" spans="1:44" s="65" customFormat="1" ht="20.25" customHeight="1">
      <c r="A25" s="308" t="s">
        <v>25</v>
      </c>
      <c r="B25" s="70">
        <v>18</v>
      </c>
      <c r="C25" s="70" t="s">
        <v>26</v>
      </c>
      <c r="D25" s="142">
        <v>19</v>
      </c>
      <c r="E25" s="142">
        <v>34</v>
      </c>
      <c r="F25" s="142">
        <v>2281</v>
      </c>
      <c r="G25" s="161">
        <v>2315</v>
      </c>
      <c r="H25" s="144">
        <v>6480</v>
      </c>
      <c r="I25" s="145">
        <v>7</v>
      </c>
      <c r="J25" s="146">
        <v>13</v>
      </c>
      <c r="K25" s="146">
        <v>24</v>
      </c>
      <c r="L25" s="146">
        <v>37</v>
      </c>
      <c r="M25" s="147">
        <v>121</v>
      </c>
      <c r="N25" s="148">
        <v>7</v>
      </c>
      <c r="O25" s="146">
        <v>8</v>
      </c>
      <c r="P25" s="146">
        <v>18</v>
      </c>
      <c r="Q25" s="146">
        <v>26</v>
      </c>
      <c r="R25" s="149">
        <v>70</v>
      </c>
      <c r="S25" s="145">
        <v>4</v>
      </c>
      <c r="T25" s="146">
        <v>6</v>
      </c>
      <c r="U25" s="146">
        <v>14</v>
      </c>
      <c r="V25" s="146">
        <v>20</v>
      </c>
      <c r="W25" s="147">
        <v>52</v>
      </c>
      <c r="X25" s="145">
        <v>3</v>
      </c>
      <c r="Y25" s="146">
        <v>1</v>
      </c>
      <c r="Z25" s="146">
        <v>31</v>
      </c>
      <c r="AA25" s="146">
        <v>31</v>
      </c>
      <c r="AB25" s="147">
        <v>92</v>
      </c>
      <c r="AC25" s="148">
        <v>0</v>
      </c>
      <c r="AD25" s="146">
        <v>0</v>
      </c>
      <c r="AE25" s="146">
        <v>0</v>
      </c>
      <c r="AF25" s="146">
        <v>0</v>
      </c>
      <c r="AG25" s="149">
        <v>0</v>
      </c>
      <c r="AH25" s="145">
        <v>0</v>
      </c>
      <c r="AI25" s="146">
        <v>0</v>
      </c>
      <c r="AJ25" s="146">
        <v>0</v>
      </c>
      <c r="AK25" s="146">
        <v>0</v>
      </c>
      <c r="AL25" s="147">
        <v>0</v>
      </c>
      <c r="AM25" s="126">
        <v>40</v>
      </c>
      <c r="AN25" s="127">
        <v>62</v>
      </c>
      <c r="AO25" s="127">
        <v>2368</v>
      </c>
      <c r="AP25" s="127">
        <v>2429</v>
      </c>
      <c r="AQ25" s="128">
        <v>6815</v>
      </c>
      <c r="AR25" s="69"/>
    </row>
    <row r="26" spans="1:44" s="65" customFormat="1" ht="20.25" customHeight="1">
      <c r="A26" s="302"/>
      <c r="B26" s="68">
        <v>19</v>
      </c>
      <c r="C26" s="68" t="s">
        <v>27</v>
      </c>
      <c r="D26" s="118">
        <v>8</v>
      </c>
      <c r="E26" s="118">
        <v>39</v>
      </c>
      <c r="F26" s="118">
        <v>264</v>
      </c>
      <c r="G26" s="118">
        <v>303</v>
      </c>
      <c r="H26" s="119">
        <v>994</v>
      </c>
      <c r="I26" s="120">
        <v>10</v>
      </c>
      <c r="J26" s="121">
        <v>36</v>
      </c>
      <c r="K26" s="121">
        <v>4</v>
      </c>
      <c r="L26" s="121">
        <v>40</v>
      </c>
      <c r="M26" s="122">
        <v>97</v>
      </c>
      <c r="N26" s="123">
        <v>2</v>
      </c>
      <c r="O26" s="121">
        <v>5</v>
      </c>
      <c r="P26" s="121">
        <v>0</v>
      </c>
      <c r="Q26" s="121">
        <v>5</v>
      </c>
      <c r="R26" s="124">
        <v>29</v>
      </c>
      <c r="S26" s="120">
        <v>0</v>
      </c>
      <c r="T26" s="121">
        <v>0</v>
      </c>
      <c r="U26" s="121">
        <v>0</v>
      </c>
      <c r="V26" s="121">
        <v>0</v>
      </c>
      <c r="W26" s="122">
        <v>0</v>
      </c>
      <c r="X26" s="120">
        <v>0</v>
      </c>
      <c r="Y26" s="121">
        <v>0</v>
      </c>
      <c r="Z26" s="121">
        <v>0</v>
      </c>
      <c r="AA26" s="121">
        <v>0</v>
      </c>
      <c r="AB26" s="122">
        <v>0</v>
      </c>
      <c r="AC26" s="123">
        <v>0</v>
      </c>
      <c r="AD26" s="121">
        <v>0</v>
      </c>
      <c r="AE26" s="121">
        <v>0</v>
      </c>
      <c r="AF26" s="121">
        <v>0</v>
      </c>
      <c r="AG26" s="124">
        <v>0</v>
      </c>
      <c r="AH26" s="120">
        <v>0</v>
      </c>
      <c r="AI26" s="121">
        <v>0</v>
      </c>
      <c r="AJ26" s="121">
        <v>0</v>
      </c>
      <c r="AK26" s="121">
        <v>0</v>
      </c>
      <c r="AL26" s="122">
        <v>0</v>
      </c>
      <c r="AM26" s="126">
        <v>20</v>
      </c>
      <c r="AN26" s="127">
        <v>80</v>
      </c>
      <c r="AO26" s="127">
        <v>268</v>
      </c>
      <c r="AP26" s="127">
        <v>348</v>
      </c>
      <c r="AQ26" s="128">
        <v>1120</v>
      </c>
      <c r="AR26" s="69"/>
    </row>
    <row r="27" spans="1:44" s="65" customFormat="1" ht="20.25" customHeight="1">
      <c r="A27" s="302"/>
      <c r="B27" s="68">
        <v>20</v>
      </c>
      <c r="C27" s="68" t="s">
        <v>28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20">
        <v>5</v>
      </c>
      <c r="J27" s="121">
        <v>12</v>
      </c>
      <c r="K27" s="121">
        <v>3</v>
      </c>
      <c r="L27" s="121">
        <v>15</v>
      </c>
      <c r="M27" s="122">
        <v>50</v>
      </c>
      <c r="N27" s="123">
        <v>6</v>
      </c>
      <c r="O27" s="121">
        <v>2</v>
      </c>
      <c r="P27" s="121">
        <v>9</v>
      </c>
      <c r="Q27" s="121">
        <v>11</v>
      </c>
      <c r="R27" s="124">
        <v>50</v>
      </c>
      <c r="S27" s="120">
        <v>0</v>
      </c>
      <c r="T27" s="121">
        <v>0</v>
      </c>
      <c r="U27" s="121">
        <v>0</v>
      </c>
      <c r="V27" s="121">
        <v>0</v>
      </c>
      <c r="W27" s="122">
        <v>0</v>
      </c>
      <c r="X27" s="120">
        <v>0</v>
      </c>
      <c r="Y27" s="121">
        <v>0</v>
      </c>
      <c r="Z27" s="121">
        <v>0</v>
      </c>
      <c r="AA27" s="121">
        <v>0</v>
      </c>
      <c r="AB27" s="122">
        <v>0</v>
      </c>
      <c r="AC27" s="123">
        <v>0</v>
      </c>
      <c r="AD27" s="121">
        <v>0</v>
      </c>
      <c r="AE27" s="121">
        <v>0</v>
      </c>
      <c r="AF27" s="121">
        <v>0</v>
      </c>
      <c r="AG27" s="124">
        <v>0</v>
      </c>
      <c r="AH27" s="120">
        <v>0</v>
      </c>
      <c r="AI27" s="121">
        <v>0</v>
      </c>
      <c r="AJ27" s="121">
        <v>0</v>
      </c>
      <c r="AK27" s="121">
        <v>0</v>
      </c>
      <c r="AL27" s="122">
        <v>0</v>
      </c>
      <c r="AM27" s="126">
        <v>11</v>
      </c>
      <c r="AN27" s="127">
        <v>14</v>
      </c>
      <c r="AO27" s="127">
        <v>12</v>
      </c>
      <c r="AP27" s="127">
        <v>26</v>
      </c>
      <c r="AQ27" s="128">
        <v>100</v>
      </c>
      <c r="AR27" s="69"/>
    </row>
    <row r="28" spans="1:44" s="65" customFormat="1" ht="20.25" customHeight="1">
      <c r="A28" s="302"/>
      <c r="B28" s="68">
        <v>21</v>
      </c>
      <c r="C28" s="68" t="s">
        <v>29</v>
      </c>
      <c r="D28" s="118">
        <v>0</v>
      </c>
      <c r="E28" s="118">
        <v>0</v>
      </c>
      <c r="F28" s="118">
        <v>0</v>
      </c>
      <c r="G28" s="118">
        <v>0</v>
      </c>
      <c r="H28" s="119">
        <v>0</v>
      </c>
      <c r="I28" s="120">
        <v>2</v>
      </c>
      <c r="J28" s="121">
        <v>10</v>
      </c>
      <c r="K28" s="121">
        <v>0</v>
      </c>
      <c r="L28" s="121">
        <v>10</v>
      </c>
      <c r="M28" s="122">
        <v>30</v>
      </c>
      <c r="N28" s="123">
        <v>5</v>
      </c>
      <c r="O28" s="121">
        <v>1</v>
      </c>
      <c r="P28" s="121">
        <v>27</v>
      </c>
      <c r="Q28" s="121">
        <v>28</v>
      </c>
      <c r="R28" s="124">
        <v>88</v>
      </c>
      <c r="S28" s="120">
        <v>0</v>
      </c>
      <c r="T28" s="121">
        <v>0</v>
      </c>
      <c r="U28" s="121">
        <v>0</v>
      </c>
      <c r="V28" s="121">
        <v>0</v>
      </c>
      <c r="W28" s="122">
        <v>0</v>
      </c>
      <c r="X28" s="120">
        <v>0</v>
      </c>
      <c r="Y28" s="121">
        <v>0</v>
      </c>
      <c r="Z28" s="121">
        <v>0</v>
      </c>
      <c r="AA28" s="121">
        <v>0</v>
      </c>
      <c r="AB28" s="122">
        <v>0</v>
      </c>
      <c r="AC28" s="123">
        <v>1</v>
      </c>
      <c r="AD28" s="121">
        <v>1</v>
      </c>
      <c r="AE28" s="121">
        <v>14</v>
      </c>
      <c r="AF28" s="121">
        <v>15</v>
      </c>
      <c r="AG28" s="124">
        <v>111</v>
      </c>
      <c r="AH28" s="120">
        <v>0</v>
      </c>
      <c r="AI28" s="121">
        <v>0</v>
      </c>
      <c r="AJ28" s="121">
        <v>0</v>
      </c>
      <c r="AK28" s="121">
        <v>0</v>
      </c>
      <c r="AL28" s="122">
        <v>0</v>
      </c>
      <c r="AM28" s="126">
        <v>8</v>
      </c>
      <c r="AN28" s="127">
        <v>12</v>
      </c>
      <c r="AO28" s="127">
        <v>41</v>
      </c>
      <c r="AP28" s="127">
        <v>53</v>
      </c>
      <c r="AQ28" s="128">
        <v>229</v>
      </c>
      <c r="AR28" s="69"/>
    </row>
    <row r="29" spans="1:44" s="69" customFormat="1" ht="20.25" customHeight="1">
      <c r="A29" s="302"/>
      <c r="B29" s="68">
        <v>22</v>
      </c>
      <c r="C29" s="68" t="s">
        <v>30</v>
      </c>
      <c r="D29" s="118">
        <v>2</v>
      </c>
      <c r="E29" s="118">
        <v>6</v>
      </c>
      <c r="F29" s="118">
        <v>109</v>
      </c>
      <c r="G29" s="118">
        <v>115</v>
      </c>
      <c r="H29" s="119">
        <v>340</v>
      </c>
      <c r="I29" s="126">
        <v>15</v>
      </c>
      <c r="J29" s="118">
        <v>39</v>
      </c>
      <c r="K29" s="118">
        <v>10</v>
      </c>
      <c r="L29" s="118">
        <v>49</v>
      </c>
      <c r="M29" s="162">
        <v>153</v>
      </c>
      <c r="N29" s="127">
        <v>42</v>
      </c>
      <c r="O29" s="118">
        <v>19</v>
      </c>
      <c r="P29" s="118">
        <v>113</v>
      </c>
      <c r="Q29" s="118">
        <v>132</v>
      </c>
      <c r="R29" s="119">
        <v>498</v>
      </c>
      <c r="S29" s="126">
        <v>9</v>
      </c>
      <c r="T29" s="118">
        <v>2</v>
      </c>
      <c r="U29" s="118">
        <v>48</v>
      </c>
      <c r="V29" s="118">
        <v>50</v>
      </c>
      <c r="W29" s="162">
        <v>136</v>
      </c>
      <c r="X29" s="126">
        <v>0</v>
      </c>
      <c r="Y29" s="118">
        <v>0</v>
      </c>
      <c r="Z29" s="118">
        <v>0</v>
      </c>
      <c r="AA29" s="118">
        <v>0</v>
      </c>
      <c r="AB29" s="162">
        <v>0</v>
      </c>
      <c r="AC29" s="127">
        <v>2</v>
      </c>
      <c r="AD29" s="118">
        <v>1</v>
      </c>
      <c r="AE29" s="118">
        <v>9</v>
      </c>
      <c r="AF29" s="118">
        <v>10</v>
      </c>
      <c r="AG29" s="119">
        <v>102</v>
      </c>
      <c r="AH29" s="120">
        <v>0</v>
      </c>
      <c r="AI29" s="121">
        <v>0</v>
      </c>
      <c r="AJ29" s="121">
        <v>0</v>
      </c>
      <c r="AK29" s="121">
        <v>0</v>
      </c>
      <c r="AL29" s="122">
        <v>0</v>
      </c>
      <c r="AM29" s="126">
        <v>70</v>
      </c>
      <c r="AN29" s="127">
        <v>67</v>
      </c>
      <c r="AO29" s="127">
        <v>289</v>
      </c>
      <c r="AP29" s="127">
        <v>356</v>
      </c>
      <c r="AQ29" s="128">
        <v>1229</v>
      </c>
    </row>
    <row r="30" spans="1:44" s="65" customFormat="1" ht="20.25" customHeight="1">
      <c r="A30" s="302"/>
      <c r="B30" s="68">
        <v>23</v>
      </c>
      <c r="C30" s="68" t="s">
        <v>31</v>
      </c>
      <c r="D30" s="118">
        <v>9</v>
      </c>
      <c r="E30" s="118">
        <v>6</v>
      </c>
      <c r="F30" s="118">
        <v>881</v>
      </c>
      <c r="G30" s="118">
        <v>887</v>
      </c>
      <c r="H30" s="119">
        <v>3206</v>
      </c>
      <c r="I30" s="120">
        <v>18</v>
      </c>
      <c r="J30" s="121">
        <v>88</v>
      </c>
      <c r="K30" s="121">
        <v>22</v>
      </c>
      <c r="L30" s="121">
        <v>110</v>
      </c>
      <c r="M30" s="122">
        <v>355</v>
      </c>
      <c r="N30" s="123">
        <v>44</v>
      </c>
      <c r="O30" s="121">
        <v>59</v>
      </c>
      <c r="P30" s="121">
        <v>79</v>
      </c>
      <c r="Q30" s="121">
        <v>138</v>
      </c>
      <c r="R30" s="124">
        <v>527</v>
      </c>
      <c r="S30" s="120">
        <v>11</v>
      </c>
      <c r="T30" s="121">
        <v>3</v>
      </c>
      <c r="U30" s="121">
        <v>16</v>
      </c>
      <c r="V30" s="121">
        <v>19</v>
      </c>
      <c r="W30" s="122">
        <v>93</v>
      </c>
      <c r="X30" s="120">
        <v>2</v>
      </c>
      <c r="Y30" s="121">
        <v>0</v>
      </c>
      <c r="Z30" s="121">
        <v>20</v>
      </c>
      <c r="AA30" s="121">
        <v>20</v>
      </c>
      <c r="AB30" s="122">
        <v>78</v>
      </c>
      <c r="AC30" s="123">
        <v>0</v>
      </c>
      <c r="AD30" s="121">
        <v>0</v>
      </c>
      <c r="AE30" s="121">
        <v>0</v>
      </c>
      <c r="AF30" s="121">
        <v>0</v>
      </c>
      <c r="AG30" s="124">
        <v>0</v>
      </c>
      <c r="AH30" s="120">
        <v>0</v>
      </c>
      <c r="AI30" s="121">
        <v>0</v>
      </c>
      <c r="AJ30" s="121">
        <v>0</v>
      </c>
      <c r="AK30" s="121">
        <v>0</v>
      </c>
      <c r="AL30" s="122">
        <v>0</v>
      </c>
      <c r="AM30" s="126">
        <v>84</v>
      </c>
      <c r="AN30" s="127">
        <v>156</v>
      </c>
      <c r="AO30" s="127">
        <v>1018</v>
      </c>
      <c r="AP30" s="127">
        <v>1174</v>
      </c>
      <c r="AQ30" s="128">
        <v>4259</v>
      </c>
      <c r="AR30" s="69"/>
    </row>
    <row r="31" spans="1:44" s="65" customFormat="1" ht="20.25" customHeight="1">
      <c r="A31" s="302"/>
      <c r="B31" s="68">
        <v>24</v>
      </c>
      <c r="C31" s="68" t="s">
        <v>32</v>
      </c>
      <c r="D31" s="118">
        <v>21</v>
      </c>
      <c r="E31" s="118">
        <v>142</v>
      </c>
      <c r="F31" s="118">
        <v>3688</v>
      </c>
      <c r="G31" s="118">
        <v>3830</v>
      </c>
      <c r="H31" s="119">
        <v>13213</v>
      </c>
      <c r="I31" s="120">
        <v>9</v>
      </c>
      <c r="J31" s="121">
        <v>54</v>
      </c>
      <c r="K31" s="121">
        <v>1</v>
      </c>
      <c r="L31" s="121">
        <v>55</v>
      </c>
      <c r="M31" s="122">
        <v>169</v>
      </c>
      <c r="N31" s="123">
        <v>46</v>
      </c>
      <c r="O31" s="121">
        <v>34</v>
      </c>
      <c r="P31" s="121">
        <v>228</v>
      </c>
      <c r="Q31" s="121">
        <v>262</v>
      </c>
      <c r="R31" s="124">
        <v>1140</v>
      </c>
      <c r="S31" s="120">
        <v>2</v>
      </c>
      <c r="T31" s="121">
        <v>2</v>
      </c>
      <c r="U31" s="121">
        <v>8</v>
      </c>
      <c r="V31" s="121">
        <v>10</v>
      </c>
      <c r="W31" s="122">
        <v>64</v>
      </c>
      <c r="X31" s="120">
        <v>1</v>
      </c>
      <c r="Y31" s="121">
        <v>0</v>
      </c>
      <c r="Z31" s="121">
        <v>20</v>
      </c>
      <c r="AA31" s="121">
        <v>20</v>
      </c>
      <c r="AB31" s="122">
        <v>48</v>
      </c>
      <c r="AC31" s="123">
        <v>0</v>
      </c>
      <c r="AD31" s="121">
        <v>0</v>
      </c>
      <c r="AE31" s="121">
        <v>0</v>
      </c>
      <c r="AF31" s="121">
        <v>0</v>
      </c>
      <c r="AG31" s="124">
        <v>0</v>
      </c>
      <c r="AH31" s="120">
        <v>0</v>
      </c>
      <c r="AI31" s="121">
        <v>0</v>
      </c>
      <c r="AJ31" s="121">
        <v>0</v>
      </c>
      <c r="AK31" s="121">
        <v>0</v>
      </c>
      <c r="AL31" s="122">
        <v>0</v>
      </c>
      <c r="AM31" s="126">
        <v>79</v>
      </c>
      <c r="AN31" s="127">
        <v>232</v>
      </c>
      <c r="AO31" s="127">
        <v>3945</v>
      </c>
      <c r="AP31" s="127">
        <v>4177</v>
      </c>
      <c r="AQ31" s="128">
        <v>14634</v>
      </c>
      <c r="AR31" s="69"/>
    </row>
    <row r="32" spans="1:44" s="65" customFormat="1" ht="20.25" customHeight="1">
      <c r="A32" s="302"/>
      <c r="B32" s="68">
        <v>25</v>
      </c>
      <c r="C32" s="68" t="s">
        <v>33</v>
      </c>
      <c r="D32" s="118">
        <v>1</v>
      </c>
      <c r="E32" s="118">
        <v>0</v>
      </c>
      <c r="F32" s="118">
        <v>30</v>
      </c>
      <c r="G32" s="118">
        <v>30</v>
      </c>
      <c r="H32" s="119">
        <v>90</v>
      </c>
      <c r="I32" s="120">
        <v>3</v>
      </c>
      <c r="J32" s="121">
        <v>13</v>
      </c>
      <c r="K32" s="121">
        <v>1</v>
      </c>
      <c r="L32" s="121">
        <v>14</v>
      </c>
      <c r="M32" s="122">
        <v>40</v>
      </c>
      <c r="N32" s="123">
        <v>16</v>
      </c>
      <c r="O32" s="121">
        <v>26</v>
      </c>
      <c r="P32" s="121">
        <v>23</v>
      </c>
      <c r="Q32" s="121">
        <v>49</v>
      </c>
      <c r="R32" s="124">
        <v>255</v>
      </c>
      <c r="S32" s="120">
        <v>1</v>
      </c>
      <c r="T32" s="121">
        <v>0</v>
      </c>
      <c r="U32" s="121">
        <v>1</v>
      </c>
      <c r="V32" s="121">
        <v>1</v>
      </c>
      <c r="W32" s="122">
        <v>6</v>
      </c>
      <c r="X32" s="120">
        <v>0</v>
      </c>
      <c r="Y32" s="121">
        <v>0</v>
      </c>
      <c r="Z32" s="121">
        <v>0</v>
      </c>
      <c r="AA32" s="121">
        <v>0</v>
      </c>
      <c r="AB32" s="122">
        <v>0</v>
      </c>
      <c r="AC32" s="123">
        <v>1</v>
      </c>
      <c r="AD32" s="121">
        <v>13</v>
      </c>
      <c r="AE32" s="121">
        <v>20</v>
      </c>
      <c r="AF32" s="121">
        <v>33</v>
      </c>
      <c r="AG32" s="124">
        <v>142</v>
      </c>
      <c r="AH32" s="120">
        <v>0</v>
      </c>
      <c r="AI32" s="121">
        <v>0</v>
      </c>
      <c r="AJ32" s="121">
        <v>0</v>
      </c>
      <c r="AK32" s="121">
        <v>0</v>
      </c>
      <c r="AL32" s="122">
        <v>0</v>
      </c>
      <c r="AM32" s="126">
        <v>22</v>
      </c>
      <c r="AN32" s="127">
        <v>52</v>
      </c>
      <c r="AO32" s="127">
        <v>75</v>
      </c>
      <c r="AP32" s="127">
        <v>127</v>
      </c>
      <c r="AQ32" s="128">
        <v>533</v>
      </c>
      <c r="AR32" s="69"/>
    </row>
    <row r="33" spans="1:44" s="65" customFormat="1" ht="20.25" customHeight="1">
      <c r="A33" s="302"/>
      <c r="B33" s="68">
        <v>26</v>
      </c>
      <c r="C33" s="68" t="s">
        <v>34</v>
      </c>
      <c r="D33" s="118">
        <v>2</v>
      </c>
      <c r="E33" s="118">
        <v>25</v>
      </c>
      <c r="F33" s="118">
        <v>1</v>
      </c>
      <c r="G33" s="118">
        <v>26</v>
      </c>
      <c r="H33" s="119">
        <v>57</v>
      </c>
      <c r="I33" s="120">
        <v>2</v>
      </c>
      <c r="J33" s="121">
        <v>4</v>
      </c>
      <c r="K33" s="121">
        <v>1</v>
      </c>
      <c r="L33" s="121">
        <v>5</v>
      </c>
      <c r="M33" s="122">
        <v>18</v>
      </c>
      <c r="N33" s="123">
        <v>2</v>
      </c>
      <c r="O33" s="121">
        <v>20</v>
      </c>
      <c r="P33" s="121">
        <v>6</v>
      </c>
      <c r="Q33" s="121">
        <v>26</v>
      </c>
      <c r="R33" s="124">
        <v>144</v>
      </c>
      <c r="S33" s="120">
        <v>0</v>
      </c>
      <c r="T33" s="121">
        <v>0</v>
      </c>
      <c r="U33" s="121">
        <v>0</v>
      </c>
      <c r="V33" s="121">
        <v>0</v>
      </c>
      <c r="W33" s="122">
        <v>0</v>
      </c>
      <c r="X33" s="120">
        <v>0</v>
      </c>
      <c r="Y33" s="121">
        <v>0</v>
      </c>
      <c r="Z33" s="121">
        <v>0</v>
      </c>
      <c r="AA33" s="121">
        <v>0</v>
      </c>
      <c r="AB33" s="122">
        <v>0</v>
      </c>
      <c r="AC33" s="123">
        <v>0</v>
      </c>
      <c r="AD33" s="121">
        <v>0</v>
      </c>
      <c r="AE33" s="121">
        <v>0</v>
      </c>
      <c r="AF33" s="121">
        <v>0</v>
      </c>
      <c r="AG33" s="163">
        <v>0</v>
      </c>
      <c r="AH33" s="120">
        <v>0</v>
      </c>
      <c r="AI33" s="121">
        <v>0</v>
      </c>
      <c r="AJ33" s="121">
        <v>0</v>
      </c>
      <c r="AK33" s="121">
        <v>0</v>
      </c>
      <c r="AL33" s="122">
        <v>0</v>
      </c>
      <c r="AM33" s="126">
        <v>6</v>
      </c>
      <c r="AN33" s="127">
        <v>49</v>
      </c>
      <c r="AO33" s="127">
        <v>8</v>
      </c>
      <c r="AP33" s="127">
        <v>57</v>
      </c>
      <c r="AQ33" s="128">
        <v>219</v>
      </c>
      <c r="AR33" s="69"/>
    </row>
    <row r="34" spans="1:44" s="65" customFormat="1" ht="20.25" customHeight="1">
      <c r="A34" s="309"/>
      <c r="B34" s="299" t="s">
        <v>64</v>
      </c>
      <c r="C34" s="300"/>
      <c r="D34" s="130">
        <f t="shared" ref="D34:W34" si="4">SUM(D25:D33)</f>
        <v>62</v>
      </c>
      <c r="E34" s="130">
        <f t="shared" si="4"/>
        <v>252</v>
      </c>
      <c r="F34" s="130">
        <f t="shared" si="4"/>
        <v>7254</v>
      </c>
      <c r="G34" s="130">
        <f t="shared" si="4"/>
        <v>7506</v>
      </c>
      <c r="H34" s="130">
        <f t="shared" si="4"/>
        <v>24380</v>
      </c>
      <c r="I34" s="141">
        <f t="shared" si="4"/>
        <v>71</v>
      </c>
      <c r="J34" s="134">
        <f t="shared" si="4"/>
        <v>269</v>
      </c>
      <c r="K34" s="134">
        <f t="shared" si="4"/>
        <v>66</v>
      </c>
      <c r="L34" s="134">
        <f t="shared" si="4"/>
        <v>335</v>
      </c>
      <c r="M34" s="156">
        <f t="shared" si="4"/>
        <v>1033</v>
      </c>
      <c r="N34" s="141">
        <f t="shared" si="4"/>
        <v>170</v>
      </c>
      <c r="O34" s="132">
        <f t="shared" si="4"/>
        <v>174</v>
      </c>
      <c r="P34" s="133">
        <f t="shared" si="4"/>
        <v>503</v>
      </c>
      <c r="Q34" s="134">
        <f t="shared" si="4"/>
        <v>677</v>
      </c>
      <c r="R34" s="134">
        <f t="shared" si="4"/>
        <v>2801</v>
      </c>
      <c r="S34" s="164">
        <f t="shared" si="4"/>
        <v>27</v>
      </c>
      <c r="T34" s="140">
        <f t="shared" si="4"/>
        <v>13</v>
      </c>
      <c r="U34" s="140">
        <f t="shared" si="4"/>
        <v>87</v>
      </c>
      <c r="V34" s="140">
        <f t="shared" si="4"/>
        <v>100</v>
      </c>
      <c r="W34" s="140">
        <f t="shared" si="4"/>
        <v>351</v>
      </c>
      <c r="X34" s="141">
        <f t="shared" ref="X34:AQ34" si="5">SUM(X25:X33)</f>
        <v>6</v>
      </c>
      <c r="Y34" s="132">
        <f t="shared" si="5"/>
        <v>1</v>
      </c>
      <c r="Z34" s="134">
        <f t="shared" si="5"/>
        <v>71</v>
      </c>
      <c r="AA34" s="134">
        <f t="shared" si="5"/>
        <v>71</v>
      </c>
      <c r="AB34" s="156">
        <f t="shared" si="5"/>
        <v>218</v>
      </c>
      <c r="AC34" s="141">
        <f t="shared" si="5"/>
        <v>4</v>
      </c>
      <c r="AD34" s="132">
        <f t="shared" si="5"/>
        <v>15</v>
      </c>
      <c r="AE34" s="132">
        <f t="shared" si="5"/>
        <v>43</v>
      </c>
      <c r="AF34" s="133">
        <f t="shared" si="5"/>
        <v>58</v>
      </c>
      <c r="AG34" s="154">
        <f t="shared" si="5"/>
        <v>355</v>
      </c>
      <c r="AH34" s="141">
        <f t="shared" si="5"/>
        <v>0</v>
      </c>
      <c r="AI34" s="132">
        <f t="shared" si="5"/>
        <v>0</v>
      </c>
      <c r="AJ34" s="156">
        <f t="shared" si="5"/>
        <v>0</v>
      </c>
      <c r="AK34" s="141">
        <f t="shared" si="5"/>
        <v>0</v>
      </c>
      <c r="AL34" s="134">
        <f t="shared" si="5"/>
        <v>0</v>
      </c>
      <c r="AM34" s="164">
        <f t="shared" si="5"/>
        <v>340</v>
      </c>
      <c r="AN34" s="130">
        <f t="shared" si="5"/>
        <v>724</v>
      </c>
      <c r="AO34" s="130">
        <f t="shared" si="5"/>
        <v>8024</v>
      </c>
      <c r="AP34" s="130">
        <f t="shared" si="5"/>
        <v>8747</v>
      </c>
      <c r="AQ34" s="165">
        <f t="shared" si="5"/>
        <v>29138</v>
      </c>
      <c r="AR34" s="71"/>
    </row>
    <row r="35" spans="1:44" s="65" customFormat="1" ht="20.25" customHeight="1">
      <c r="A35" s="310" t="s">
        <v>35</v>
      </c>
      <c r="B35" s="72">
        <v>27</v>
      </c>
      <c r="C35" s="70" t="s">
        <v>36</v>
      </c>
      <c r="D35" s="142">
        <v>44</v>
      </c>
      <c r="E35" s="142">
        <v>216</v>
      </c>
      <c r="F35" s="142">
        <v>1975</v>
      </c>
      <c r="G35" s="166">
        <v>2191</v>
      </c>
      <c r="H35" s="167">
        <v>5391</v>
      </c>
      <c r="I35" s="168">
        <v>60</v>
      </c>
      <c r="J35" s="169">
        <v>171</v>
      </c>
      <c r="K35" s="169">
        <v>105</v>
      </c>
      <c r="L35" s="169">
        <v>276</v>
      </c>
      <c r="M35" s="170">
        <v>769</v>
      </c>
      <c r="N35" s="148">
        <v>53</v>
      </c>
      <c r="O35" s="146">
        <v>66</v>
      </c>
      <c r="P35" s="146">
        <v>213</v>
      </c>
      <c r="Q35" s="146">
        <v>279</v>
      </c>
      <c r="R35" s="149">
        <v>763</v>
      </c>
      <c r="S35" s="171">
        <v>40</v>
      </c>
      <c r="T35" s="146">
        <v>55</v>
      </c>
      <c r="U35" s="146">
        <v>120</v>
      </c>
      <c r="V35" s="146">
        <v>175</v>
      </c>
      <c r="W35" s="147">
        <v>569</v>
      </c>
      <c r="X35" s="145">
        <v>13</v>
      </c>
      <c r="Y35" s="146">
        <v>3</v>
      </c>
      <c r="Z35" s="146">
        <v>101</v>
      </c>
      <c r="AA35" s="146">
        <v>104</v>
      </c>
      <c r="AB35" s="147">
        <v>286</v>
      </c>
      <c r="AC35" s="148">
        <v>3</v>
      </c>
      <c r="AD35" s="146">
        <v>12</v>
      </c>
      <c r="AE35" s="146">
        <v>5</v>
      </c>
      <c r="AF35" s="146">
        <v>17</v>
      </c>
      <c r="AG35" s="149">
        <v>220</v>
      </c>
      <c r="AH35" s="145">
        <v>1</v>
      </c>
      <c r="AI35" s="146">
        <v>8</v>
      </c>
      <c r="AJ35" s="146">
        <v>2</v>
      </c>
      <c r="AK35" s="146">
        <v>10</v>
      </c>
      <c r="AL35" s="147">
        <v>40</v>
      </c>
      <c r="AM35" s="172">
        <v>214</v>
      </c>
      <c r="AN35" s="151">
        <v>531</v>
      </c>
      <c r="AO35" s="151">
        <v>2521</v>
      </c>
      <c r="AP35" s="151">
        <v>3052</v>
      </c>
      <c r="AQ35" s="152">
        <v>8038</v>
      </c>
      <c r="AR35" s="69"/>
    </row>
    <row r="36" spans="1:44" s="65" customFormat="1" ht="20.25" customHeight="1">
      <c r="A36" s="311"/>
      <c r="B36" s="73">
        <v>28</v>
      </c>
      <c r="C36" s="68" t="s">
        <v>37</v>
      </c>
      <c r="D36" s="118">
        <v>0</v>
      </c>
      <c r="E36" s="118">
        <v>0</v>
      </c>
      <c r="F36" s="118">
        <v>0</v>
      </c>
      <c r="G36" s="118">
        <v>0</v>
      </c>
      <c r="H36" s="118">
        <v>0</v>
      </c>
      <c r="I36" s="120">
        <v>6</v>
      </c>
      <c r="J36" s="121">
        <v>37</v>
      </c>
      <c r="K36" s="121">
        <v>0</v>
      </c>
      <c r="L36" s="121">
        <v>37</v>
      </c>
      <c r="M36" s="122">
        <v>87</v>
      </c>
      <c r="N36" s="123">
        <v>1</v>
      </c>
      <c r="O36" s="121">
        <v>1</v>
      </c>
      <c r="P36" s="121">
        <v>0</v>
      </c>
      <c r="Q36" s="121">
        <v>1</v>
      </c>
      <c r="R36" s="124">
        <v>5</v>
      </c>
      <c r="S36" s="120">
        <v>3</v>
      </c>
      <c r="T36" s="121">
        <v>8</v>
      </c>
      <c r="U36" s="121">
        <v>5</v>
      </c>
      <c r="V36" s="121">
        <v>13</v>
      </c>
      <c r="W36" s="122">
        <v>37</v>
      </c>
      <c r="X36" s="120">
        <v>0</v>
      </c>
      <c r="Y36" s="121">
        <v>0</v>
      </c>
      <c r="Z36" s="121">
        <v>0</v>
      </c>
      <c r="AA36" s="121">
        <v>0</v>
      </c>
      <c r="AB36" s="122">
        <v>0</v>
      </c>
      <c r="AC36" s="123">
        <v>1</v>
      </c>
      <c r="AD36" s="121">
        <v>2</v>
      </c>
      <c r="AE36" s="121">
        <v>12</v>
      </c>
      <c r="AF36" s="121">
        <v>14</v>
      </c>
      <c r="AG36" s="124">
        <v>44</v>
      </c>
      <c r="AH36" s="120">
        <v>0</v>
      </c>
      <c r="AI36" s="121">
        <v>0</v>
      </c>
      <c r="AJ36" s="121">
        <v>0</v>
      </c>
      <c r="AK36" s="121">
        <v>0</v>
      </c>
      <c r="AL36" s="122">
        <v>0</v>
      </c>
      <c r="AM36" s="126">
        <v>11</v>
      </c>
      <c r="AN36" s="127">
        <v>48</v>
      </c>
      <c r="AO36" s="127">
        <v>17</v>
      </c>
      <c r="AP36" s="127">
        <v>65</v>
      </c>
      <c r="AQ36" s="128">
        <v>173</v>
      </c>
      <c r="AR36" s="69"/>
    </row>
    <row r="37" spans="1:44" s="65" customFormat="1" ht="20.25" customHeight="1">
      <c r="A37" s="309"/>
      <c r="B37" s="299" t="s">
        <v>64</v>
      </c>
      <c r="C37" s="300"/>
      <c r="D37" s="130">
        <f t="shared" ref="D37:W37" si="6">SUM(D35:D36)</f>
        <v>44</v>
      </c>
      <c r="E37" s="130">
        <f t="shared" si="6"/>
        <v>216</v>
      </c>
      <c r="F37" s="130">
        <f t="shared" si="6"/>
        <v>1975</v>
      </c>
      <c r="G37" s="130">
        <f t="shared" si="6"/>
        <v>2191</v>
      </c>
      <c r="H37" s="130">
        <f t="shared" si="6"/>
        <v>5391</v>
      </c>
      <c r="I37" s="141">
        <f t="shared" si="6"/>
        <v>66</v>
      </c>
      <c r="J37" s="134">
        <f t="shared" si="6"/>
        <v>208</v>
      </c>
      <c r="K37" s="134">
        <f t="shared" si="6"/>
        <v>105</v>
      </c>
      <c r="L37" s="134">
        <f t="shared" si="6"/>
        <v>313</v>
      </c>
      <c r="M37" s="156">
        <f t="shared" si="6"/>
        <v>856</v>
      </c>
      <c r="N37" s="141">
        <f t="shared" si="6"/>
        <v>54</v>
      </c>
      <c r="O37" s="132">
        <f t="shared" si="6"/>
        <v>67</v>
      </c>
      <c r="P37" s="132">
        <f t="shared" si="6"/>
        <v>213</v>
      </c>
      <c r="Q37" s="133">
        <f t="shared" si="6"/>
        <v>280</v>
      </c>
      <c r="R37" s="134">
        <f t="shared" si="6"/>
        <v>768</v>
      </c>
      <c r="S37" s="139">
        <f t="shared" si="6"/>
        <v>43</v>
      </c>
      <c r="T37" s="130">
        <f t="shared" si="6"/>
        <v>63</v>
      </c>
      <c r="U37" s="130">
        <f t="shared" si="6"/>
        <v>125</v>
      </c>
      <c r="V37" s="130">
        <f t="shared" si="6"/>
        <v>188</v>
      </c>
      <c r="W37" s="130">
        <f t="shared" si="6"/>
        <v>606</v>
      </c>
      <c r="X37" s="141">
        <f t="shared" ref="X37:AQ37" si="7">SUM(X35:X36)</f>
        <v>13</v>
      </c>
      <c r="Y37" s="132">
        <f t="shared" si="7"/>
        <v>3</v>
      </c>
      <c r="Z37" s="132">
        <f t="shared" si="7"/>
        <v>101</v>
      </c>
      <c r="AA37" s="132">
        <f t="shared" si="7"/>
        <v>104</v>
      </c>
      <c r="AB37" s="156">
        <f t="shared" si="7"/>
        <v>286</v>
      </c>
      <c r="AC37" s="141">
        <f t="shared" si="7"/>
        <v>4</v>
      </c>
      <c r="AD37" s="134">
        <f t="shared" si="7"/>
        <v>14</v>
      </c>
      <c r="AE37" s="134">
        <f t="shared" si="7"/>
        <v>17</v>
      </c>
      <c r="AF37" s="132">
        <f t="shared" si="7"/>
        <v>31</v>
      </c>
      <c r="AG37" s="140">
        <f t="shared" si="7"/>
        <v>264</v>
      </c>
      <c r="AH37" s="141">
        <f t="shared" si="7"/>
        <v>1</v>
      </c>
      <c r="AI37" s="132">
        <f t="shared" si="7"/>
        <v>8</v>
      </c>
      <c r="AJ37" s="133">
        <f t="shared" si="7"/>
        <v>2</v>
      </c>
      <c r="AK37" s="132">
        <f t="shared" si="7"/>
        <v>10</v>
      </c>
      <c r="AL37" s="134">
        <f t="shared" si="7"/>
        <v>40</v>
      </c>
      <c r="AM37" s="139">
        <f t="shared" si="7"/>
        <v>225</v>
      </c>
      <c r="AN37" s="130">
        <f t="shared" si="7"/>
        <v>579</v>
      </c>
      <c r="AO37" s="130">
        <f t="shared" si="7"/>
        <v>2538</v>
      </c>
      <c r="AP37" s="130">
        <f t="shared" si="7"/>
        <v>3117</v>
      </c>
      <c r="AQ37" s="173">
        <f t="shared" si="7"/>
        <v>8211</v>
      </c>
      <c r="AR37" s="69"/>
    </row>
    <row r="38" spans="1:44" s="65" customFormat="1" ht="20.25" customHeight="1">
      <c r="A38" s="312" t="s">
        <v>38</v>
      </c>
      <c r="B38" s="74">
        <v>29</v>
      </c>
      <c r="C38" s="70" t="s">
        <v>39</v>
      </c>
      <c r="D38" s="142">
        <v>42</v>
      </c>
      <c r="E38" s="142">
        <v>50</v>
      </c>
      <c r="F38" s="142">
        <v>3003</v>
      </c>
      <c r="G38" s="161">
        <v>3053</v>
      </c>
      <c r="H38" s="144">
        <v>7272</v>
      </c>
      <c r="I38" s="145">
        <v>54</v>
      </c>
      <c r="J38" s="146">
        <v>319</v>
      </c>
      <c r="K38" s="146">
        <v>79</v>
      </c>
      <c r="L38" s="146">
        <v>398</v>
      </c>
      <c r="M38" s="147">
        <v>1083</v>
      </c>
      <c r="N38" s="148">
        <v>46</v>
      </c>
      <c r="O38" s="146">
        <v>53</v>
      </c>
      <c r="P38" s="146">
        <v>182</v>
      </c>
      <c r="Q38" s="146">
        <v>235</v>
      </c>
      <c r="R38" s="149">
        <v>641</v>
      </c>
      <c r="S38" s="145">
        <v>50</v>
      </c>
      <c r="T38" s="146">
        <v>65</v>
      </c>
      <c r="U38" s="146">
        <v>204</v>
      </c>
      <c r="V38" s="146">
        <v>269</v>
      </c>
      <c r="W38" s="147">
        <v>752</v>
      </c>
      <c r="X38" s="145">
        <v>10</v>
      </c>
      <c r="Y38" s="146">
        <v>6</v>
      </c>
      <c r="Z38" s="146">
        <v>96</v>
      </c>
      <c r="AA38" s="146">
        <v>102</v>
      </c>
      <c r="AB38" s="147">
        <v>166</v>
      </c>
      <c r="AC38" s="148">
        <v>1</v>
      </c>
      <c r="AD38" s="146">
        <v>10</v>
      </c>
      <c r="AE38" s="146">
        <v>0</v>
      </c>
      <c r="AF38" s="146">
        <v>10</v>
      </c>
      <c r="AG38" s="149">
        <v>25</v>
      </c>
      <c r="AH38" s="145">
        <v>0</v>
      </c>
      <c r="AI38" s="146">
        <v>0</v>
      </c>
      <c r="AJ38" s="146">
        <v>0</v>
      </c>
      <c r="AK38" s="146">
        <v>0</v>
      </c>
      <c r="AL38" s="147">
        <v>0</v>
      </c>
      <c r="AM38" s="150">
        <v>203</v>
      </c>
      <c r="AN38" s="151">
        <v>503</v>
      </c>
      <c r="AO38" s="151">
        <v>3564</v>
      </c>
      <c r="AP38" s="151">
        <v>4067</v>
      </c>
      <c r="AQ38" s="152">
        <v>9939</v>
      </c>
      <c r="AR38" s="69"/>
    </row>
    <row r="39" spans="1:44" s="65" customFormat="1" ht="20.25" customHeight="1">
      <c r="A39" s="313"/>
      <c r="B39" s="75">
        <v>30</v>
      </c>
      <c r="C39" s="68" t="s">
        <v>40</v>
      </c>
      <c r="D39" s="118">
        <v>18</v>
      </c>
      <c r="E39" s="118">
        <v>39</v>
      </c>
      <c r="F39" s="118">
        <v>720</v>
      </c>
      <c r="G39" s="118">
        <v>759</v>
      </c>
      <c r="H39" s="119">
        <v>2392</v>
      </c>
      <c r="I39" s="120">
        <v>78</v>
      </c>
      <c r="J39" s="121">
        <v>432</v>
      </c>
      <c r="K39" s="121">
        <v>106</v>
      </c>
      <c r="L39" s="121">
        <v>538</v>
      </c>
      <c r="M39" s="122">
        <v>1261</v>
      </c>
      <c r="N39" s="123">
        <v>32</v>
      </c>
      <c r="O39" s="121">
        <v>45</v>
      </c>
      <c r="P39" s="121">
        <v>121</v>
      </c>
      <c r="Q39" s="121">
        <v>166</v>
      </c>
      <c r="R39" s="124">
        <v>451</v>
      </c>
      <c r="S39" s="120">
        <v>13</v>
      </c>
      <c r="T39" s="121">
        <v>39</v>
      </c>
      <c r="U39" s="121">
        <v>25</v>
      </c>
      <c r="V39" s="121">
        <v>64</v>
      </c>
      <c r="W39" s="122">
        <v>157</v>
      </c>
      <c r="X39" s="120">
        <v>1</v>
      </c>
      <c r="Y39" s="121">
        <v>0</v>
      </c>
      <c r="Z39" s="121">
        <v>3</v>
      </c>
      <c r="AA39" s="121">
        <v>3</v>
      </c>
      <c r="AB39" s="122">
        <v>15</v>
      </c>
      <c r="AC39" s="123">
        <v>3</v>
      </c>
      <c r="AD39" s="121">
        <v>12</v>
      </c>
      <c r="AE39" s="121">
        <v>10</v>
      </c>
      <c r="AF39" s="121">
        <v>22</v>
      </c>
      <c r="AG39" s="124">
        <v>145</v>
      </c>
      <c r="AH39" s="120">
        <v>2</v>
      </c>
      <c r="AI39" s="121">
        <v>12</v>
      </c>
      <c r="AJ39" s="121">
        <v>4</v>
      </c>
      <c r="AK39" s="121">
        <v>16</v>
      </c>
      <c r="AL39" s="122">
        <v>50</v>
      </c>
      <c r="AM39" s="126">
        <v>147</v>
      </c>
      <c r="AN39" s="127">
        <v>579</v>
      </c>
      <c r="AO39" s="127">
        <v>989</v>
      </c>
      <c r="AP39" s="127">
        <v>1568</v>
      </c>
      <c r="AQ39" s="128">
        <v>4471</v>
      </c>
      <c r="AR39" s="69"/>
    </row>
    <row r="40" spans="1:44" s="65" customFormat="1" ht="20.25" customHeight="1">
      <c r="A40" s="313"/>
      <c r="B40" s="75">
        <v>31</v>
      </c>
      <c r="C40" s="68" t="s">
        <v>41</v>
      </c>
      <c r="D40" s="118">
        <v>7</v>
      </c>
      <c r="E40" s="118">
        <v>42</v>
      </c>
      <c r="F40" s="118">
        <v>100</v>
      </c>
      <c r="G40" s="118">
        <v>142</v>
      </c>
      <c r="H40" s="119">
        <v>299</v>
      </c>
      <c r="I40" s="120">
        <v>14</v>
      </c>
      <c r="J40" s="121">
        <v>76</v>
      </c>
      <c r="K40" s="121">
        <v>46</v>
      </c>
      <c r="L40" s="121">
        <v>122</v>
      </c>
      <c r="M40" s="122">
        <v>305</v>
      </c>
      <c r="N40" s="123">
        <v>4</v>
      </c>
      <c r="O40" s="121">
        <v>8</v>
      </c>
      <c r="P40" s="121">
        <v>19</v>
      </c>
      <c r="Q40" s="121">
        <v>27</v>
      </c>
      <c r="R40" s="124">
        <v>62</v>
      </c>
      <c r="S40" s="120">
        <v>2</v>
      </c>
      <c r="T40" s="121">
        <v>2</v>
      </c>
      <c r="U40" s="121">
        <v>3</v>
      </c>
      <c r="V40" s="121">
        <v>5</v>
      </c>
      <c r="W40" s="122">
        <v>18</v>
      </c>
      <c r="X40" s="120">
        <v>0</v>
      </c>
      <c r="Y40" s="121">
        <v>0</v>
      </c>
      <c r="Z40" s="121">
        <v>0</v>
      </c>
      <c r="AA40" s="121">
        <v>0</v>
      </c>
      <c r="AB40" s="122">
        <v>0</v>
      </c>
      <c r="AC40" s="123">
        <v>0</v>
      </c>
      <c r="AD40" s="121">
        <v>0</v>
      </c>
      <c r="AE40" s="121">
        <v>0</v>
      </c>
      <c r="AF40" s="121">
        <v>0</v>
      </c>
      <c r="AG40" s="124">
        <v>0</v>
      </c>
      <c r="AH40" s="120">
        <v>0</v>
      </c>
      <c r="AI40" s="121">
        <v>0</v>
      </c>
      <c r="AJ40" s="121">
        <v>0</v>
      </c>
      <c r="AK40" s="121">
        <v>0</v>
      </c>
      <c r="AL40" s="122">
        <v>0</v>
      </c>
      <c r="AM40" s="126">
        <v>27</v>
      </c>
      <c r="AN40" s="127">
        <v>128</v>
      </c>
      <c r="AO40" s="127">
        <v>168</v>
      </c>
      <c r="AP40" s="127">
        <v>296</v>
      </c>
      <c r="AQ40" s="128">
        <v>684</v>
      </c>
      <c r="AR40" s="69"/>
    </row>
    <row r="41" spans="1:44" s="65" customFormat="1" ht="20.25" customHeight="1">
      <c r="A41" s="314"/>
      <c r="B41" s="304" t="s">
        <v>64</v>
      </c>
      <c r="C41" s="300"/>
      <c r="D41" s="130">
        <f t="shared" ref="D41:W41" si="8">SUM(D38:D40)</f>
        <v>67</v>
      </c>
      <c r="E41" s="130">
        <f t="shared" si="8"/>
        <v>131</v>
      </c>
      <c r="F41" s="130">
        <f t="shared" si="8"/>
        <v>3823</v>
      </c>
      <c r="G41" s="130">
        <f t="shared" si="8"/>
        <v>3954</v>
      </c>
      <c r="H41" s="173">
        <f t="shared" si="8"/>
        <v>9963</v>
      </c>
      <c r="I41" s="140">
        <f t="shared" si="8"/>
        <v>146</v>
      </c>
      <c r="J41" s="140">
        <f t="shared" si="8"/>
        <v>827</v>
      </c>
      <c r="K41" s="140">
        <f t="shared" si="8"/>
        <v>231</v>
      </c>
      <c r="L41" s="140">
        <f t="shared" si="8"/>
        <v>1058</v>
      </c>
      <c r="M41" s="140">
        <f t="shared" si="8"/>
        <v>2649</v>
      </c>
      <c r="N41" s="141">
        <f t="shared" si="8"/>
        <v>82</v>
      </c>
      <c r="O41" s="132">
        <f t="shared" si="8"/>
        <v>106</v>
      </c>
      <c r="P41" s="133">
        <f t="shared" si="8"/>
        <v>322</v>
      </c>
      <c r="Q41" s="132">
        <f t="shared" si="8"/>
        <v>428</v>
      </c>
      <c r="R41" s="140">
        <f t="shared" si="8"/>
        <v>1154</v>
      </c>
      <c r="S41" s="141">
        <f t="shared" si="8"/>
        <v>65</v>
      </c>
      <c r="T41" s="132">
        <f t="shared" si="8"/>
        <v>106</v>
      </c>
      <c r="U41" s="133">
        <f t="shared" si="8"/>
        <v>232</v>
      </c>
      <c r="V41" s="134">
        <f t="shared" si="8"/>
        <v>338</v>
      </c>
      <c r="W41" s="156">
        <f t="shared" si="8"/>
        <v>927</v>
      </c>
      <c r="X41" s="141">
        <f t="shared" ref="X41:AQ41" si="9">SUM(X38:X40)</f>
        <v>11</v>
      </c>
      <c r="Y41" s="132">
        <f t="shared" si="9"/>
        <v>6</v>
      </c>
      <c r="Z41" s="134">
        <f t="shared" si="9"/>
        <v>99</v>
      </c>
      <c r="AA41" s="132">
        <f t="shared" si="9"/>
        <v>105</v>
      </c>
      <c r="AB41" s="133">
        <f t="shared" si="9"/>
        <v>181</v>
      </c>
      <c r="AC41" s="139">
        <f t="shared" si="9"/>
        <v>4</v>
      </c>
      <c r="AD41" s="130">
        <f t="shared" si="9"/>
        <v>22</v>
      </c>
      <c r="AE41" s="130">
        <f t="shared" si="9"/>
        <v>10</v>
      </c>
      <c r="AF41" s="130">
        <f t="shared" si="9"/>
        <v>32</v>
      </c>
      <c r="AG41" s="165">
        <f t="shared" si="9"/>
        <v>170</v>
      </c>
      <c r="AH41" s="139">
        <f t="shared" si="9"/>
        <v>2</v>
      </c>
      <c r="AI41" s="140">
        <f t="shared" si="9"/>
        <v>12</v>
      </c>
      <c r="AJ41" s="140">
        <f t="shared" si="9"/>
        <v>4</v>
      </c>
      <c r="AK41" s="140">
        <f t="shared" si="9"/>
        <v>16</v>
      </c>
      <c r="AL41" s="140">
        <f t="shared" si="9"/>
        <v>50</v>
      </c>
      <c r="AM41" s="141">
        <f t="shared" si="9"/>
        <v>377</v>
      </c>
      <c r="AN41" s="159">
        <f t="shared" si="9"/>
        <v>1210</v>
      </c>
      <c r="AO41" s="134">
        <f t="shared" si="9"/>
        <v>4721</v>
      </c>
      <c r="AP41" s="132">
        <f t="shared" si="9"/>
        <v>5931</v>
      </c>
      <c r="AQ41" s="133">
        <f t="shared" si="9"/>
        <v>15094</v>
      </c>
      <c r="AR41" s="71"/>
    </row>
    <row r="42" spans="1:44" s="65" customFormat="1" ht="20.25" customHeight="1">
      <c r="A42" s="301" t="s">
        <v>42</v>
      </c>
      <c r="B42" s="76">
        <v>32</v>
      </c>
      <c r="C42" s="67" t="s">
        <v>43</v>
      </c>
      <c r="D42" s="161">
        <v>6</v>
      </c>
      <c r="E42" s="161">
        <v>17</v>
      </c>
      <c r="F42" s="161">
        <v>460</v>
      </c>
      <c r="G42" s="143">
        <v>477</v>
      </c>
      <c r="H42" s="174">
        <v>1409</v>
      </c>
      <c r="I42" s="175">
        <v>15</v>
      </c>
      <c r="J42" s="176">
        <v>117</v>
      </c>
      <c r="K42" s="176">
        <v>52</v>
      </c>
      <c r="L42" s="176">
        <v>169</v>
      </c>
      <c r="M42" s="177">
        <v>461</v>
      </c>
      <c r="N42" s="178">
        <v>0</v>
      </c>
      <c r="O42" s="176">
        <v>0</v>
      </c>
      <c r="P42" s="176">
        <v>0</v>
      </c>
      <c r="Q42" s="176">
        <v>0</v>
      </c>
      <c r="R42" s="179">
        <v>0</v>
      </c>
      <c r="S42" s="175">
        <v>4</v>
      </c>
      <c r="T42" s="176">
        <v>1</v>
      </c>
      <c r="U42" s="176">
        <v>18</v>
      </c>
      <c r="V42" s="176">
        <v>19</v>
      </c>
      <c r="W42" s="177">
        <v>85</v>
      </c>
      <c r="X42" s="175">
        <v>0</v>
      </c>
      <c r="Y42" s="176">
        <v>0</v>
      </c>
      <c r="Z42" s="176">
        <v>0</v>
      </c>
      <c r="AA42" s="176">
        <v>0</v>
      </c>
      <c r="AB42" s="177">
        <v>0</v>
      </c>
      <c r="AC42" s="178">
        <v>0</v>
      </c>
      <c r="AD42" s="176">
        <v>0</v>
      </c>
      <c r="AE42" s="176">
        <v>0</v>
      </c>
      <c r="AF42" s="176">
        <v>0</v>
      </c>
      <c r="AG42" s="179">
        <v>0</v>
      </c>
      <c r="AH42" s="175">
        <v>0</v>
      </c>
      <c r="AI42" s="176">
        <v>0</v>
      </c>
      <c r="AJ42" s="176">
        <v>0</v>
      </c>
      <c r="AK42" s="176">
        <v>0</v>
      </c>
      <c r="AL42" s="177">
        <v>0</v>
      </c>
      <c r="AM42" s="150">
        <v>25</v>
      </c>
      <c r="AN42" s="180">
        <v>135</v>
      </c>
      <c r="AO42" s="151">
        <v>530</v>
      </c>
      <c r="AP42" s="151">
        <v>665</v>
      </c>
      <c r="AQ42" s="152">
        <v>1955</v>
      </c>
      <c r="AR42" s="69"/>
    </row>
    <row r="43" spans="1:44" s="65" customFormat="1" ht="20.25" customHeight="1">
      <c r="A43" s="302"/>
      <c r="B43" s="68">
        <v>33</v>
      </c>
      <c r="C43" s="68" t="s">
        <v>44</v>
      </c>
      <c r="D43" s="118">
        <v>3</v>
      </c>
      <c r="E43" s="118">
        <v>26</v>
      </c>
      <c r="F43" s="118">
        <v>26</v>
      </c>
      <c r="G43" s="118">
        <v>52</v>
      </c>
      <c r="H43" s="119">
        <v>326</v>
      </c>
      <c r="I43" s="120">
        <v>20</v>
      </c>
      <c r="J43" s="121">
        <v>158</v>
      </c>
      <c r="K43" s="121">
        <v>6</v>
      </c>
      <c r="L43" s="121">
        <v>164</v>
      </c>
      <c r="M43" s="122">
        <v>485</v>
      </c>
      <c r="N43" s="123">
        <v>7</v>
      </c>
      <c r="O43" s="121">
        <v>25</v>
      </c>
      <c r="P43" s="121">
        <v>32</v>
      </c>
      <c r="Q43" s="121">
        <v>57</v>
      </c>
      <c r="R43" s="124">
        <v>173</v>
      </c>
      <c r="S43" s="120">
        <v>4</v>
      </c>
      <c r="T43" s="121">
        <v>0</v>
      </c>
      <c r="U43" s="121">
        <v>18</v>
      </c>
      <c r="V43" s="121">
        <v>18</v>
      </c>
      <c r="W43" s="122">
        <v>65</v>
      </c>
      <c r="X43" s="175">
        <v>0</v>
      </c>
      <c r="Y43" s="176">
        <v>0</v>
      </c>
      <c r="Z43" s="176">
        <v>0</v>
      </c>
      <c r="AA43" s="176">
        <v>0</v>
      </c>
      <c r="AB43" s="177">
        <v>0</v>
      </c>
      <c r="AC43" s="123">
        <v>1</v>
      </c>
      <c r="AD43" s="121">
        <v>20</v>
      </c>
      <c r="AE43" s="121">
        <v>53</v>
      </c>
      <c r="AF43" s="121">
        <v>73</v>
      </c>
      <c r="AG43" s="124">
        <v>436</v>
      </c>
      <c r="AH43" s="175">
        <v>0</v>
      </c>
      <c r="AI43" s="176">
        <v>0</v>
      </c>
      <c r="AJ43" s="176">
        <v>0</v>
      </c>
      <c r="AK43" s="176">
        <v>0</v>
      </c>
      <c r="AL43" s="177">
        <v>0</v>
      </c>
      <c r="AM43" s="126">
        <v>35</v>
      </c>
      <c r="AN43" s="127">
        <v>229</v>
      </c>
      <c r="AO43" s="127">
        <v>135</v>
      </c>
      <c r="AP43" s="127">
        <v>364</v>
      </c>
      <c r="AQ43" s="128">
        <v>1485</v>
      </c>
      <c r="AR43" s="69"/>
    </row>
    <row r="44" spans="1:44" s="65" customFormat="1" ht="20.25" customHeight="1">
      <c r="A44" s="302"/>
      <c r="B44" s="68">
        <v>34</v>
      </c>
      <c r="C44" s="68" t="s">
        <v>45</v>
      </c>
      <c r="D44" s="118">
        <v>3</v>
      </c>
      <c r="E44" s="118">
        <v>8</v>
      </c>
      <c r="F44" s="118">
        <v>71</v>
      </c>
      <c r="G44" s="118">
        <v>79</v>
      </c>
      <c r="H44" s="119">
        <v>241</v>
      </c>
      <c r="I44" s="120">
        <v>60</v>
      </c>
      <c r="J44" s="121">
        <v>294</v>
      </c>
      <c r="K44" s="121">
        <v>96</v>
      </c>
      <c r="L44" s="121">
        <v>390</v>
      </c>
      <c r="M44" s="122">
        <v>1199</v>
      </c>
      <c r="N44" s="123">
        <v>8</v>
      </c>
      <c r="O44" s="121">
        <v>35</v>
      </c>
      <c r="P44" s="121">
        <v>51</v>
      </c>
      <c r="Q44" s="121">
        <v>86</v>
      </c>
      <c r="R44" s="124">
        <v>250</v>
      </c>
      <c r="S44" s="120">
        <v>1</v>
      </c>
      <c r="T44" s="121">
        <v>0</v>
      </c>
      <c r="U44" s="121">
        <v>2</v>
      </c>
      <c r="V44" s="121">
        <v>2</v>
      </c>
      <c r="W44" s="122">
        <v>12</v>
      </c>
      <c r="X44" s="175">
        <v>0</v>
      </c>
      <c r="Y44" s="176">
        <v>0</v>
      </c>
      <c r="Z44" s="176">
        <v>0</v>
      </c>
      <c r="AA44" s="176">
        <v>0</v>
      </c>
      <c r="AB44" s="177">
        <v>0</v>
      </c>
      <c r="AC44" s="123">
        <v>3</v>
      </c>
      <c r="AD44" s="121">
        <v>19</v>
      </c>
      <c r="AE44" s="121">
        <v>0</v>
      </c>
      <c r="AF44" s="121">
        <v>19</v>
      </c>
      <c r="AG44" s="124">
        <v>126</v>
      </c>
      <c r="AH44" s="175">
        <v>0</v>
      </c>
      <c r="AI44" s="176">
        <v>0</v>
      </c>
      <c r="AJ44" s="176">
        <v>0</v>
      </c>
      <c r="AK44" s="176">
        <v>0</v>
      </c>
      <c r="AL44" s="177">
        <v>0</v>
      </c>
      <c r="AM44" s="126">
        <v>75</v>
      </c>
      <c r="AN44" s="127">
        <v>356</v>
      </c>
      <c r="AO44" s="127">
        <v>220</v>
      </c>
      <c r="AP44" s="127">
        <v>576</v>
      </c>
      <c r="AQ44" s="128">
        <v>1828</v>
      </c>
      <c r="AR44" s="69"/>
    </row>
    <row r="45" spans="1:44" s="65" customFormat="1" ht="20.25" customHeight="1">
      <c r="A45" s="302"/>
      <c r="B45" s="68">
        <v>35</v>
      </c>
      <c r="C45" s="68" t="s">
        <v>46</v>
      </c>
      <c r="D45" s="118">
        <v>0</v>
      </c>
      <c r="E45" s="118">
        <v>0</v>
      </c>
      <c r="F45" s="118">
        <v>0</v>
      </c>
      <c r="G45" s="118">
        <v>0</v>
      </c>
      <c r="H45" s="119">
        <v>0</v>
      </c>
      <c r="I45" s="120">
        <v>7</v>
      </c>
      <c r="J45" s="121">
        <v>49</v>
      </c>
      <c r="K45" s="121">
        <v>9</v>
      </c>
      <c r="L45" s="121">
        <v>58</v>
      </c>
      <c r="M45" s="122">
        <v>180</v>
      </c>
      <c r="N45" s="123">
        <v>2</v>
      </c>
      <c r="O45" s="121">
        <v>8</v>
      </c>
      <c r="P45" s="121">
        <v>11</v>
      </c>
      <c r="Q45" s="121">
        <v>19</v>
      </c>
      <c r="R45" s="124">
        <v>70</v>
      </c>
      <c r="S45" s="120">
        <v>0</v>
      </c>
      <c r="T45" s="121">
        <v>0</v>
      </c>
      <c r="U45" s="121">
        <v>0</v>
      </c>
      <c r="V45" s="121">
        <v>0</v>
      </c>
      <c r="W45" s="122">
        <v>0</v>
      </c>
      <c r="X45" s="175">
        <v>0</v>
      </c>
      <c r="Y45" s="176">
        <v>0</v>
      </c>
      <c r="Z45" s="176">
        <v>0</v>
      </c>
      <c r="AA45" s="176">
        <v>0</v>
      </c>
      <c r="AB45" s="177">
        <v>0</v>
      </c>
      <c r="AC45" s="123">
        <v>0</v>
      </c>
      <c r="AD45" s="121">
        <v>0</v>
      </c>
      <c r="AE45" s="121">
        <v>0</v>
      </c>
      <c r="AF45" s="121">
        <v>0</v>
      </c>
      <c r="AG45" s="124">
        <v>0</v>
      </c>
      <c r="AH45" s="175">
        <v>0</v>
      </c>
      <c r="AI45" s="176">
        <v>0</v>
      </c>
      <c r="AJ45" s="176">
        <v>0</v>
      </c>
      <c r="AK45" s="176">
        <v>0</v>
      </c>
      <c r="AL45" s="177">
        <v>0</v>
      </c>
      <c r="AM45" s="126">
        <v>9</v>
      </c>
      <c r="AN45" s="127">
        <v>57</v>
      </c>
      <c r="AO45" s="127">
        <v>20</v>
      </c>
      <c r="AP45" s="127">
        <v>77</v>
      </c>
      <c r="AQ45" s="128">
        <v>250</v>
      </c>
      <c r="AR45" s="69"/>
    </row>
    <row r="46" spans="1:44" s="65" customFormat="1" ht="20.25" customHeight="1">
      <c r="A46" s="302"/>
      <c r="B46" s="68">
        <v>36</v>
      </c>
      <c r="C46" s="68" t="s">
        <v>47</v>
      </c>
      <c r="D46" s="118">
        <v>0</v>
      </c>
      <c r="E46" s="118">
        <v>0</v>
      </c>
      <c r="F46" s="118">
        <v>0</v>
      </c>
      <c r="G46" s="118">
        <v>0</v>
      </c>
      <c r="H46" s="118">
        <v>0</v>
      </c>
      <c r="I46" s="120">
        <v>4</v>
      </c>
      <c r="J46" s="121">
        <v>23</v>
      </c>
      <c r="K46" s="121">
        <v>0</v>
      </c>
      <c r="L46" s="121">
        <v>23</v>
      </c>
      <c r="M46" s="122">
        <v>65</v>
      </c>
      <c r="N46" s="123">
        <v>6</v>
      </c>
      <c r="O46" s="121">
        <v>11</v>
      </c>
      <c r="P46" s="121">
        <v>0</v>
      </c>
      <c r="Q46" s="121">
        <v>11</v>
      </c>
      <c r="R46" s="124">
        <v>30</v>
      </c>
      <c r="S46" s="120">
        <v>0</v>
      </c>
      <c r="T46" s="121">
        <v>0</v>
      </c>
      <c r="U46" s="121">
        <v>0</v>
      </c>
      <c r="V46" s="121">
        <v>0</v>
      </c>
      <c r="W46" s="122">
        <v>0</v>
      </c>
      <c r="X46" s="175">
        <v>0</v>
      </c>
      <c r="Y46" s="176">
        <v>0</v>
      </c>
      <c r="Z46" s="176">
        <v>0</v>
      </c>
      <c r="AA46" s="176">
        <v>0</v>
      </c>
      <c r="AB46" s="177">
        <v>0</v>
      </c>
      <c r="AC46" s="123">
        <v>0</v>
      </c>
      <c r="AD46" s="121">
        <v>0</v>
      </c>
      <c r="AE46" s="121">
        <v>0</v>
      </c>
      <c r="AF46" s="121">
        <v>0</v>
      </c>
      <c r="AG46" s="124">
        <v>0</v>
      </c>
      <c r="AH46" s="175">
        <v>0</v>
      </c>
      <c r="AI46" s="176">
        <v>0</v>
      </c>
      <c r="AJ46" s="176">
        <v>0</v>
      </c>
      <c r="AK46" s="176">
        <v>0</v>
      </c>
      <c r="AL46" s="177">
        <v>0</v>
      </c>
      <c r="AM46" s="126">
        <v>10</v>
      </c>
      <c r="AN46" s="127">
        <v>34</v>
      </c>
      <c r="AO46" s="127">
        <v>0</v>
      </c>
      <c r="AP46" s="127">
        <v>34</v>
      </c>
      <c r="AQ46" s="128">
        <v>95</v>
      </c>
      <c r="AR46" s="69"/>
    </row>
    <row r="47" spans="1:44" s="65" customFormat="1" ht="20.25" customHeight="1">
      <c r="A47" s="302"/>
      <c r="B47" s="68">
        <v>37</v>
      </c>
      <c r="C47" s="68" t="s">
        <v>48</v>
      </c>
      <c r="D47" s="118">
        <v>2</v>
      </c>
      <c r="E47" s="118">
        <v>21</v>
      </c>
      <c r="F47" s="118">
        <v>51</v>
      </c>
      <c r="G47" s="118">
        <v>72</v>
      </c>
      <c r="H47" s="119">
        <v>122</v>
      </c>
      <c r="I47" s="120">
        <v>2</v>
      </c>
      <c r="J47" s="121">
        <v>12</v>
      </c>
      <c r="K47" s="121">
        <v>10</v>
      </c>
      <c r="L47" s="121">
        <v>22</v>
      </c>
      <c r="M47" s="122">
        <v>34</v>
      </c>
      <c r="N47" s="123">
        <v>1</v>
      </c>
      <c r="O47" s="121">
        <v>0</v>
      </c>
      <c r="P47" s="121">
        <v>7</v>
      </c>
      <c r="Q47" s="121">
        <v>7</v>
      </c>
      <c r="R47" s="124">
        <v>14</v>
      </c>
      <c r="S47" s="120">
        <v>0</v>
      </c>
      <c r="T47" s="121">
        <v>0</v>
      </c>
      <c r="U47" s="121">
        <v>0</v>
      </c>
      <c r="V47" s="121">
        <v>0</v>
      </c>
      <c r="W47" s="122">
        <v>0</v>
      </c>
      <c r="X47" s="175">
        <v>0</v>
      </c>
      <c r="Y47" s="176">
        <v>0</v>
      </c>
      <c r="Z47" s="176">
        <v>0</v>
      </c>
      <c r="AA47" s="176">
        <v>0</v>
      </c>
      <c r="AB47" s="177">
        <v>0</v>
      </c>
      <c r="AC47" s="123">
        <v>0</v>
      </c>
      <c r="AD47" s="121">
        <v>0</v>
      </c>
      <c r="AE47" s="121">
        <v>0</v>
      </c>
      <c r="AF47" s="121">
        <v>0</v>
      </c>
      <c r="AG47" s="124">
        <v>0</v>
      </c>
      <c r="AH47" s="175">
        <v>0</v>
      </c>
      <c r="AI47" s="176">
        <v>0</v>
      </c>
      <c r="AJ47" s="176">
        <v>0</v>
      </c>
      <c r="AK47" s="176">
        <v>0</v>
      </c>
      <c r="AL47" s="177">
        <v>0</v>
      </c>
      <c r="AM47" s="126">
        <v>5</v>
      </c>
      <c r="AN47" s="127">
        <v>33</v>
      </c>
      <c r="AO47" s="127">
        <v>68</v>
      </c>
      <c r="AP47" s="127">
        <v>101</v>
      </c>
      <c r="AQ47" s="128">
        <v>170</v>
      </c>
      <c r="AR47" s="69"/>
    </row>
    <row r="48" spans="1:44" s="65" customFormat="1" ht="20.25" customHeight="1">
      <c r="A48" s="302"/>
      <c r="B48" s="68">
        <v>38</v>
      </c>
      <c r="C48" s="68" t="s">
        <v>49</v>
      </c>
      <c r="D48" s="118">
        <v>1</v>
      </c>
      <c r="E48" s="118">
        <v>4</v>
      </c>
      <c r="F48" s="118">
        <v>19</v>
      </c>
      <c r="G48" s="118">
        <v>23</v>
      </c>
      <c r="H48" s="119">
        <v>50</v>
      </c>
      <c r="I48" s="120">
        <v>1</v>
      </c>
      <c r="J48" s="121">
        <v>22</v>
      </c>
      <c r="K48" s="121">
        <v>0</v>
      </c>
      <c r="L48" s="121">
        <v>22</v>
      </c>
      <c r="M48" s="122">
        <v>50</v>
      </c>
      <c r="N48" s="123">
        <v>0</v>
      </c>
      <c r="O48" s="121">
        <v>0</v>
      </c>
      <c r="P48" s="121">
        <v>0</v>
      </c>
      <c r="Q48" s="121">
        <v>0</v>
      </c>
      <c r="R48" s="124">
        <v>0</v>
      </c>
      <c r="S48" s="120">
        <v>0</v>
      </c>
      <c r="T48" s="121">
        <v>0</v>
      </c>
      <c r="U48" s="121">
        <v>0</v>
      </c>
      <c r="V48" s="121">
        <v>0</v>
      </c>
      <c r="W48" s="122">
        <v>0</v>
      </c>
      <c r="X48" s="175">
        <v>0</v>
      </c>
      <c r="Y48" s="176">
        <v>0</v>
      </c>
      <c r="Z48" s="176">
        <v>0</v>
      </c>
      <c r="AA48" s="176">
        <v>0</v>
      </c>
      <c r="AB48" s="177">
        <v>0</v>
      </c>
      <c r="AC48" s="123">
        <v>0</v>
      </c>
      <c r="AD48" s="121">
        <v>0</v>
      </c>
      <c r="AE48" s="121">
        <v>0</v>
      </c>
      <c r="AF48" s="121">
        <v>0</v>
      </c>
      <c r="AG48" s="124">
        <v>0</v>
      </c>
      <c r="AH48" s="175">
        <v>0</v>
      </c>
      <c r="AI48" s="176">
        <v>0</v>
      </c>
      <c r="AJ48" s="176">
        <v>0</v>
      </c>
      <c r="AK48" s="176">
        <v>0</v>
      </c>
      <c r="AL48" s="177">
        <v>0</v>
      </c>
      <c r="AM48" s="126">
        <v>2</v>
      </c>
      <c r="AN48" s="127">
        <v>26</v>
      </c>
      <c r="AO48" s="127">
        <v>19</v>
      </c>
      <c r="AP48" s="127">
        <v>45</v>
      </c>
      <c r="AQ48" s="128">
        <v>100</v>
      </c>
      <c r="AR48" s="69"/>
    </row>
    <row r="49" spans="1:44" s="65" customFormat="1" ht="20.25" customHeight="1">
      <c r="A49" s="302"/>
      <c r="B49" s="68">
        <v>39</v>
      </c>
      <c r="C49" s="68" t="s">
        <v>50</v>
      </c>
      <c r="D49" s="118">
        <v>4</v>
      </c>
      <c r="E49" s="118">
        <v>13</v>
      </c>
      <c r="F49" s="118">
        <v>55</v>
      </c>
      <c r="G49" s="118">
        <v>68</v>
      </c>
      <c r="H49" s="119">
        <v>246</v>
      </c>
      <c r="I49" s="120">
        <v>11</v>
      </c>
      <c r="J49" s="121">
        <v>64</v>
      </c>
      <c r="K49" s="121">
        <v>28</v>
      </c>
      <c r="L49" s="121">
        <v>92</v>
      </c>
      <c r="M49" s="122">
        <v>229</v>
      </c>
      <c r="N49" s="123">
        <v>2</v>
      </c>
      <c r="O49" s="121">
        <v>1</v>
      </c>
      <c r="P49" s="121">
        <v>10</v>
      </c>
      <c r="Q49" s="121">
        <v>11</v>
      </c>
      <c r="R49" s="124">
        <v>29</v>
      </c>
      <c r="S49" s="120">
        <v>0</v>
      </c>
      <c r="T49" s="121">
        <v>0</v>
      </c>
      <c r="U49" s="121">
        <v>0</v>
      </c>
      <c r="V49" s="121">
        <v>0</v>
      </c>
      <c r="W49" s="122">
        <v>0</v>
      </c>
      <c r="X49" s="175">
        <v>0</v>
      </c>
      <c r="Y49" s="176">
        <v>0</v>
      </c>
      <c r="Z49" s="176">
        <v>0</v>
      </c>
      <c r="AA49" s="176">
        <v>0</v>
      </c>
      <c r="AB49" s="177">
        <v>0</v>
      </c>
      <c r="AC49" s="123">
        <v>0</v>
      </c>
      <c r="AD49" s="121">
        <v>0</v>
      </c>
      <c r="AE49" s="121">
        <v>0</v>
      </c>
      <c r="AF49" s="121">
        <v>0</v>
      </c>
      <c r="AG49" s="124">
        <v>0</v>
      </c>
      <c r="AH49" s="175">
        <v>0</v>
      </c>
      <c r="AI49" s="176">
        <v>0</v>
      </c>
      <c r="AJ49" s="176">
        <v>0</v>
      </c>
      <c r="AK49" s="176">
        <v>0</v>
      </c>
      <c r="AL49" s="177">
        <v>0</v>
      </c>
      <c r="AM49" s="126">
        <v>17</v>
      </c>
      <c r="AN49" s="127">
        <v>78</v>
      </c>
      <c r="AO49" s="127">
        <v>93</v>
      </c>
      <c r="AP49" s="127">
        <v>171</v>
      </c>
      <c r="AQ49" s="128">
        <v>504</v>
      </c>
      <c r="AR49" s="69"/>
    </row>
    <row r="50" spans="1:44" s="65" customFormat="1" ht="20.25" customHeight="1">
      <c r="A50" s="302"/>
      <c r="B50" s="68">
        <v>40</v>
      </c>
      <c r="C50" s="68" t="s">
        <v>51</v>
      </c>
      <c r="D50" s="118">
        <v>1</v>
      </c>
      <c r="E50" s="118">
        <v>9</v>
      </c>
      <c r="F50" s="118">
        <v>11</v>
      </c>
      <c r="G50" s="118">
        <v>20</v>
      </c>
      <c r="H50" s="119">
        <v>49</v>
      </c>
      <c r="I50" s="120">
        <v>7</v>
      </c>
      <c r="J50" s="121">
        <v>63</v>
      </c>
      <c r="K50" s="121">
        <v>3</v>
      </c>
      <c r="L50" s="121">
        <v>66</v>
      </c>
      <c r="M50" s="122">
        <v>199</v>
      </c>
      <c r="N50" s="123">
        <v>0</v>
      </c>
      <c r="O50" s="121">
        <v>0</v>
      </c>
      <c r="P50" s="121">
        <v>0</v>
      </c>
      <c r="Q50" s="121">
        <v>0</v>
      </c>
      <c r="R50" s="124">
        <v>0</v>
      </c>
      <c r="S50" s="120">
        <v>0</v>
      </c>
      <c r="T50" s="121">
        <v>0</v>
      </c>
      <c r="U50" s="121">
        <v>0</v>
      </c>
      <c r="V50" s="121">
        <v>0</v>
      </c>
      <c r="W50" s="122">
        <v>0</v>
      </c>
      <c r="X50" s="120">
        <v>1</v>
      </c>
      <c r="Y50" s="121">
        <v>0</v>
      </c>
      <c r="Z50" s="121">
        <v>9</v>
      </c>
      <c r="AA50" s="121">
        <v>9</v>
      </c>
      <c r="AB50" s="122">
        <v>27</v>
      </c>
      <c r="AC50" s="123">
        <v>5</v>
      </c>
      <c r="AD50" s="121">
        <v>10</v>
      </c>
      <c r="AE50" s="121">
        <v>0</v>
      </c>
      <c r="AF50" s="121">
        <v>10</v>
      </c>
      <c r="AG50" s="124">
        <v>354</v>
      </c>
      <c r="AH50" s="175">
        <v>0</v>
      </c>
      <c r="AI50" s="176">
        <v>0</v>
      </c>
      <c r="AJ50" s="176">
        <v>0</v>
      </c>
      <c r="AK50" s="176">
        <v>0</v>
      </c>
      <c r="AL50" s="177">
        <v>0</v>
      </c>
      <c r="AM50" s="126">
        <v>14</v>
      </c>
      <c r="AN50" s="127">
        <v>82</v>
      </c>
      <c r="AO50" s="127">
        <v>23</v>
      </c>
      <c r="AP50" s="127">
        <v>105</v>
      </c>
      <c r="AQ50" s="128">
        <v>629</v>
      </c>
      <c r="AR50" s="69"/>
    </row>
    <row r="51" spans="1:44" s="65" customFormat="1" ht="20.25" customHeight="1">
      <c r="A51" s="302"/>
      <c r="B51" s="68">
        <v>41</v>
      </c>
      <c r="C51" s="68" t="s">
        <v>52</v>
      </c>
      <c r="D51" s="118">
        <v>4</v>
      </c>
      <c r="E51" s="118">
        <v>23</v>
      </c>
      <c r="F51" s="118">
        <v>29</v>
      </c>
      <c r="G51" s="118">
        <v>52</v>
      </c>
      <c r="H51" s="119">
        <v>136</v>
      </c>
      <c r="I51" s="120">
        <v>11</v>
      </c>
      <c r="J51" s="121">
        <v>61</v>
      </c>
      <c r="K51" s="121">
        <v>38</v>
      </c>
      <c r="L51" s="121">
        <v>99</v>
      </c>
      <c r="M51" s="122">
        <v>255</v>
      </c>
      <c r="N51" s="123">
        <v>2</v>
      </c>
      <c r="O51" s="121">
        <v>0</v>
      </c>
      <c r="P51" s="121">
        <v>6</v>
      </c>
      <c r="Q51" s="121">
        <v>6</v>
      </c>
      <c r="R51" s="124">
        <v>16</v>
      </c>
      <c r="S51" s="120">
        <v>0</v>
      </c>
      <c r="T51" s="121">
        <v>0</v>
      </c>
      <c r="U51" s="121">
        <v>0</v>
      </c>
      <c r="V51" s="121">
        <v>0</v>
      </c>
      <c r="W51" s="122">
        <v>0</v>
      </c>
      <c r="X51" s="120">
        <v>0</v>
      </c>
      <c r="Y51" s="121">
        <v>0</v>
      </c>
      <c r="Z51" s="121">
        <v>0</v>
      </c>
      <c r="AA51" s="121">
        <v>0</v>
      </c>
      <c r="AB51" s="122">
        <v>0</v>
      </c>
      <c r="AC51" s="123">
        <v>3</v>
      </c>
      <c r="AD51" s="121">
        <v>10</v>
      </c>
      <c r="AE51" s="121">
        <v>0</v>
      </c>
      <c r="AF51" s="121">
        <v>10</v>
      </c>
      <c r="AG51" s="124">
        <v>85</v>
      </c>
      <c r="AH51" s="175">
        <v>0</v>
      </c>
      <c r="AI51" s="176">
        <v>0</v>
      </c>
      <c r="AJ51" s="176">
        <v>0</v>
      </c>
      <c r="AK51" s="176">
        <v>0</v>
      </c>
      <c r="AL51" s="177">
        <v>0</v>
      </c>
      <c r="AM51" s="126">
        <v>20</v>
      </c>
      <c r="AN51" s="127">
        <v>94</v>
      </c>
      <c r="AO51" s="127">
        <v>73</v>
      </c>
      <c r="AP51" s="127">
        <v>167</v>
      </c>
      <c r="AQ51" s="128">
        <v>492</v>
      </c>
      <c r="AR51" s="69"/>
    </row>
    <row r="52" spans="1:44" s="65" customFormat="1" ht="20.25" customHeight="1">
      <c r="A52" s="303"/>
      <c r="B52" s="299" t="s">
        <v>64</v>
      </c>
      <c r="C52" s="300"/>
      <c r="D52" s="181">
        <f t="shared" ref="D52:W52" si="10">SUM(D42:D51)</f>
        <v>24</v>
      </c>
      <c r="E52" s="181">
        <f t="shared" si="10"/>
        <v>121</v>
      </c>
      <c r="F52" s="181">
        <f t="shared" si="10"/>
        <v>722</v>
      </c>
      <c r="G52" s="181">
        <f t="shared" si="10"/>
        <v>843</v>
      </c>
      <c r="H52" s="173">
        <f t="shared" si="10"/>
        <v>2579</v>
      </c>
      <c r="I52" s="182">
        <f t="shared" si="10"/>
        <v>138</v>
      </c>
      <c r="J52" s="182">
        <f t="shared" si="10"/>
        <v>863</v>
      </c>
      <c r="K52" s="182">
        <f t="shared" si="10"/>
        <v>242</v>
      </c>
      <c r="L52" s="182">
        <f t="shared" si="10"/>
        <v>1105</v>
      </c>
      <c r="M52" s="173">
        <f t="shared" si="10"/>
        <v>3157</v>
      </c>
      <c r="N52" s="182">
        <f t="shared" si="10"/>
        <v>28</v>
      </c>
      <c r="O52" s="182">
        <f t="shared" si="10"/>
        <v>80</v>
      </c>
      <c r="P52" s="182">
        <f t="shared" si="10"/>
        <v>117</v>
      </c>
      <c r="Q52" s="182">
        <f t="shared" si="10"/>
        <v>197</v>
      </c>
      <c r="R52" s="183">
        <f t="shared" si="10"/>
        <v>582</v>
      </c>
      <c r="S52" s="139">
        <f t="shared" si="10"/>
        <v>9</v>
      </c>
      <c r="T52" s="182">
        <f t="shared" si="10"/>
        <v>1</v>
      </c>
      <c r="U52" s="182">
        <f t="shared" si="10"/>
        <v>38</v>
      </c>
      <c r="V52" s="182">
        <f t="shared" si="10"/>
        <v>39</v>
      </c>
      <c r="W52" s="183">
        <f t="shared" si="10"/>
        <v>162</v>
      </c>
      <c r="X52" s="139">
        <f t="shared" ref="X52:AQ52" si="11">SUM(X42:X51)</f>
        <v>1</v>
      </c>
      <c r="Y52" s="182">
        <f t="shared" si="11"/>
        <v>0</v>
      </c>
      <c r="Z52" s="182">
        <f t="shared" si="11"/>
        <v>9</v>
      </c>
      <c r="AA52" s="182">
        <f t="shared" si="11"/>
        <v>9</v>
      </c>
      <c r="AB52" s="182">
        <f t="shared" si="11"/>
        <v>27</v>
      </c>
      <c r="AC52" s="184">
        <f t="shared" si="11"/>
        <v>12</v>
      </c>
      <c r="AD52" s="134">
        <f t="shared" si="11"/>
        <v>59</v>
      </c>
      <c r="AE52" s="134">
        <f t="shared" si="11"/>
        <v>53</v>
      </c>
      <c r="AF52" s="134">
        <f t="shared" si="11"/>
        <v>112</v>
      </c>
      <c r="AG52" s="134">
        <f t="shared" si="11"/>
        <v>1001</v>
      </c>
      <c r="AH52" s="139">
        <f t="shared" si="11"/>
        <v>0</v>
      </c>
      <c r="AI52" s="182">
        <f t="shared" si="11"/>
        <v>0</v>
      </c>
      <c r="AJ52" s="182">
        <f t="shared" si="11"/>
        <v>0</v>
      </c>
      <c r="AK52" s="182">
        <f t="shared" si="11"/>
        <v>0</v>
      </c>
      <c r="AL52" s="182">
        <f t="shared" si="11"/>
        <v>0</v>
      </c>
      <c r="AM52" s="184">
        <f t="shared" si="11"/>
        <v>212</v>
      </c>
      <c r="AN52" s="132">
        <f t="shared" si="11"/>
        <v>1124</v>
      </c>
      <c r="AO52" s="183">
        <f t="shared" si="11"/>
        <v>1181</v>
      </c>
      <c r="AP52" s="132">
        <f t="shared" si="11"/>
        <v>2305</v>
      </c>
      <c r="AQ52" s="183">
        <f t="shared" si="11"/>
        <v>7508</v>
      </c>
      <c r="AR52" s="71"/>
    </row>
    <row r="53" spans="1:44" s="65" customFormat="1" ht="20.25" customHeight="1">
      <c r="A53" s="77"/>
      <c r="B53" s="297" t="s">
        <v>57</v>
      </c>
      <c r="C53" s="298"/>
      <c r="D53" s="185">
        <f t="shared" ref="D53:M53" si="12">SUM(D13,D24,D34,D37,D41,D52)</f>
        <v>356</v>
      </c>
      <c r="E53" s="185">
        <f t="shared" si="12"/>
        <v>1155</v>
      </c>
      <c r="F53" s="185">
        <f t="shared" si="12"/>
        <v>31122</v>
      </c>
      <c r="G53" s="185">
        <f t="shared" si="12"/>
        <v>32277</v>
      </c>
      <c r="H53" s="186">
        <f t="shared" si="12"/>
        <v>81370</v>
      </c>
      <c r="I53" s="187">
        <f t="shared" si="12"/>
        <v>486</v>
      </c>
      <c r="J53" s="185">
        <f t="shared" si="12"/>
        <v>2408</v>
      </c>
      <c r="K53" s="185">
        <f t="shared" si="12"/>
        <v>856</v>
      </c>
      <c r="L53" s="185">
        <f t="shared" si="12"/>
        <v>3264</v>
      </c>
      <c r="M53" s="186">
        <f t="shared" si="12"/>
        <v>8735</v>
      </c>
      <c r="N53" s="187">
        <f t="shared" ref="N53:AL53" si="13">SUM(N13,N24,N34,N37,N41,N52)</f>
        <v>369</v>
      </c>
      <c r="O53" s="185">
        <f t="shared" si="13"/>
        <v>449</v>
      </c>
      <c r="P53" s="185">
        <f t="shared" si="13"/>
        <v>1320</v>
      </c>
      <c r="Q53" s="185">
        <f t="shared" si="13"/>
        <v>1769</v>
      </c>
      <c r="R53" s="186">
        <f t="shared" si="13"/>
        <v>5937</v>
      </c>
      <c r="S53" s="187">
        <f t="shared" si="13"/>
        <v>221</v>
      </c>
      <c r="T53" s="185">
        <f t="shared" si="13"/>
        <v>227</v>
      </c>
      <c r="U53" s="185">
        <f t="shared" si="13"/>
        <v>1138</v>
      </c>
      <c r="V53" s="185">
        <f t="shared" si="13"/>
        <v>1365</v>
      </c>
      <c r="W53" s="186">
        <f t="shared" si="13"/>
        <v>3789</v>
      </c>
      <c r="X53" s="187">
        <f t="shared" si="13"/>
        <v>73</v>
      </c>
      <c r="Y53" s="185">
        <f t="shared" si="13"/>
        <v>11</v>
      </c>
      <c r="Z53" s="185">
        <f t="shared" si="13"/>
        <v>1169</v>
      </c>
      <c r="AA53" s="185">
        <f t="shared" si="13"/>
        <v>1179</v>
      </c>
      <c r="AB53" s="185">
        <f t="shared" si="13"/>
        <v>2129</v>
      </c>
      <c r="AC53" s="188">
        <f t="shared" si="13"/>
        <v>31</v>
      </c>
      <c r="AD53" s="185">
        <f t="shared" si="13"/>
        <v>163</v>
      </c>
      <c r="AE53" s="185">
        <f t="shared" si="13"/>
        <v>155</v>
      </c>
      <c r="AF53" s="185">
        <f t="shared" si="13"/>
        <v>318</v>
      </c>
      <c r="AG53" s="186">
        <f t="shared" si="13"/>
        <v>2459</v>
      </c>
      <c r="AH53" s="187">
        <f t="shared" si="13"/>
        <v>5</v>
      </c>
      <c r="AI53" s="185">
        <f t="shared" si="13"/>
        <v>28</v>
      </c>
      <c r="AJ53" s="185">
        <f t="shared" si="13"/>
        <v>43</v>
      </c>
      <c r="AK53" s="185">
        <f t="shared" si="13"/>
        <v>71</v>
      </c>
      <c r="AL53" s="185">
        <f t="shared" si="13"/>
        <v>305</v>
      </c>
      <c r="AM53" s="189">
        <f>SUM(D53,AH53,AC53,X53,S53,N53,I53)</f>
        <v>1541</v>
      </c>
      <c r="AN53" s="185">
        <f>SUM(E53,AI53,AD53,Y53,T53,O53,J53)</f>
        <v>4441</v>
      </c>
      <c r="AO53" s="185">
        <f>SUM(F53,AJ53,AE53,Z53,U53,P53,K53)</f>
        <v>35803</v>
      </c>
      <c r="AP53" s="185">
        <f>SUM(G53,AK53,AF53,AA53,V53,Q53,L53)</f>
        <v>40243</v>
      </c>
      <c r="AQ53" s="186">
        <f>SUM(H53,AL53,AG53,AB53,W53,R53,M53)</f>
        <v>104724</v>
      </c>
      <c r="AR53" s="69"/>
    </row>
    <row r="54" spans="1:44" ht="6" customHeight="1">
      <c r="AQ54" s="78"/>
      <c r="AR54" s="79"/>
    </row>
  </sheetData>
  <mergeCells count="46">
    <mergeCell ref="A3:C5"/>
    <mergeCell ref="B53:C53"/>
    <mergeCell ref="B13:C13"/>
    <mergeCell ref="A42:A52"/>
    <mergeCell ref="B52:C52"/>
    <mergeCell ref="B41:C41"/>
    <mergeCell ref="B24:C24"/>
    <mergeCell ref="B34:C34"/>
    <mergeCell ref="B37:C37"/>
    <mergeCell ref="A14:A24"/>
    <mergeCell ref="A25:A34"/>
    <mergeCell ref="A35:A37"/>
    <mergeCell ref="A38:A41"/>
    <mergeCell ref="A6:A13"/>
    <mergeCell ref="AM3:AQ3"/>
    <mergeCell ref="D3:H3"/>
    <mergeCell ref="I3:M3"/>
    <mergeCell ref="N3:R3"/>
    <mergeCell ref="S3:W3"/>
    <mergeCell ref="X3:AB3"/>
    <mergeCell ref="AC3:AG3"/>
    <mergeCell ref="AH3:AL3"/>
    <mergeCell ref="Y4:AA4"/>
    <mergeCell ref="AB4:AB5"/>
    <mergeCell ref="AC4:AC5"/>
    <mergeCell ref="M4:M5"/>
    <mergeCell ref="N4:N5"/>
    <mergeCell ref="S4:S5"/>
    <mergeCell ref="T4:V4"/>
    <mergeCell ref="W4:W5"/>
    <mergeCell ref="AQ4:AQ5"/>
    <mergeCell ref="AM4:AM5"/>
    <mergeCell ref="O4:Q4"/>
    <mergeCell ref="R4:R5"/>
    <mergeCell ref="D4:D5"/>
    <mergeCell ref="I4:I5"/>
    <mergeCell ref="J4:L4"/>
    <mergeCell ref="AN4:AP4"/>
    <mergeCell ref="AD4:AF4"/>
    <mergeCell ref="E4:G4"/>
    <mergeCell ref="H4:H5"/>
    <mergeCell ref="X4:X5"/>
    <mergeCell ref="AG4:AG5"/>
    <mergeCell ref="AH4:AH5"/>
    <mergeCell ref="AI4:AK4"/>
    <mergeCell ref="AL4:AL5"/>
  </mergeCells>
  <phoneticPr fontId="4"/>
  <printOptions horizontalCentered="1" verticalCentered="1"/>
  <pageMargins left="0.19685039370078741" right="0.19685039370078741" top="0.43307086614173229" bottom="0.98425196850393704" header="0.19685039370078741" footer="0.51181102362204722"/>
  <pageSetup paperSize="9" scale="49" orientation="landscape" r:id="rId1"/>
  <headerFooter scaleWithDoc="0" alignWithMargins="0">
    <oddFooter>&amp;C&amp;14 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4"/>
    <pageSetUpPr fitToPage="1"/>
  </sheetPr>
  <dimension ref="A1:X53"/>
  <sheetViews>
    <sheetView zoomScale="55" zoomScaleNormal="55" workbookViewId="0">
      <pane xSplit="1" ySplit="5" topLeftCell="B24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/>
  <cols>
    <col min="1" max="1" width="10.375" style="1" customWidth="1"/>
    <col min="2" max="2" width="4.5" style="1" customWidth="1"/>
    <col min="3" max="23" width="12" style="1" customWidth="1"/>
    <col min="24" max="16384" width="9" style="1"/>
  </cols>
  <sheetData>
    <row r="1" spans="1:23" ht="24">
      <c r="A1" s="8" t="s">
        <v>71</v>
      </c>
    </row>
    <row r="2" spans="1:23" ht="21">
      <c r="W2" s="7" t="s">
        <v>174</v>
      </c>
    </row>
    <row r="3" spans="1:23" ht="20.100000000000001" customHeight="1">
      <c r="A3" s="321"/>
      <c r="B3" s="322"/>
      <c r="C3" s="323"/>
      <c r="D3" s="330" t="s">
        <v>72</v>
      </c>
      <c r="E3" s="319"/>
      <c r="F3" s="319"/>
      <c r="G3" s="319"/>
      <c r="H3" s="331"/>
      <c r="I3" s="318" t="s">
        <v>53</v>
      </c>
      <c r="J3" s="319"/>
      <c r="K3" s="319"/>
      <c r="L3" s="319"/>
      <c r="M3" s="332"/>
      <c r="N3" s="330" t="s">
        <v>54</v>
      </c>
      <c r="O3" s="319"/>
      <c r="P3" s="319"/>
      <c r="Q3" s="319"/>
      <c r="R3" s="331"/>
      <c r="S3" s="318" t="s">
        <v>57</v>
      </c>
      <c r="T3" s="319"/>
      <c r="U3" s="319"/>
      <c r="V3" s="319"/>
      <c r="W3" s="320"/>
    </row>
    <row r="4" spans="1:23" ht="20.100000000000001" customHeight="1">
      <c r="A4" s="324"/>
      <c r="B4" s="325"/>
      <c r="C4" s="326"/>
      <c r="D4" s="335" t="s">
        <v>58</v>
      </c>
      <c r="E4" s="336" t="s">
        <v>59</v>
      </c>
      <c r="F4" s="336"/>
      <c r="G4" s="336"/>
      <c r="H4" s="333" t="s">
        <v>60</v>
      </c>
      <c r="I4" s="337" t="s">
        <v>58</v>
      </c>
      <c r="J4" s="336" t="s">
        <v>59</v>
      </c>
      <c r="K4" s="336"/>
      <c r="L4" s="336"/>
      <c r="M4" s="338" t="s">
        <v>60</v>
      </c>
      <c r="N4" s="335" t="s">
        <v>58</v>
      </c>
      <c r="O4" s="336" t="s">
        <v>59</v>
      </c>
      <c r="P4" s="336"/>
      <c r="Q4" s="336"/>
      <c r="R4" s="333" t="s">
        <v>60</v>
      </c>
      <c r="S4" s="337" t="s">
        <v>58</v>
      </c>
      <c r="T4" s="336" t="s">
        <v>59</v>
      </c>
      <c r="U4" s="336"/>
      <c r="V4" s="336"/>
      <c r="W4" s="334" t="s">
        <v>60</v>
      </c>
    </row>
    <row r="5" spans="1:23" ht="20.100000000000001" customHeight="1">
      <c r="A5" s="327"/>
      <c r="B5" s="328"/>
      <c r="C5" s="329"/>
      <c r="D5" s="335"/>
      <c r="E5" s="9" t="s">
        <v>69</v>
      </c>
      <c r="F5" s="9" t="s">
        <v>70</v>
      </c>
      <c r="G5" s="9" t="s">
        <v>61</v>
      </c>
      <c r="H5" s="333"/>
      <c r="I5" s="337"/>
      <c r="J5" s="9" t="s">
        <v>62</v>
      </c>
      <c r="K5" s="9" t="s">
        <v>63</v>
      </c>
      <c r="L5" s="9" t="s">
        <v>61</v>
      </c>
      <c r="M5" s="338"/>
      <c r="N5" s="335"/>
      <c r="O5" s="9" t="s">
        <v>62</v>
      </c>
      <c r="P5" s="9" t="s">
        <v>63</v>
      </c>
      <c r="Q5" s="9" t="s">
        <v>61</v>
      </c>
      <c r="R5" s="333"/>
      <c r="S5" s="337"/>
      <c r="T5" s="9" t="s">
        <v>62</v>
      </c>
      <c r="U5" s="9" t="s">
        <v>63</v>
      </c>
      <c r="V5" s="9" t="s">
        <v>61</v>
      </c>
      <c r="W5" s="334"/>
    </row>
    <row r="6" spans="1:23" ht="20.100000000000001" customHeight="1">
      <c r="A6" s="341" t="s">
        <v>6</v>
      </c>
      <c r="B6" s="10">
        <v>1</v>
      </c>
      <c r="C6" s="10" t="s">
        <v>7</v>
      </c>
      <c r="D6" s="11">
        <v>27</v>
      </c>
      <c r="E6" s="11">
        <v>32</v>
      </c>
      <c r="F6" s="11">
        <v>6788</v>
      </c>
      <c r="G6" s="11">
        <v>6820</v>
      </c>
      <c r="H6" s="12">
        <v>15377</v>
      </c>
      <c r="I6" s="13">
        <v>52</v>
      </c>
      <c r="J6" s="11">
        <v>68</v>
      </c>
      <c r="K6" s="11">
        <v>5385</v>
      </c>
      <c r="L6" s="63">
        <v>5453</v>
      </c>
      <c r="M6" s="14">
        <v>9170</v>
      </c>
      <c r="N6" s="15">
        <v>23</v>
      </c>
      <c r="O6" s="11">
        <v>35</v>
      </c>
      <c r="P6" s="11">
        <v>761</v>
      </c>
      <c r="Q6" s="11">
        <v>796</v>
      </c>
      <c r="R6" s="12">
        <v>1136</v>
      </c>
      <c r="S6" s="13">
        <f>D6+I6+N6</f>
        <v>102</v>
      </c>
      <c r="T6" s="13">
        <f>E6+J6+O6</f>
        <v>135</v>
      </c>
      <c r="U6" s="13">
        <f>F6+K6+P6</f>
        <v>12934</v>
      </c>
      <c r="V6" s="13">
        <f>G6+L6+Q6</f>
        <v>13069</v>
      </c>
      <c r="W6" s="61">
        <f>H6+M6+R6</f>
        <v>25683</v>
      </c>
    </row>
    <row r="7" spans="1:23" ht="20.100000000000001" customHeight="1">
      <c r="A7" s="342"/>
      <c r="B7" s="16">
        <v>2</v>
      </c>
      <c r="C7" s="16" t="s">
        <v>8</v>
      </c>
      <c r="D7" s="11">
        <v>1</v>
      </c>
      <c r="E7" s="11">
        <v>0</v>
      </c>
      <c r="F7" s="11">
        <v>448</v>
      </c>
      <c r="G7" s="11">
        <v>448</v>
      </c>
      <c r="H7" s="12">
        <v>1398</v>
      </c>
      <c r="I7" s="13">
        <v>1</v>
      </c>
      <c r="J7" s="11">
        <v>6</v>
      </c>
      <c r="K7" s="11">
        <v>21</v>
      </c>
      <c r="L7" s="11">
        <v>27</v>
      </c>
      <c r="M7" s="14">
        <v>108</v>
      </c>
      <c r="N7" s="15">
        <v>1</v>
      </c>
      <c r="O7" s="11">
        <v>0</v>
      </c>
      <c r="P7" s="11">
        <v>18</v>
      </c>
      <c r="Q7" s="11">
        <v>18</v>
      </c>
      <c r="R7" s="12">
        <v>35</v>
      </c>
      <c r="S7" s="13">
        <f t="shared" ref="S7:S12" si="0">D7+I7+N7</f>
        <v>3</v>
      </c>
      <c r="T7" s="13">
        <f t="shared" ref="T7:T12" si="1">E7+J7+O7</f>
        <v>6</v>
      </c>
      <c r="U7" s="13">
        <f t="shared" ref="U7:U12" si="2">F7+K7+P7</f>
        <v>487</v>
      </c>
      <c r="V7" s="13">
        <f t="shared" ref="V7:V12" si="3">G7+L7+Q7</f>
        <v>493</v>
      </c>
      <c r="W7" s="61">
        <f t="shared" ref="W7:W14" si="4">H7+M7+R7</f>
        <v>1541</v>
      </c>
    </row>
    <row r="8" spans="1:23" ht="20.100000000000001" customHeight="1">
      <c r="A8" s="342"/>
      <c r="B8" s="16">
        <v>3</v>
      </c>
      <c r="C8" s="16" t="s">
        <v>9</v>
      </c>
      <c r="D8" s="11">
        <v>2</v>
      </c>
      <c r="E8" s="11">
        <v>0</v>
      </c>
      <c r="F8" s="11">
        <v>268</v>
      </c>
      <c r="G8" s="11">
        <v>268</v>
      </c>
      <c r="H8" s="12">
        <v>687</v>
      </c>
      <c r="I8" s="13">
        <v>0</v>
      </c>
      <c r="J8" s="11">
        <v>0</v>
      </c>
      <c r="K8" s="11">
        <v>0</v>
      </c>
      <c r="L8" s="11">
        <v>0</v>
      </c>
      <c r="M8" s="14">
        <v>0</v>
      </c>
      <c r="N8" s="15">
        <v>0</v>
      </c>
      <c r="O8" s="11">
        <v>0</v>
      </c>
      <c r="P8" s="11">
        <v>0</v>
      </c>
      <c r="Q8" s="11">
        <v>0</v>
      </c>
      <c r="R8" s="12">
        <v>0</v>
      </c>
      <c r="S8" s="13">
        <f t="shared" si="0"/>
        <v>2</v>
      </c>
      <c r="T8" s="13">
        <f t="shared" si="1"/>
        <v>0</v>
      </c>
      <c r="U8" s="13">
        <f t="shared" si="2"/>
        <v>268</v>
      </c>
      <c r="V8" s="13">
        <f t="shared" si="3"/>
        <v>268</v>
      </c>
      <c r="W8" s="61">
        <f t="shared" si="4"/>
        <v>687</v>
      </c>
    </row>
    <row r="9" spans="1:23" ht="20.100000000000001" customHeight="1">
      <c r="A9" s="342"/>
      <c r="B9" s="16">
        <v>4</v>
      </c>
      <c r="C9" s="16" t="s">
        <v>10</v>
      </c>
      <c r="D9" s="11">
        <v>0</v>
      </c>
      <c r="E9" s="11">
        <v>0</v>
      </c>
      <c r="F9" s="11">
        <v>0</v>
      </c>
      <c r="G9" s="11">
        <v>0</v>
      </c>
      <c r="H9" s="12">
        <v>0</v>
      </c>
      <c r="I9" s="13">
        <v>1</v>
      </c>
      <c r="J9" s="11">
        <v>0</v>
      </c>
      <c r="K9" s="11">
        <v>51</v>
      </c>
      <c r="L9" s="11">
        <v>51</v>
      </c>
      <c r="M9" s="14">
        <v>102</v>
      </c>
      <c r="N9" s="15">
        <v>0</v>
      </c>
      <c r="O9" s="11">
        <v>0</v>
      </c>
      <c r="P9" s="11">
        <v>0</v>
      </c>
      <c r="Q9" s="11">
        <v>0</v>
      </c>
      <c r="R9" s="12">
        <v>0</v>
      </c>
      <c r="S9" s="13">
        <f t="shared" si="0"/>
        <v>1</v>
      </c>
      <c r="T9" s="13">
        <f t="shared" si="1"/>
        <v>0</v>
      </c>
      <c r="U9" s="13">
        <f t="shared" si="2"/>
        <v>51</v>
      </c>
      <c r="V9" s="13">
        <f t="shared" si="3"/>
        <v>51</v>
      </c>
      <c r="W9" s="61">
        <f t="shared" si="4"/>
        <v>102</v>
      </c>
    </row>
    <row r="10" spans="1:23" ht="20.100000000000001" customHeight="1">
      <c r="A10" s="342"/>
      <c r="B10" s="16">
        <v>5</v>
      </c>
      <c r="C10" s="16" t="s">
        <v>11</v>
      </c>
      <c r="D10" s="11">
        <v>0</v>
      </c>
      <c r="E10" s="11">
        <v>0</v>
      </c>
      <c r="F10" s="11">
        <v>0</v>
      </c>
      <c r="G10" s="11">
        <v>0</v>
      </c>
      <c r="H10" s="12">
        <v>0</v>
      </c>
      <c r="I10" s="13">
        <v>1</v>
      </c>
      <c r="J10" s="11">
        <v>47</v>
      </c>
      <c r="K10" s="11">
        <v>6</v>
      </c>
      <c r="L10" s="11">
        <v>53</v>
      </c>
      <c r="M10" s="14">
        <v>206</v>
      </c>
      <c r="N10" s="15">
        <v>1</v>
      </c>
      <c r="O10" s="11">
        <v>1</v>
      </c>
      <c r="P10" s="11">
        <v>14</v>
      </c>
      <c r="Q10" s="11">
        <v>15</v>
      </c>
      <c r="R10" s="12">
        <v>30</v>
      </c>
      <c r="S10" s="13">
        <f t="shared" si="0"/>
        <v>2</v>
      </c>
      <c r="T10" s="13">
        <f t="shared" si="1"/>
        <v>48</v>
      </c>
      <c r="U10" s="13">
        <f t="shared" si="2"/>
        <v>20</v>
      </c>
      <c r="V10" s="13">
        <f t="shared" si="3"/>
        <v>68</v>
      </c>
      <c r="W10" s="61">
        <f t="shared" si="4"/>
        <v>236</v>
      </c>
    </row>
    <row r="11" spans="1:23" ht="20.100000000000001" customHeight="1">
      <c r="A11" s="342"/>
      <c r="B11" s="16">
        <v>6</v>
      </c>
      <c r="C11" s="16" t="s">
        <v>12</v>
      </c>
      <c r="D11" s="11">
        <v>0</v>
      </c>
      <c r="E11" s="11">
        <v>0</v>
      </c>
      <c r="F11" s="11">
        <v>0</v>
      </c>
      <c r="G11" s="11">
        <v>0</v>
      </c>
      <c r="H11" s="12">
        <v>0</v>
      </c>
      <c r="I11" s="13">
        <v>0</v>
      </c>
      <c r="J11" s="11">
        <v>0</v>
      </c>
      <c r="K11" s="11">
        <v>0</v>
      </c>
      <c r="L11" s="11">
        <v>0</v>
      </c>
      <c r="M11" s="14">
        <v>0</v>
      </c>
      <c r="N11" s="15">
        <v>0</v>
      </c>
      <c r="O11" s="11">
        <v>0</v>
      </c>
      <c r="P11" s="11">
        <v>0</v>
      </c>
      <c r="Q11" s="11">
        <v>0</v>
      </c>
      <c r="R11" s="12">
        <v>0</v>
      </c>
      <c r="S11" s="13">
        <f t="shared" si="0"/>
        <v>0</v>
      </c>
      <c r="T11" s="13">
        <f t="shared" si="1"/>
        <v>0</v>
      </c>
      <c r="U11" s="13">
        <f t="shared" si="2"/>
        <v>0</v>
      </c>
      <c r="V11" s="13">
        <f t="shared" si="3"/>
        <v>0</v>
      </c>
      <c r="W11" s="61">
        <f t="shared" si="4"/>
        <v>0</v>
      </c>
    </row>
    <row r="12" spans="1:23" ht="20.100000000000001" customHeight="1">
      <c r="A12" s="342"/>
      <c r="B12" s="16">
        <v>7</v>
      </c>
      <c r="C12" s="16" t="s">
        <v>13</v>
      </c>
      <c r="D12" s="11">
        <v>0</v>
      </c>
      <c r="E12" s="11">
        <v>0</v>
      </c>
      <c r="F12" s="11">
        <v>0</v>
      </c>
      <c r="G12" s="11">
        <v>0</v>
      </c>
      <c r="H12" s="12">
        <v>0</v>
      </c>
      <c r="I12" s="17">
        <v>0</v>
      </c>
      <c r="J12" s="12">
        <v>0</v>
      </c>
      <c r="K12" s="12">
        <v>0</v>
      </c>
      <c r="L12" s="11">
        <v>0</v>
      </c>
      <c r="M12" s="14">
        <v>0</v>
      </c>
      <c r="N12" s="12">
        <v>0</v>
      </c>
      <c r="O12" s="30">
        <v>0</v>
      </c>
      <c r="P12" s="30">
        <v>0</v>
      </c>
      <c r="Q12" s="31">
        <v>0</v>
      </c>
      <c r="R12" s="12">
        <v>0</v>
      </c>
      <c r="S12" s="13">
        <f t="shared" si="0"/>
        <v>0</v>
      </c>
      <c r="T12" s="13">
        <f t="shared" si="1"/>
        <v>0</v>
      </c>
      <c r="U12" s="13">
        <f t="shared" si="2"/>
        <v>0</v>
      </c>
      <c r="V12" s="13">
        <f t="shared" si="3"/>
        <v>0</v>
      </c>
      <c r="W12" s="61">
        <f t="shared" si="4"/>
        <v>0</v>
      </c>
    </row>
    <row r="13" spans="1:23" ht="20.100000000000001" customHeight="1">
      <c r="A13" s="343"/>
      <c r="B13" s="339" t="s">
        <v>64</v>
      </c>
      <c r="C13" s="340"/>
      <c r="D13" s="91">
        <f t="shared" ref="D13:R13" si="5">SUM(D6:D12)</f>
        <v>30</v>
      </c>
      <c r="E13" s="91">
        <f t="shared" si="5"/>
        <v>32</v>
      </c>
      <c r="F13" s="91">
        <f t="shared" si="5"/>
        <v>7504</v>
      </c>
      <c r="G13" s="91">
        <f t="shared" si="5"/>
        <v>7536</v>
      </c>
      <c r="H13" s="91">
        <f t="shared" si="5"/>
        <v>17462</v>
      </c>
      <c r="I13" s="92">
        <f t="shared" si="5"/>
        <v>55</v>
      </c>
      <c r="J13" s="93">
        <f t="shared" si="5"/>
        <v>121</v>
      </c>
      <c r="K13" s="94">
        <f t="shared" si="5"/>
        <v>5463</v>
      </c>
      <c r="L13" s="94">
        <f t="shared" si="5"/>
        <v>5584</v>
      </c>
      <c r="M13" s="94">
        <f t="shared" si="5"/>
        <v>9586</v>
      </c>
      <c r="N13" s="95">
        <f t="shared" si="5"/>
        <v>25</v>
      </c>
      <c r="O13" s="96">
        <f t="shared" si="5"/>
        <v>36</v>
      </c>
      <c r="P13" s="96">
        <f t="shared" si="5"/>
        <v>793</v>
      </c>
      <c r="Q13" s="96">
        <f t="shared" si="5"/>
        <v>829</v>
      </c>
      <c r="R13" s="96">
        <f t="shared" si="5"/>
        <v>1201</v>
      </c>
      <c r="S13" s="85">
        <f t="shared" ref="S13:V14" si="6">D13+I13+N13</f>
        <v>110</v>
      </c>
      <c r="T13" s="85">
        <f t="shared" si="6"/>
        <v>189</v>
      </c>
      <c r="U13" s="85">
        <f t="shared" si="6"/>
        <v>13760</v>
      </c>
      <c r="V13" s="85">
        <f t="shared" si="6"/>
        <v>13949</v>
      </c>
      <c r="W13" s="87">
        <f t="shared" si="4"/>
        <v>28249</v>
      </c>
    </row>
    <row r="14" spans="1:23" ht="20.100000000000001" customHeight="1">
      <c r="A14" s="344" t="s">
        <v>14</v>
      </c>
      <c r="B14" s="18">
        <v>8</v>
      </c>
      <c r="C14" s="18" t="s">
        <v>15</v>
      </c>
      <c r="D14" s="19">
        <v>1</v>
      </c>
      <c r="E14" s="19">
        <v>50</v>
      </c>
      <c r="F14" s="19">
        <v>252</v>
      </c>
      <c r="G14" s="19">
        <v>302</v>
      </c>
      <c r="H14" s="20">
        <v>650</v>
      </c>
      <c r="I14" s="21">
        <v>2</v>
      </c>
      <c r="J14" s="19">
        <v>5</v>
      </c>
      <c r="K14" s="19">
        <v>118</v>
      </c>
      <c r="L14" s="22">
        <v>123</v>
      </c>
      <c r="M14" s="23">
        <v>252</v>
      </c>
      <c r="N14" s="24">
        <v>9</v>
      </c>
      <c r="O14" s="19">
        <v>7</v>
      </c>
      <c r="P14" s="19">
        <v>178</v>
      </c>
      <c r="Q14" s="19">
        <v>185</v>
      </c>
      <c r="R14" s="20">
        <v>400</v>
      </c>
      <c r="S14" s="86">
        <f t="shared" si="6"/>
        <v>12</v>
      </c>
      <c r="T14" s="86">
        <f t="shared" si="6"/>
        <v>62</v>
      </c>
      <c r="U14" s="86">
        <f t="shared" si="6"/>
        <v>548</v>
      </c>
      <c r="V14" s="86">
        <f t="shared" si="6"/>
        <v>610</v>
      </c>
      <c r="W14" s="88">
        <f t="shared" si="4"/>
        <v>1302</v>
      </c>
    </row>
    <row r="15" spans="1:23" ht="20.100000000000001" customHeight="1">
      <c r="A15" s="345"/>
      <c r="B15" s="16">
        <v>9</v>
      </c>
      <c r="C15" s="16" t="s">
        <v>16</v>
      </c>
      <c r="D15" s="11">
        <v>2</v>
      </c>
      <c r="E15" s="11">
        <v>4</v>
      </c>
      <c r="F15" s="11">
        <v>476</v>
      </c>
      <c r="G15" s="11">
        <v>480</v>
      </c>
      <c r="H15" s="12">
        <v>1401</v>
      </c>
      <c r="I15" s="13">
        <v>0</v>
      </c>
      <c r="J15" s="11">
        <v>0</v>
      </c>
      <c r="K15" s="11">
        <v>0</v>
      </c>
      <c r="L15" s="11">
        <v>0</v>
      </c>
      <c r="M15" s="14">
        <v>0</v>
      </c>
      <c r="N15" s="15">
        <v>2</v>
      </c>
      <c r="O15" s="11">
        <v>4</v>
      </c>
      <c r="P15" s="11">
        <v>40</v>
      </c>
      <c r="Q15" s="11">
        <v>44</v>
      </c>
      <c r="R15" s="12">
        <v>114</v>
      </c>
      <c r="S15" s="13">
        <f t="shared" ref="S15:S23" si="7">D15+I15+N15</f>
        <v>4</v>
      </c>
      <c r="T15" s="13">
        <f t="shared" ref="T15:T23" si="8">E15+J15+O15</f>
        <v>8</v>
      </c>
      <c r="U15" s="13">
        <f t="shared" ref="U15:U24" si="9">F15+K15+P15</f>
        <v>516</v>
      </c>
      <c r="V15" s="13">
        <f t="shared" ref="V15:V24" si="10">G15+L15+Q15</f>
        <v>524</v>
      </c>
      <c r="W15" s="61">
        <f t="shared" ref="W15:W23" si="11">H15+M15+R15</f>
        <v>1515</v>
      </c>
    </row>
    <row r="16" spans="1:23" ht="20.100000000000001" customHeight="1">
      <c r="A16" s="345"/>
      <c r="B16" s="16">
        <v>10</v>
      </c>
      <c r="C16" s="16" t="s">
        <v>17</v>
      </c>
      <c r="D16" s="11">
        <v>0</v>
      </c>
      <c r="E16" s="11">
        <v>0</v>
      </c>
      <c r="F16" s="11">
        <v>0</v>
      </c>
      <c r="G16" s="11">
        <v>0</v>
      </c>
      <c r="H16" s="12">
        <v>0</v>
      </c>
      <c r="I16" s="13">
        <v>0</v>
      </c>
      <c r="J16" s="11">
        <v>0</v>
      </c>
      <c r="K16" s="11">
        <v>0</v>
      </c>
      <c r="L16" s="11">
        <v>0</v>
      </c>
      <c r="M16" s="14">
        <v>0</v>
      </c>
      <c r="N16" s="15">
        <v>3</v>
      </c>
      <c r="O16" s="11">
        <v>4</v>
      </c>
      <c r="P16" s="11">
        <v>37</v>
      </c>
      <c r="Q16" s="11">
        <v>41</v>
      </c>
      <c r="R16" s="12">
        <v>93</v>
      </c>
      <c r="S16" s="13">
        <f t="shared" si="7"/>
        <v>3</v>
      </c>
      <c r="T16" s="13">
        <f t="shared" si="8"/>
        <v>4</v>
      </c>
      <c r="U16" s="13">
        <f t="shared" si="9"/>
        <v>37</v>
      </c>
      <c r="V16" s="13">
        <f t="shared" si="10"/>
        <v>41</v>
      </c>
      <c r="W16" s="61">
        <f t="shared" si="11"/>
        <v>93</v>
      </c>
    </row>
    <row r="17" spans="1:24" ht="20.100000000000001" customHeight="1">
      <c r="A17" s="345"/>
      <c r="B17" s="16">
        <v>11</v>
      </c>
      <c r="C17" s="16" t="s">
        <v>18</v>
      </c>
      <c r="D17" s="11">
        <v>2</v>
      </c>
      <c r="E17" s="11">
        <v>0</v>
      </c>
      <c r="F17" s="11">
        <v>188</v>
      </c>
      <c r="G17" s="11">
        <v>188</v>
      </c>
      <c r="H17" s="12">
        <v>692</v>
      </c>
      <c r="I17" s="13">
        <v>2</v>
      </c>
      <c r="J17" s="11">
        <v>1</v>
      </c>
      <c r="K17" s="11">
        <v>79</v>
      </c>
      <c r="L17" s="11">
        <v>80</v>
      </c>
      <c r="M17" s="14">
        <v>242</v>
      </c>
      <c r="N17" s="15">
        <v>8</v>
      </c>
      <c r="O17" s="11">
        <v>21</v>
      </c>
      <c r="P17" s="11">
        <v>90</v>
      </c>
      <c r="Q17" s="11">
        <v>111</v>
      </c>
      <c r="R17" s="12">
        <v>271</v>
      </c>
      <c r="S17" s="13">
        <f t="shared" si="7"/>
        <v>12</v>
      </c>
      <c r="T17" s="13">
        <f t="shared" si="8"/>
        <v>22</v>
      </c>
      <c r="U17" s="13">
        <f t="shared" si="9"/>
        <v>357</v>
      </c>
      <c r="V17" s="13">
        <f t="shared" si="10"/>
        <v>379</v>
      </c>
      <c r="W17" s="61">
        <f t="shared" si="11"/>
        <v>1205</v>
      </c>
    </row>
    <row r="18" spans="1:24" ht="20.100000000000001" customHeight="1">
      <c r="A18" s="345"/>
      <c r="B18" s="16">
        <v>12</v>
      </c>
      <c r="C18" s="16" t="s">
        <v>19</v>
      </c>
      <c r="D18" s="11">
        <v>3</v>
      </c>
      <c r="E18" s="11">
        <v>38</v>
      </c>
      <c r="F18" s="11">
        <v>912</v>
      </c>
      <c r="G18" s="11">
        <v>950</v>
      </c>
      <c r="H18" s="12">
        <v>2832</v>
      </c>
      <c r="I18" s="13">
        <v>2</v>
      </c>
      <c r="J18" s="11">
        <v>0</v>
      </c>
      <c r="K18" s="11">
        <v>89</v>
      </c>
      <c r="L18" s="11">
        <v>89</v>
      </c>
      <c r="M18" s="14">
        <v>353</v>
      </c>
      <c r="N18" s="15">
        <v>1</v>
      </c>
      <c r="O18" s="11">
        <v>0</v>
      </c>
      <c r="P18" s="11">
        <v>10</v>
      </c>
      <c r="Q18" s="11">
        <v>10</v>
      </c>
      <c r="R18" s="12">
        <v>21</v>
      </c>
      <c r="S18" s="13">
        <f t="shared" si="7"/>
        <v>6</v>
      </c>
      <c r="T18" s="13">
        <f t="shared" si="8"/>
        <v>38</v>
      </c>
      <c r="U18" s="13">
        <f t="shared" si="9"/>
        <v>1011</v>
      </c>
      <c r="V18" s="13">
        <f t="shared" si="10"/>
        <v>1049</v>
      </c>
      <c r="W18" s="61">
        <f t="shared" si="11"/>
        <v>3206</v>
      </c>
    </row>
    <row r="19" spans="1:24" ht="20.100000000000001" customHeight="1">
      <c r="A19" s="345"/>
      <c r="B19" s="16">
        <v>13</v>
      </c>
      <c r="C19" s="16" t="s">
        <v>20</v>
      </c>
      <c r="D19" s="11">
        <v>0</v>
      </c>
      <c r="E19" s="11">
        <v>0</v>
      </c>
      <c r="F19" s="11">
        <v>0</v>
      </c>
      <c r="G19" s="11">
        <v>0</v>
      </c>
      <c r="H19" s="12">
        <v>0</v>
      </c>
      <c r="I19" s="13">
        <v>0</v>
      </c>
      <c r="J19" s="11">
        <v>0</v>
      </c>
      <c r="K19" s="11">
        <v>0</v>
      </c>
      <c r="L19" s="11">
        <v>0</v>
      </c>
      <c r="M19" s="14">
        <v>0</v>
      </c>
      <c r="N19" s="15">
        <v>2</v>
      </c>
      <c r="O19" s="11">
        <v>0</v>
      </c>
      <c r="P19" s="11">
        <v>14</v>
      </c>
      <c r="Q19" s="11">
        <v>14</v>
      </c>
      <c r="R19" s="12">
        <v>22</v>
      </c>
      <c r="S19" s="13">
        <f t="shared" si="7"/>
        <v>2</v>
      </c>
      <c r="T19" s="13">
        <f t="shared" si="8"/>
        <v>0</v>
      </c>
      <c r="U19" s="13">
        <f t="shared" si="9"/>
        <v>14</v>
      </c>
      <c r="V19" s="13">
        <f t="shared" si="10"/>
        <v>14</v>
      </c>
      <c r="W19" s="61">
        <f t="shared" si="11"/>
        <v>22</v>
      </c>
    </row>
    <row r="20" spans="1:24" ht="20.100000000000001" customHeight="1">
      <c r="A20" s="345"/>
      <c r="B20" s="16">
        <v>14</v>
      </c>
      <c r="C20" s="16" t="s">
        <v>21</v>
      </c>
      <c r="D20" s="11">
        <v>3</v>
      </c>
      <c r="E20" s="11">
        <v>84</v>
      </c>
      <c r="F20" s="11">
        <v>703</v>
      </c>
      <c r="G20" s="11">
        <v>787</v>
      </c>
      <c r="H20" s="12">
        <v>2500</v>
      </c>
      <c r="I20" s="13">
        <v>2</v>
      </c>
      <c r="J20" s="11">
        <v>0</v>
      </c>
      <c r="K20" s="11">
        <v>73</v>
      </c>
      <c r="L20" s="11">
        <v>73</v>
      </c>
      <c r="M20" s="14">
        <v>268</v>
      </c>
      <c r="N20" s="15">
        <v>3</v>
      </c>
      <c r="O20" s="11">
        <v>2</v>
      </c>
      <c r="P20" s="11">
        <v>55</v>
      </c>
      <c r="Q20" s="63">
        <v>57</v>
      </c>
      <c r="R20" s="12">
        <v>124</v>
      </c>
      <c r="S20" s="13">
        <f t="shared" si="7"/>
        <v>8</v>
      </c>
      <c r="T20" s="13">
        <f t="shared" si="8"/>
        <v>86</v>
      </c>
      <c r="U20" s="13">
        <f t="shared" si="9"/>
        <v>831</v>
      </c>
      <c r="V20" s="13">
        <f t="shared" si="10"/>
        <v>917</v>
      </c>
      <c r="W20" s="61">
        <f t="shared" si="11"/>
        <v>2892</v>
      </c>
    </row>
    <row r="21" spans="1:24" ht="20.100000000000001" customHeight="1">
      <c r="A21" s="345"/>
      <c r="B21" s="16">
        <v>15</v>
      </c>
      <c r="C21" s="16" t="s">
        <v>22</v>
      </c>
      <c r="D21" s="11">
        <v>1</v>
      </c>
      <c r="E21" s="11">
        <v>2</v>
      </c>
      <c r="F21" s="11">
        <v>222</v>
      </c>
      <c r="G21" s="11">
        <v>224</v>
      </c>
      <c r="H21" s="12">
        <v>449</v>
      </c>
      <c r="I21" s="13">
        <v>1</v>
      </c>
      <c r="J21" s="11">
        <v>24</v>
      </c>
      <c r="K21" s="11">
        <v>52</v>
      </c>
      <c r="L21" s="11">
        <v>76</v>
      </c>
      <c r="M21" s="14">
        <v>124</v>
      </c>
      <c r="N21" s="15">
        <v>0</v>
      </c>
      <c r="O21" s="11">
        <v>0</v>
      </c>
      <c r="P21" s="11">
        <v>0</v>
      </c>
      <c r="Q21" s="11">
        <v>0</v>
      </c>
      <c r="R21" s="12">
        <v>0</v>
      </c>
      <c r="S21" s="13">
        <f t="shared" si="7"/>
        <v>2</v>
      </c>
      <c r="T21" s="13">
        <f t="shared" si="8"/>
        <v>26</v>
      </c>
      <c r="U21" s="13">
        <f t="shared" si="9"/>
        <v>274</v>
      </c>
      <c r="V21" s="13">
        <f t="shared" si="10"/>
        <v>300</v>
      </c>
      <c r="W21" s="61">
        <f t="shared" si="11"/>
        <v>573</v>
      </c>
    </row>
    <row r="22" spans="1:24" ht="20.100000000000001" customHeight="1">
      <c r="A22" s="345"/>
      <c r="B22" s="16">
        <v>16</v>
      </c>
      <c r="C22" s="16" t="s">
        <v>23</v>
      </c>
      <c r="D22" s="11">
        <v>0</v>
      </c>
      <c r="E22" s="11">
        <v>0</v>
      </c>
      <c r="F22" s="11">
        <v>0</v>
      </c>
      <c r="G22" s="11">
        <v>0</v>
      </c>
      <c r="H22" s="12">
        <v>0</v>
      </c>
      <c r="I22" s="13">
        <v>0</v>
      </c>
      <c r="J22" s="11">
        <v>0</v>
      </c>
      <c r="K22" s="11">
        <v>0</v>
      </c>
      <c r="L22" s="11">
        <v>0</v>
      </c>
      <c r="M22" s="14">
        <v>0</v>
      </c>
      <c r="N22" s="15">
        <v>0</v>
      </c>
      <c r="O22" s="11">
        <v>0</v>
      </c>
      <c r="P22" s="11">
        <v>0</v>
      </c>
      <c r="Q22" s="11">
        <v>0</v>
      </c>
      <c r="R22" s="12">
        <v>0</v>
      </c>
      <c r="S22" s="13">
        <f t="shared" si="7"/>
        <v>0</v>
      </c>
      <c r="T22" s="13">
        <f t="shared" si="8"/>
        <v>0</v>
      </c>
      <c r="U22" s="13">
        <f t="shared" si="9"/>
        <v>0</v>
      </c>
      <c r="V22" s="13">
        <f t="shared" si="10"/>
        <v>0</v>
      </c>
      <c r="W22" s="61">
        <f t="shared" si="11"/>
        <v>0</v>
      </c>
      <c r="X22" s="90"/>
    </row>
    <row r="23" spans="1:24" ht="20.100000000000001" customHeight="1">
      <c r="A23" s="345"/>
      <c r="B23" s="16">
        <v>17</v>
      </c>
      <c r="C23" s="16" t="s">
        <v>24</v>
      </c>
      <c r="D23" s="11">
        <v>0</v>
      </c>
      <c r="E23" s="11">
        <v>0</v>
      </c>
      <c r="F23" s="11">
        <v>0</v>
      </c>
      <c r="G23" s="11">
        <v>0</v>
      </c>
      <c r="H23" s="12">
        <v>0</v>
      </c>
      <c r="I23" s="13">
        <v>0</v>
      </c>
      <c r="J23" s="11">
        <v>0</v>
      </c>
      <c r="K23" s="83">
        <v>0</v>
      </c>
      <c r="L23" s="11">
        <v>0</v>
      </c>
      <c r="M23" s="14">
        <v>0</v>
      </c>
      <c r="N23" s="15">
        <v>0</v>
      </c>
      <c r="O23" s="11">
        <v>0</v>
      </c>
      <c r="P23" s="11">
        <v>0</v>
      </c>
      <c r="Q23" s="11">
        <v>0</v>
      </c>
      <c r="R23" s="12">
        <v>0</v>
      </c>
      <c r="S23" s="13">
        <f t="shared" si="7"/>
        <v>0</v>
      </c>
      <c r="T23" s="13">
        <f t="shared" si="8"/>
        <v>0</v>
      </c>
      <c r="U23" s="13">
        <f t="shared" si="9"/>
        <v>0</v>
      </c>
      <c r="V23" s="13">
        <f t="shared" si="10"/>
        <v>0</v>
      </c>
      <c r="W23" s="61">
        <f t="shared" si="11"/>
        <v>0</v>
      </c>
    </row>
    <row r="24" spans="1:24" ht="20.100000000000001" customHeight="1">
      <c r="A24" s="346"/>
      <c r="B24" s="339" t="s">
        <v>64</v>
      </c>
      <c r="C24" s="340"/>
      <c r="D24" s="91">
        <f t="shared" ref="D24:R24" si="12">SUM(D14:D23)</f>
        <v>12</v>
      </c>
      <c r="E24" s="91">
        <f t="shared" si="12"/>
        <v>178</v>
      </c>
      <c r="F24" s="91">
        <f t="shared" si="12"/>
        <v>2753</v>
      </c>
      <c r="G24" s="91">
        <f t="shared" si="12"/>
        <v>2931</v>
      </c>
      <c r="H24" s="91">
        <f t="shared" si="12"/>
        <v>8524</v>
      </c>
      <c r="I24" s="92">
        <f t="shared" si="12"/>
        <v>9</v>
      </c>
      <c r="J24" s="94">
        <f t="shared" si="12"/>
        <v>30</v>
      </c>
      <c r="K24" s="97">
        <f t="shared" si="12"/>
        <v>411</v>
      </c>
      <c r="L24" s="98">
        <f t="shared" si="12"/>
        <v>441</v>
      </c>
      <c r="M24" s="99">
        <f t="shared" si="12"/>
        <v>1239</v>
      </c>
      <c r="N24" s="96">
        <f t="shared" si="12"/>
        <v>28</v>
      </c>
      <c r="O24" s="96">
        <f t="shared" si="12"/>
        <v>38</v>
      </c>
      <c r="P24" s="96">
        <f t="shared" si="12"/>
        <v>424</v>
      </c>
      <c r="Q24" s="96">
        <f t="shared" si="12"/>
        <v>462</v>
      </c>
      <c r="R24" s="96">
        <f t="shared" si="12"/>
        <v>1045</v>
      </c>
      <c r="S24" s="89">
        <f>D24+I24+N24</f>
        <v>49</v>
      </c>
      <c r="T24" s="85">
        <f>E24+J24+O24</f>
        <v>246</v>
      </c>
      <c r="U24" s="89">
        <f t="shared" si="9"/>
        <v>3588</v>
      </c>
      <c r="V24" s="85">
        <f t="shared" si="10"/>
        <v>3834</v>
      </c>
      <c r="W24" s="87">
        <f>H24+M24+R24</f>
        <v>10808</v>
      </c>
    </row>
    <row r="25" spans="1:24" ht="20.100000000000001" customHeight="1">
      <c r="A25" s="347" t="s">
        <v>25</v>
      </c>
      <c r="B25" s="10">
        <v>18</v>
      </c>
      <c r="C25" s="10" t="s">
        <v>26</v>
      </c>
      <c r="D25" s="22">
        <v>7</v>
      </c>
      <c r="E25" s="22">
        <v>20</v>
      </c>
      <c r="F25" s="22">
        <v>1620</v>
      </c>
      <c r="G25" s="22">
        <v>1640</v>
      </c>
      <c r="H25" s="25">
        <v>5010</v>
      </c>
      <c r="I25" s="26">
        <v>6</v>
      </c>
      <c r="J25" s="22">
        <v>5</v>
      </c>
      <c r="K25" s="22">
        <v>500</v>
      </c>
      <c r="L25" s="27">
        <v>505</v>
      </c>
      <c r="M25" s="28">
        <v>1156</v>
      </c>
      <c r="N25" s="29">
        <v>6</v>
      </c>
      <c r="O25" s="22">
        <v>9</v>
      </c>
      <c r="P25" s="22">
        <v>161</v>
      </c>
      <c r="Q25" s="22">
        <v>170</v>
      </c>
      <c r="R25" s="25">
        <v>314</v>
      </c>
      <c r="S25" s="26">
        <f>D25+I25+N25</f>
        <v>19</v>
      </c>
      <c r="T25" s="86">
        <f>E25+J25+O25</f>
        <v>34</v>
      </c>
      <c r="U25" s="26">
        <f>F25+K25+P25</f>
        <v>2281</v>
      </c>
      <c r="V25" s="86">
        <f>G25+L25+Q25</f>
        <v>2315</v>
      </c>
      <c r="W25" s="88">
        <f>H25+M25+R25</f>
        <v>6480</v>
      </c>
    </row>
    <row r="26" spans="1:24" ht="20.100000000000001" customHeight="1">
      <c r="A26" s="345"/>
      <c r="B26" s="16">
        <v>19</v>
      </c>
      <c r="C26" s="16" t="s">
        <v>27</v>
      </c>
      <c r="D26" s="11">
        <v>1</v>
      </c>
      <c r="E26" s="11">
        <v>0</v>
      </c>
      <c r="F26" s="11">
        <v>184</v>
      </c>
      <c r="G26" s="11">
        <v>184</v>
      </c>
      <c r="H26" s="12">
        <v>600</v>
      </c>
      <c r="I26" s="13">
        <v>0</v>
      </c>
      <c r="J26" s="11">
        <v>0</v>
      </c>
      <c r="K26" s="11">
        <v>0</v>
      </c>
      <c r="L26" s="11">
        <v>0</v>
      </c>
      <c r="M26" s="14">
        <v>0</v>
      </c>
      <c r="N26" s="15">
        <v>7</v>
      </c>
      <c r="O26" s="11">
        <v>39</v>
      </c>
      <c r="P26" s="11">
        <v>80</v>
      </c>
      <c r="Q26" s="11">
        <v>119</v>
      </c>
      <c r="R26" s="12">
        <v>394</v>
      </c>
      <c r="S26" s="13">
        <f t="shared" ref="S26:S33" si="13">D26+I26+N26</f>
        <v>8</v>
      </c>
      <c r="T26" s="13">
        <f t="shared" ref="T26:T33" si="14">E26+J26+O26</f>
        <v>39</v>
      </c>
      <c r="U26" s="13">
        <f t="shared" ref="U26:U34" si="15">F26+K26+P26</f>
        <v>264</v>
      </c>
      <c r="V26" s="13">
        <f t="shared" ref="V26:V34" si="16">G26+L26+Q26</f>
        <v>303</v>
      </c>
      <c r="W26" s="61">
        <f t="shared" ref="W26:W33" si="17">H26+M26+R26</f>
        <v>994</v>
      </c>
    </row>
    <row r="27" spans="1:24" ht="20.100000000000001" customHeight="1">
      <c r="A27" s="345"/>
      <c r="B27" s="16">
        <v>20</v>
      </c>
      <c r="C27" s="16" t="s">
        <v>28</v>
      </c>
      <c r="D27" s="11">
        <v>0</v>
      </c>
      <c r="E27" s="11">
        <v>0</v>
      </c>
      <c r="F27" s="11">
        <v>0</v>
      </c>
      <c r="G27" s="11">
        <v>0</v>
      </c>
      <c r="H27" s="12">
        <v>0</v>
      </c>
      <c r="I27" s="13">
        <v>0</v>
      </c>
      <c r="J27" s="11">
        <v>0</v>
      </c>
      <c r="K27" s="11">
        <v>0</v>
      </c>
      <c r="L27" s="11">
        <v>0</v>
      </c>
      <c r="M27" s="14">
        <v>0</v>
      </c>
      <c r="N27" s="15">
        <v>0</v>
      </c>
      <c r="O27" s="11">
        <v>0</v>
      </c>
      <c r="P27" s="11">
        <v>0</v>
      </c>
      <c r="Q27" s="11">
        <v>0</v>
      </c>
      <c r="R27" s="12">
        <v>0</v>
      </c>
      <c r="S27" s="13">
        <f t="shared" si="13"/>
        <v>0</v>
      </c>
      <c r="T27" s="13">
        <f t="shared" si="14"/>
        <v>0</v>
      </c>
      <c r="U27" s="13">
        <f t="shared" si="15"/>
        <v>0</v>
      </c>
      <c r="V27" s="13">
        <f t="shared" si="16"/>
        <v>0</v>
      </c>
      <c r="W27" s="61">
        <f t="shared" si="17"/>
        <v>0</v>
      </c>
    </row>
    <row r="28" spans="1:24" ht="20.100000000000001" customHeight="1">
      <c r="A28" s="345"/>
      <c r="B28" s="16">
        <v>21</v>
      </c>
      <c r="C28" s="16" t="s">
        <v>29</v>
      </c>
      <c r="D28" s="11">
        <v>0</v>
      </c>
      <c r="E28" s="11">
        <v>0</v>
      </c>
      <c r="F28" s="11">
        <v>0</v>
      </c>
      <c r="G28" s="11">
        <v>0</v>
      </c>
      <c r="H28" s="12">
        <v>0</v>
      </c>
      <c r="I28" s="13">
        <v>0</v>
      </c>
      <c r="J28" s="11">
        <v>0</v>
      </c>
      <c r="K28" s="11">
        <v>0</v>
      </c>
      <c r="L28" s="11">
        <v>0</v>
      </c>
      <c r="M28" s="14">
        <v>0</v>
      </c>
      <c r="N28" s="15">
        <v>0</v>
      </c>
      <c r="O28" s="11">
        <v>0</v>
      </c>
      <c r="P28" s="11">
        <v>0</v>
      </c>
      <c r="Q28" s="11">
        <v>0</v>
      </c>
      <c r="R28" s="12">
        <v>0</v>
      </c>
      <c r="S28" s="13">
        <f t="shared" si="13"/>
        <v>0</v>
      </c>
      <c r="T28" s="13">
        <f t="shared" si="14"/>
        <v>0</v>
      </c>
      <c r="U28" s="13">
        <f t="shared" si="15"/>
        <v>0</v>
      </c>
      <c r="V28" s="13">
        <f t="shared" si="16"/>
        <v>0</v>
      </c>
      <c r="W28" s="61">
        <f t="shared" si="17"/>
        <v>0</v>
      </c>
    </row>
    <row r="29" spans="1:24" ht="20.100000000000001" customHeight="1">
      <c r="A29" s="345"/>
      <c r="B29" s="16">
        <v>22</v>
      </c>
      <c r="C29" s="16" t="s">
        <v>30</v>
      </c>
      <c r="D29" s="11">
        <v>0</v>
      </c>
      <c r="E29" s="11">
        <v>0</v>
      </c>
      <c r="F29" s="11">
        <v>0</v>
      </c>
      <c r="G29" s="11">
        <v>0</v>
      </c>
      <c r="H29" s="12">
        <v>0</v>
      </c>
      <c r="I29" s="13">
        <v>1</v>
      </c>
      <c r="J29" s="11">
        <v>0</v>
      </c>
      <c r="K29" s="11">
        <v>84</v>
      </c>
      <c r="L29" s="11">
        <v>84</v>
      </c>
      <c r="M29" s="14">
        <v>260</v>
      </c>
      <c r="N29" s="15">
        <v>1</v>
      </c>
      <c r="O29" s="11">
        <v>6</v>
      </c>
      <c r="P29" s="11">
        <v>25</v>
      </c>
      <c r="Q29" s="11">
        <v>31</v>
      </c>
      <c r="R29" s="12">
        <v>80</v>
      </c>
      <c r="S29" s="13">
        <f t="shared" si="13"/>
        <v>2</v>
      </c>
      <c r="T29" s="13">
        <f t="shared" si="14"/>
        <v>6</v>
      </c>
      <c r="U29" s="13">
        <f t="shared" si="15"/>
        <v>109</v>
      </c>
      <c r="V29" s="13">
        <f t="shared" si="16"/>
        <v>115</v>
      </c>
      <c r="W29" s="61">
        <f t="shared" si="17"/>
        <v>340</v>
      </c>
    </row>
    <row r="30" spans="1:24" ht="20.100000000000001" customHeight="1">
      <c r="A30" s="345"/>
      <c r="B30" s="16">
        <v>23</v>
      </c>
      <c r="C30" s="16" t="s">
        <v>31</v>
      </c>
      <c r="D30" s="11">
        <v>3</v>
      </c>
      <c r="E30" s="11">
        <v>0</v>
      </c>
      <c r="F30" s="11">
        <v>618</v>
      </c>
      <c r="G30" s="11">
        <v>618</v>
      </c>
      <c r="H30" s="12">
        <v>2116</v>
      </c>
      <c r="I30" s="13">
        <v>5</v>
      </c>
      <c r="J30" s="11">
        <v>6</v>
      </c>
      <c r="K30" s="11">
        <v>258</v>
      </c>
      <c r="L30" s="11">
        <v>264</v>
      </c>
      <c r="M30" s="14">
        <v>1080</v>
      </c>
      <c r="N30" s="15">
        <v>1</v>
      </c>
      <c r="O30" s="11">
        <v>0</v>
      </c>
      <c r="P30" s="11">
        <v>5</v>
      </c>
      <c r="Q30" s="11">
        <v>5</v>
      </c>
      <c r="R30" s="12">
        <v>10</v>
      </c>
      <c r="S30" s="13">
        <f t="shared" si="13"/>
        <v>9</v>
      </c>
      <c r="T30" s="13">
        <f t="shared" si="14"/>
        <v>6</v>
      </c>
      <c r="U30" s="13">
        <f t="shared" si="15"/>
        <v>881</v>
      </c>
      <c r="V30" s="13">
        <f t="shared" si="16"/>
        <v>887</v>
      </c>
      <c r="W30" s="61">
        <f t="shared" si="17"/>
        <v>3206</v>
      </c>
    </row>
    <row r="31" spans="1:24" ht="20.100000000000001" customHeight="1">
      <c r="A31" s="345"/>
      <c r="B31" s="16">
        <v>24</v>
      </c>
      <c r="C31" s="16" t="s">
        <v>32</v>
      </c>
      <c r="D31" s="11">
        <v>13</v>
      </c>
      <c r="E31" s="11">
        <v>134</v>
      </c>
      <c r="F31" s="11">
        <v>3451</v>
      </c>
      <c r="G31" s="11">
        <v>3585</v>
      </c>
      <c r="H31" s="12">
        <v>12416</v>
      </c>
      <c r="I31" s="13">
        <v>3</v>
      </c>
      <c r="J31" s="11">
        <v>0</v>
      </c>
      <c r="K31" s="11">
        <v>183</v>
      </c>
      <c r="L31" s="63">
        <v>183</v>
      </c>
      <c r="M31" s="14">
        <v>595</v>
      </c>
      <c r="N31" s="15">
        <v>5</v>
      </c>
      <c r="O31" s="11">
        <v>8</v>
      </c>
      <c r="P31" s="11">
        <v>54</v>
      </c>
      <c r="Q31" s="11">
        <v>62</v>
      </c>
      <c r="R31" s="12">
        <v>202</v>
      </c>
      <c r="S31" s="13">
        <f t="shared" si="13"/>
        <v>21</v>
      </c>
      <c r="T31" s="13">
        <f t="shared" si="14"/>
        <v>142</v>
      </c>
      <c r="U31" s="13">
        <f t="shared" si="15"/>
        <v>3688</v>
      </c>
      <c r="V31" s="13">
        <f t="shared" si="16"/>
        <v>3830</v>
      </c>
      <c r="W31" s="61">
        <f t="shared" si="17"/>
        <v>13213</v>
      </c>
    </row>
    <row r="32" spans="1:24" ht="20.100000000000001" customHeight="1">
      <c r="A32" s="345"/>
      <c r="B32" s="16">
        <v>25</v>
      </c>
      <c r="C32" s="16" t="s">
        <v>33</v>
      </c>
      <c r="D32" s="11">
        <v>0</v>
      </c>
      <c r="E32" s="11">
        <v>0</v>
      </c>
      <c r="F32" s="11">
        <v>0</v>
      </c>
      <c r="G32" s="11">
        <v>0</v>
      </c>
      <c r="H32" s="12">
        <v>0</v>
      </c>
      <c r="I32" s="13">
        <v>0</v>
      </c>
      <c r="J32" s="11">
        <v>0</v>
      </c>
      <c r="K32" s="11">
        <v>0</v>
      </c>
      <c r="L32" s="11">
        <v>0</v>
      </c>
      <c r="M32" s="14">
        <v>0</v>
      </c>
      <c r="N32" s="15">
        <v>1</v>
      </c>
      <c r="O32" s="11">
        <v>0</v>
      </c>
      <c r="P32" s="11">
        <v>30</v>
      </c>
      <c r="Q32" s="11">
        <v>30</v>
      </c>
      <c r="R32" s="12">
        <v>90</v>
      </c>
      <c r="S32" s="13">
        <f t="shared" si="13"/>
        <v>1</v>
      </c>
      <c r="T32" s="13">
        <f t="shared" si="14"/>
        <v>0</v>
      </c>
      <c r="U32" s="13">
        <f t="shared" si="15"/>
        <v>30</v>
      </c>
      <c r="V32" s="13">
        <f t="shared" si="16"/>
        <v>30</v>
      </c>
      <c r="W32" s="61">
        <f t="shared" si="17"/>
        <v>90</v>
      </c>
    </row>
    <row r="33" spans="1:23" ht="20.100000000000001" customHeight="1">
      <c r="A33" s="345"/>
      <c r="B33" s="16">
        <v>26</v>
      </c>
      <c r="C33" s="16" t="s">
        <v>34</v>
      </c>
      <c r="D33" s="11">
        <v>0</v>
      </c>
      <c r="E33" s="11">
        <v>0</v>
      </c>
      <c r="F33" s="11">
        <v>0</v>
      </c>
      <c r="G33" s="11">
        <v>0</v>
      </c>
      <c r="H33" s="12">
        <v>0</v>
      </c>
      <c r="I33" s="13">
        <v>0</v>
      </c>
      <c r="J33" s="11">
        <v>0</v>
      </c>
      <c r="K33" s="83">
        <v>0</v>
      </c>
      <c r="L33" s="11">
        <v>0</v>
      </c>
      <c r="M33" s="14">
        <v>0</v>
      </c>
      <c r="N33" s="15">
        <v>2</v>
      </c>
      <c r="O33" s="11">
        <v>25</v>
      </c>
      <c r="P33" s="11">
        <v>1</v>
      </c>
      <c r="Q33" s="11">
        <v>26</v>
      </c>
      <c r="R33" s="12">
        <v>57</v>
      </c>
      <c r="S33" s="13">
        <f t="shared" si="13"/>
        <v>2</v>
      </c>
      <c r="T33" s="13">
        <f t="shared" si="14"/>
        <v>25</v>
      </c>
      <c r="U33" s="13">
        <f t="shared" si="15"/>
        <v>1</v>
      </c>
      <c r="V33" s="13">
        <f t="shared" si="16"/>
        <v>26</v>
      </c>
      <c r="W33" s="61">
        <f t="shared" si="17"/>
        <v>57</v>
      </c>
    </row>
    <row r="34" spans="1:23" ht="20.100000000000001" customHeight="1">
      <c r="A34" s="348"/>
      <c r="B34" s="339" t="s">
        <v>64</v>
      </c>
      <c r="C34" s="340"/>
      <c r="D34" s="100">
        <f t="shared" ref="D34:R34" si="18">SUM(D25:D33)</f>
        <v>24</v>
      </c>
      <c r="E34" s="100">
        <f t="shared" si="18"/>
        <v>154</v>
      </c>
      <c r="F34" s="100">
        <f t="shared" si="18"/>
        <v>5873</v>
      </c>
      <c r="G34" s="100">
        <f t="shared" si="18"/>
        <v>6027</v>
      </c>
      <c r="H34" s="100">
        <f t="shared" si="18"/>
        <v>20142</v>
      </c>
      <c r="I34" s="101">
        <f t="shared" si="18"/>
        <v>15</v>
      </c>
      <c r="J34" s="102">
        <f t="shared" si="18"/>
        <v>11</v>
      </c>
      <c r="K34" s="103">
        <f t="shared" si="18"/>
        <v>1025</v>
      </c>
      <c r="L34" s="104">
        <f t="shared" si="18"/>
        <v>1036</v>
      </c>
      <c r="M34" s="102">
        <f t="shared" si="18"/>
        <v>3091</v>
      </c>
      <c r="N34" s="95">
        <f t="shared" si="18"/>
        <v>23</v>
      </c>
      <c r="O34" s="105">
        <f t="shared" si="18"/>
        <v>87</v>
      </c>
      <c r="P34" s="105">
        <f t="shared" si="18"/>
        <v>356</v>
      </c>
      <c r="Q34" s="105">
        <f t="shared" si="18"/>
        <v>443</v>
      </c>
      <c r="R34" s="105">
        <f t="shared" si="18"/>
        <v>1147</v>
      </c>
      <c r="S34" s="85">
        <f t="shared" ref="S34:S42" si="19">D34+I34+N34</f>
        <v>62</v>
      </c>
      <c r="T34" s="85">
        <f t="shared" ref="T34:T42" si="20">E34+J34+O34</f>
        <v>252</v>
      </c>
      <c r="U34" s="85">
        <f t="shared" si="15"/>
        <v>7254</v>
      </c>
      <c r="V34" s="85">
        <f t="shared" si="16"/>
        <v>7506</v>
      </c>
      <c r="W34" s="87">
        <f t="shared" ref="W34:W42" si="21">H34+M34+R34</f>
        <v>24380</v>
      </c>
    </row>
    <row r="35" spans="1:23" ht="20.100000000000001" customHeight="1">
      <c r="A35" s="344" t="s">
        <v>35</v>
      </c>
      <c r="B35" s="18">
        <v>27</v>
      </c>
      <c r="C35" s="18" t="s">
        <v>36</v>
      </c>
      <c r="D35" s="19">
        <v>3</v>
      </c>
      <c r="E35" s="19">
        <v>18</v>
      </c>
      <c r="F35" s="19">
        <v>713</v>
      </c>
      <c r="G35" s="19">
        <v>731</v>
      </c>
      <c r="H35" s="20">
        <v>2290</v>
      </c>
      <c r="I35" s="21">
        <v>12</v>
      </c>
      <c r="J35" s="19">
        <v>68</v>
      </c>
      <c r="K35" s="19">
        <v>868</v>
      </c>
      <c r="L35" s="27">
        <v>936</v>
      </c>
      <c r="M35" s="23">
        <v>2047</v>
      </c>
      <c r="N35" s="24">
        <v>29</v>
      </c>
      <c r="O35" s="19">
        <v>130</v>
      </c>
      <c r="P35" s="19">
        <v>394</v>
      </c>
      <c r="Q35" s="19">
        <v>524</v>
      </c>
      <c r="R35" s="20">
        <v>1054</v>
      </c>
      <c r="S35" s="86">
        <f t="shared" si="19"/>
        <v>44</v>
      </c>
      <c r="T35" s="86">
        <f t="shared" si="20"/>
        <v>216</v>
      </c>
      <c r="U35" s="86">
        <f t="shared" ref="U35:V42" si="22">F35+K35+P35</f>
        <v>1975</v>
      </c>
      <c r="V35" s="86">
        <f t="shared" si="22"/>
        <v>2191</v>
      </c>
      <c r="W35" s="88">
        <f t="shared" si="21"/>
        <v>5391</v>
      </c>
    </row>
    <row r="36" spans="1:23" ht="20.100000000000001" customHeight="1">
      <c r="A36" s="345"/>
      <c r="B36" s="16">
        <v>28</v>
      </c>
      <c r="C36" s="16" t="s">
        <v>37</v>
      </c>
      <c r="D36" s="11">
        <v>0</v>
      </c>
      <c r="E36" s="11">
        <v>0</v>
      </c>
      <c r="F36" s="11">
        <v>0</v>
      </c>
      <c r="G36" s="11">
        <v>0</v>
      </c>
      <c r="H36" s="12">
        <v>0</v>
      </c>
      <c r="I36" s="13">
        <v>0</v>
      </c>
      <c r="J36" s="11">
        <v>0</v>
      </c>
      <c r="K36" s="11">
        <v>0</v>
      </c>
      <c r="L36" s="11">
        <v>0</v>
      </c>
      <c r="M36" s="84">
        <v>0</v>
      </c>
      <c r="N36" s="15">
        <v>0</v>
      </c>
      <c r="O36" s="11">
        <v>0</v>
      </c>
      <c r="P36" s="11">
        <v>0</v>
      </c>
      <c r="Q36" s="11">
        <v>0</v>
      </c>
      <c r="R36" s="12">
        <v>0</v>
      </c>
      <c r="S36" s="13">
        <f t="shared" si="19"/>
        <v>0</v>
      </c>
      <c r="T36" s="13">
        <f t="shared" si="20"/>
        <v>0</v>
      </c>
      <c r="U36" s="13">
        <f t="shared" si="22"/>
        <v>0</v>
      </c>
      <c r="V36" s="13">
        <f t="shared" si="22"/>
        <v>0</v>
      </c>
      <c r="W36" s="61">
        <f t="shared" si="21"/>
        <v>0</v>
      </c>
    </row>
    <row r="37" spans="1:23" ht="20.100000000000001" customHeight="1">
      <c r="A37" s="346"/>
      <c r="B37" s="339" t="s">
        <v>64</v>
      </c>
      <c r="C37" s="340"/>
      <c r="D37" s="91">
        <f t="shared" ref="D37:R37" si="23">SUM(D35:D36)</f>
        <v>3</v>
      </c>
      <c r="E37" s="91">
        <f t="shared" si="23"/>
        <v>18</v>
      </c>
      <c r="F37" s="91">
        <f t="shared" si="23"/>
        <v>713</v>
      </c>
      <c r="G37" s="91">
        <f t="shared" si="23"/>
        <v>731</v>
      </c>
      <c r="H37" s="91">
        <f t="shared" si="23"/>
        <v>2290</v>
      </c>
      <c r="I37" s="92">
        <f t="shared" si="23"/>
        <v>12</v>
      </c>
      <c r="J37" s="94">
        <f t="shared" si="23"/>
        <v>68</v>
      </c>
      <c r="K37" s="94">
        <f t="shared" si="23"/>
        <v>868</v>
      </c>
      <c r="L37" s="106">
        <f t="shared" si="23"/>
        <v>936</v>
      </c>
      <c r="M37" s="103">
        <f t="shared" si="23"/>
        <v>2047</v>
      </c>
      <c r="N37" s="95">
        <f t="shared" si="23"/>
        <v>29</v>
      </c>
      <c r="O37" s="96">
        <f t="shared" si="23"/>
        <v>130</v>
      </c>
      <c r="P37" s="96">
        <f t="shared" si="23"/>
        <v>394</v>
      </c>
      <c r="Q37" s="96">
        <f t="shared" si="23"/>
        <v>524</v>
      </c>
      <c r="R37" s="96">
        <f t="shared" si="23"/>
        <v>1054</v>
      </c>
      <c r="S37" s="107">
        <f t="shared" si="19"/>
        <v>44</v>
      </c>
      <c r="T37" s="107">
        <f t="shared" si="20"/>
        <v>216</v>
      </c>
      <c r="U37" s="107">
        <f t="shared" si="22"/>
        <v>1975</v>
      </c>
      <c r="V37" s="107">
        <f t="shared" si="22"/>
        <v>2191</v>
      </c>
      <c r="W37" s="108">
        <f t="shared" si="21"/>
        <v>5391</v>
      </c>
    </row>
    <row r="38" spans="1:23" ht="20.100000000000001" customHeight="1">
      <c r="A38" s="344" t="s">
        <v>38</v>
      </c>
      <c r="B38" s="18">
        <v>29</v>
      </c>
      <c r="C38" s="18" t="s">
        <v>39</v>
      </c>
      <c r="D38" s="19">
        <v>8</v>
      </c>
      <c r="E38" s="19">
        <v>2</v>
      </c>
      <c r="F38" s="19">
        <v>1363</v>
      </c>
      <c r="G38" s="19">
        <v>1365</v>
      </c>
      <c r="H38" s="20">
        <v>3954</v>
      </c>
      <c r="I38" s="21">
        <v>13</v>
      </c>
      <c r="J38" s="19">
        <v>30</v>
      </c>
      <c r="K38" s="19">
        <v>1124</v>
      </c>
      <c r="L38" s="80">
        <v>1154</v>
      </c>
      <c r="M38" s="23">
        <v>2382</v>
      </c>
      <c r="N38" s="24">
        <v>21</v>
      </c>
      <c r="O38" s="19">
        <v>18</v>
      </c>
      <c r="P38" s="19">
        <v>516</v>
      </c>
      <c r="Q38" s="81">
        <v>534</v>
      </c>
      <c r="R38" s="20">
        <v>936</v>
      </c>
      <c r="S38" s="13">
        <f t="shared" si="19"/>
        <v>42</v>
      </c>
      <c r="T38" s="13">
        <f t="shared" si="20"/>
        <v>50</v>
      </c>
      <c r="U38" s="13">
        <f t="shared" si="22"/>
        <v>3003</v>
      </c>
      <c r="V38" s="13">
        <f t="shared" si="22"/>
        <v>3053</v>
      </c>
      <c r="W38" s="61">
        <f t="shared" si="21"/>
        <v>7272</v>
      </c>
    </row>
    <row r="39" spans="1:23" ht="20.100000000000001" customHeight="1">
      <c r="A39" s="345"/>
      <c r="B39" s="16">
        <v>30</v>
      </c>
      <c r="C39" s="16" t="s">
        <v>40</v>
      </c>
      <c r="D39" s="11">
        <v>3</v>
      </c>
      <c r="E39" s="11">
        <v>0</v>
      </c>
      <c r="F39" s="11">
        <v>440</v>
      </c>
      <c r="G39" s="11">
        <v>440</v>
      </c>
      <c r="H39" s="12">
        <v>1584</v>
      </c>
      <c r="I39" s="13">
        <v>2</v>
      </c>
      <c r="J39" s="11">
        <v>0</v>
      </c>
      <c r="K39" s="11">
        <v>83</v>
      </c>
      <c r="L39" s="11">
        <v>83</v>
      </c>
      <c r="M39" s="14">
        <v>260</v>
      </c>
      <c r="N39" s="15">
        <v>13</v>
      </c>
      <c r="O39" s="11">
        <v>39</v>
      </c>
      <c r="P39" s="11">
        <v>197</v>
      </c>
      <c r="Q39" s="11">
        <v>236</v>
      </c>
      <c r="R39" s="12">
        <v>548</v>
      </c>
      <c r="S39" s="13">
        <f t="shared" si="19"/>
        <v>18</v>
      </c>
      <c r="T39" s="13">
        <f t="shared" si="20"/>
        <v>39</v>
      </c>
      <c r="U39" s="13">
        <f t="shared" si="22"/>
        <v>720</v>
      </c>
      <c r="V39" s="13">
        <f t="shared" si="22"/>
        <v>759</v>
      </c>
      <c r="W39" s="61">
        <f t="shared" si="21"/>
        <v>2392</v>
      </c>
    </row>
    <row r="40" spans="1:23" ht="20.100000000000001" customHeight="1">
      <c r="A40" s="345"/>
      <c r="B40" s="16">
        <v>31</v>
      </c>
      <c r="C40" s="16" t="s">
        <v>41</v>
      </c>
      <c r="D40" s="11">
        <v>0</v>
      </c>
      <c r="E40" s="11">
        <v>0</v>
      </c>
      <c r="F40" s="11">
        <v>0</v>
      </c>
      <c r="G40" s="11">
        <v>0</v>
      </c>
      <c r="H40" s="12">
        <v>0</v>
      </c>
      <c r="I40" s="13">
        <v>1</v>
      </c>
      <c r="J40" s="11">
        <v>0</v>
      </c>
      <c r="K40" s="11">
        <v>77</v>
      </c>
      <c r="L40" s="11">
        <v>77</v>
      </c>
      <c r="M40" s="14">
        <v>172</v>
      </c>
      <c r="N40" s="15">
        <v>6</v>
      </c>
      <c r="O40" s="11">
        <v>42</v>
      </c>
      <c r="P40" s="11">
        <v>23</v>
      </c>
      <c r="Q40" s="11">
        <v>65</v>
      </c>
      <c r="R40" s="12">
        <v>127</v>
      </c>
      <c r="S40" s="13">
        <f t="shared" si="19"/>
        <v>7</v>
      </c>
      <c r="T40" s="13">
        <f t="shared" si="20"/>
        <v>42</v>
      </c>
      <c r="U40" s="13">
        <f t="shared" si="22"/>
        <v>100</v>
      </c>
      <c r="V40" s="13">
        <f t="shared" si="22"/>
        <v>142</v>
      </c>
      <c r="W40" s="61">
        <f t="shared" si="21"/>
        <v>299</v>
      </c>
    </row>
    <row r="41" spans="1:23" ht="20.100000000000001" customHeight="1">
      <c r="A41" s="346"/>
      <c r="B41" s="339" t="s">
        <v>64</v>
      </c>
      <c r="C41" s="340"/>
      <c r="D41" s="91">
        <f t="shared" ref="D41:R41" si="24">SUM(D38:D40)</f>
        <v>11</v>
      </c>
      <c r="E41" s="91">
        <f t="shared" si="24"/>
        <v>2</v>
      </c>
      <c r="F41" s="91">
        <f t="shared" si="24"/>
        <v>1803</v>
      </c>
      <c r="G41" s="91">
        <f t="shared" si="24"/>
        <v>1805</v>
      </c>
      <c r="H41" s="91">
        <f t="shared" si="24"/>
        <v>5538</v>
      </c>
      <c r="I41" s="92">
        <f t="shared" si="24"/>
        <v>16</v>
      </c>
      <c r="J41" s="94">
        <f t="shared" si="24"/>
        <v>30</v>
      </c>
      <c r="K41" s="93">
        <f t="shared" si="24"/>
        <v>1284</v>
      </c>
      <c r="L41" s="98">
        <f t="shared" si="24"/>
        <v>1314</v>
      </c>
      <c r="M41" s="94">
        <f t="shared" si="24"/>
        <v>2814</v>
      </c>
      <c r="N41" s="95">
        <f t="shared" si="24"/>
        <v>40</v>
      </c>
      <c r="O41" s="96">
        <f t="shared" si="24"/>
        <v>99</v>
      </c>
      <c r="P41" s="96">
        <f t="shared" si="24"/>
        <v>736</v>
      </c>
      <c r="Q41" s="96">
        <f t="shared" si="24"/>
        <v>835</v>
      </c>
      <c r="R41" s="96">
        <f t="shared" si="24"/>
        <v>1611</v>
      </c>
      <c r="S41" s="107">
        <f t="shared" si="19"/>
        <v>67</v>
      </c>
      <c r="T41" s="107">
        <f t="shared" si="20"/>
        <v>131</v>
      </c>
      <c r="U41" s="107">
        <f t="shared" si="22"/>
        <v>3823</v>
      </c>
      <c r="V41" s="107">
        <f t="shared" si="22"/>
        <v>3954</v>
      </c>
      <c r="W41" s="108">
        <f t="shared" si="21"/>
        <v>9963</v>
      </c>
    </row>
    <row r="42" spans="1:23" ht="20.100000000000001" customHeight="1">
      <c r="A42" s="344" t="s">
        <v>42</v>
      </c>
      <c r="B42" s="18">
        <v>32</v>
      </c>
      <c r="C42" s="18" t="s">
        <v>43</v>
      </c>
      <c r="D42" s="19">
        <v>1</v>
      </c>
      <c r="E42" s="19">
        <v>0</v>
      </c>
      <c r="F42" s="19">
        <v>200</v>
      </c>
      <c r="G42" s="19">
        <v>200</v>
      </c>
      <c r="H42" s="20">
        <v>600</v>
      </c>
      <c r="I42" s="21">
        <v>4</v>
      </c>
      <c r="J42" s="19">
        <v>2</v>
      </c>
      <c r="K42" s="19">
        <v>248</v>
      </c>
      <c r="L42" s="22">
        <v>250</v>
      </c>
      <c r="M42" s="23">
        <v>734</v>
      </c>
      <c r="N42" s="24">
        <v>1</v>
      </c>
      <c r="O42" s="19">
        <v>15</v>
      </c>
      <c r="P42" s="19">
        <v>12</v>
      </c>
      <c r="Q42" s="19">
        <v>27</v>
      </c>
      <c r="R42" s="20">
        <v>75</v>
      </c>
      <c r="S42" s="13">
        <f t="shared" si="19"/>
        <v>6</v>
      </c>
      <c r="T42" s="13">
        <f t="shared" si="20"/>
        <v>17</v>
      </c>
      <c r="U42" s="13">
        <f t="shared" si="22"/>
        <v>460</v>
      </c>
      <c r="V42" s="13">
        <f t="shared" si="22"/>
        <v>477</v>
      </c>
      <c r="W42" s="61">
        <f t="shared" si="21"/>
        <v>1409</v>
      </c>
    </row>
    <row r="43" spans="1:23" ht="20.100000000000001" customHeight="1">
      <c r="A43" s="345"/>
      <c r="B43" s="16">
        <v>33</v>
      </c>
      <c r="C43" s="16" t="s">
        <v>44</v>
      </c>
      <c r="D43" s="11">
        <v>0</v>
      </c>
      <c r="E43" s="11">
        <v>0</v>
      </c>
      <c r="F43" s="11">
        <v>0</v>
      </c>
      <c r="G43" s="11">
        <v>0</v>
      </c>
      <c r="H43" s="12">
        <v>0</v>
      </c>
      <c r="I43" s="13">
        <v>1</v>
      </c>
      <c r="J43" s="11">
        <v>24</v>
      </c>
      <c r="K43" s="11">
        <v>10</v>
      </c>
      <c r="L43" s="11">
        <v>34</v>
      </c>
      <c r="M43" s="14">
        <v>280</v>
      </c>
      <c r="N43" s="15">
        <v>2</v>
      </c>
      <c r="O43" s="11">
        <v>2</v>
      </c>
      <c r="P43" s="11">
        <v>16</v>
      </c>
      <c r="Q43" s="11">
        <v>18</v>
      </c>
      <c r="R43" s="12">
        <v>46</v>
      </c>
      <c r="S43" s="13">
        <f t="shared" ref="S43:S51" si="25">D43+I43+N43</f>
        <v>3</v>
      </c>
      <c r="T43" s="13">
        <f t="shared" ref="T43:T51" si="26">E43+J43+O43</f>
        <v>26</v>
      </c>
      <c r="U43" s="13">
        <f t="shared" ref="U43:U51" si="27">F43+K43+P43</f>
        <v>26</v>
      </c>
      <c r="V43" s="13">
        <f t="shared" ref="V43:V51" si="28">G43+L43+Q43</f>
        <v>52</v>
      </c>
      <c r="W43" s="61">
        <f t="shared" ref="W43:W51" si="29">H43+M43+R43</f>
        <v>326</v>
      </c>
    </row>
    <row r="44" spans="1:23" ht="20.100000000000001" customHeight="1">
      <c r="A44" s="345"/>
      <c r="B44" s="16">
        <v>34</v>
      </c>
      <c r="C44" s="16" t="s">
        <v>45</v>
      </c>
      <c r="D44" s="11">
        <v>0</v>
      </c>
      <c r="E44" s="11">
        <v>0</v>
      </c>
      <c r="F44" s="11">
        <v>0</v>
      </c>
      <c r="G44" s="11">
        <v>0</v>
      </c>
      <c r="H44" s="12">
        <v>0</v>
      </c>
      <c r="I44" s="13">
        <v>0</v>
      </c>
      <c r="J44" s="11">
        <v>0</v>
      </c>
      <c r="K44" s="11">
        <v>0</v>
      </c>
      <c r="L44" s="11">
        <v>0</v>
      </c>
      <c r="M44" s="14">
        <v>0</v>
      </c>
      <c r="N44" s="15">
        <v>3</v>
      </c>
      <c r="O44" s="11">
        <v>8</v>
      </c>
      <c r="P44" s="11">
        <v>71</v>
      </c>
      <c r="Q44" s="11">
        <v>79</v>
      </c>
      <c r="R44" s="12">
        <v>241</v>
      </c>
      <c r="S44" s="13">
        <f t="shared" si="25"/>
        <v>3</v>
      </c>
      <c r="T44" s="13">
        <f t="shared" si="26"/>
        <v>8</v>
      </c>
      <c r="U44" s="13">
        <f t="shared" si="27"/>
        <v>71</v>
      </c>
      <c r="V44" s="13">
        <f t="shared" si="28"/>
        <v>79</v>
      </c>
      <c r="W44" s="61">
        <f t="shared" si="29"/>
        <v>241</v>
      </c>
    </row>
    <row r="45" spans="1:23" ht="20.100000000000001" customHeight="1">
      <c r="A45" s="345"/>
      <c r="B45" s="16">
        <v>35</v>
      </c>
      <c r="C45" s="16" t="s">
        <v>46</v>
      </c>
      <c r="D45" s="11">
        <v>0</v>
      </c>
      <c r="E45" s="11">
        <v>0</v>
      </c>
      <c r="F45" s="11">
        <v>0</v>
      </c>
      <c r="G45" s="11">
        <v>0</v>
      </c>
      <c r="H45" s="12">
        <v>0</v>
      </c>
      <c r="I45" s="13">
        <v>0</v>
      </c>
      <c r="J45" s="11">
        <v>0</v>
      </c>
      <c r="K45" s="11">
        <v>0</v>
      </c>
      <c r="L45" s="11">
        <v>0</v>
      </c>
      <c r="M45" s="14">
        <v>0</v>
      </c>
      <c r="N45" s="15">
        <v>0</v>
      </c>
      <c r="O45" s="11">
        <v>0</v>
      </c>
      <c r="P45" s="11">
        <v>0</v>
      </c>
      <c r="Q45" s="11">
        <v>0</v>
      </c>
      <c r="R45" s="12">
        <v>0</v>
      </c>
      <c r="S45" s="13">
        <f t="shared" si="25"/>
        <v>0</v>
      </c>
      <c r="T45" s="13">
        <f t="shared" si="26"/>
        <v>0</v>
      </c>
      <c r="U45" s="13">
        <f t="shared" si="27"/>
        <v>0</v>
      </c>
      <c r="V45" s="13">
        <f t="shared" si="28"/>
        <v>0</v>
      </c>
      <c r="W45" s="61">
        <f t="shared" si="29"/>
        <v>0</v>
      </c>
    </row>
    <row r="46" spans="1:23" ht="20.100000000000001" customHeight="1">
      <c r="A46" s="345"/>
      <c r="B46" s="16">
        <v>36</v>
      </c>
      <c r="C46" s="16" t="s">
        <v>47</v>
      </c>
      <c r="D46" s="11">
        <v>0</v>
      </c>
      <c r="E46" s="11">
        <v>0</v>
      </c>
      <c r="F46" s="11">
        <v>0</v>
      </c>
      <c r="G46" s="11">
        <v>0</v>
      </c>
      <c r="H46" s="12">
        <v>0</v>
      </c>
      <c r="I46" s="13">
        <v>0</v>
      </c>
      <c r="J46" s="11">
        <v>0</v>
      </c>
      <c r="K46" s="11">
        <v>0</v>
      </c>
      <c r="L46" s="11">
        <v>0</v>
      </c>
      <c r="M46" s="14">
        <v>0</v>
      </c>
      <c r="N46" s="15">
        <v>0</v>
      </c>
      <c r="O46" s="11">
        <v>0</v>
      </c>
      <c r="P46" s="11">
        <v>0</v>
      </c>
      <c r="Q46" s="11">
        <v>0</v>
      </c>
      <c r="R46" s="12">
        <v>0</v>
      </c>
      <c r="S46" s="13">
        <f t="shared" si="25"/>
        <v>0</v>
      </c>
      <c r="T46" s="13">
        <f t="shared" si="26"/>
        <v>0</v>
      </c>
      <c r="U46" s="13">
        <f t="shared" si="27"/>
        <v>0</v>
      </c>
      <c r="V46" s="13">
        <f t="shared" si="28"/>
        <v>0</v>
      </c>
      <c r="W46" s="61">
        <f t="shared" si="29"/>
        <v>0</v>
      </c>
    </row>
    <row r="47" spans="1:23" ht="20.100000000000001" customHeight="1">
      <c r="A47" s="345"/>
      <c r="B47" s="16">
        <v>37</v>
      </c>
      <c r="C47" s="16" t="s">
        <v>48</v>
      </c>
      <c r="D47" s="11">
        <v>0</v>
      </c>
      <c r="E47" s="11">
        <v>0</v>
      </c>
      <c r="F47" s="11">
        <v>0</v>
      </c>
      <c r="G47" s="11">
        <v>0</v>
      </c>
      <c r="H47" s="12">
        <v>0</v>
      </c>
      <c r="I47" s="13">
        <v>1</v>
      </c>
      <c r="J47" s="11">
        <v>21</v>
      </c>
      <c r="K47" s="11">
        <v>30</v>
      </c>
      <c r="L47" s="11">
        <v>51</v>
      </c>
      <c r="M47" s="14">
        <v>100</v>
      </c>
      <c r="N47" s="15">
        <v>1</v>
      </c>
      <c r="O47" s="11">
        <v>0</v>
      </c>
      <c r="P47" s="11">
        <v>21</v>
      </c>
      <c r="Q47" s="11">
        <v>21</v>
      </c>
      <c r="R47" s="12">
        <v>22</v>
      </c>
      <c r="S47" s="13">
        <f t="shared" si="25"/>
        <v>2</v>
      </c>
      <c r="T47" s="13">
        <f t="shared" si="26"/>
        <v>21</v>
      </c>
      <c r="U47" s="13">
        <f t="shared" si="27"/>
        <v>51</v>
      </c>
      <c r="V47" s="13">
        <f t="shared" si="28"/>
        <v>72</v>
      </c>
      <c r="W47" s="61">
        <f t="shared" si="29"/>
        <v>122</v>
      </c>
    </row>
    <row r="48" spans="1:23" ht="20.100000000000001" customHeight="1">
      <c r="A48" s="345"/>
      <c r="B48" s="16">
        <v>38</v>
      </c>
      <c r="C48" s="16" t="s">
        <v>49</v>
      </c>
      <c r="D48" s="11">
        <v>0</v>
      </c>
      <c r="E48" s="11">
        <v>0</v>
      </c>
      <c r="F48" s="11">
        <v>0</v>
      </c>
      <c r="G48" s="11">
        <v>0</v>
      </c>
      <c r="H48" s="12">
        <v>0</v>
      </c>
      <c r="I48" s="13">
        <v>0</v>
      </c>
      <c r="J48" s="11">
        <v>0</v>
      </c>
      <c r="K48" s="11">
        <v>0</v>
      </c>
      <c r="L48" s="11">
        <v>0</v>
      </c>
      <c r="M48" s="14">
        <v>0</v>
      </c>
      <c r="N48" s="15">
        <v>1</v>
      </c>
      <c r="O48" s="11">
        <v>4</v>
      </c>
      <c r="P48" s="11">
        <v>19</v>
      </c>
      <c r="Q48" s="11">
        <v>23</v>
      </c>
      <c r="R48" s="12">
        <v>50</v>
      </c>
      <c r="S48" s="13">
        <f t="shared" si="25"/>
        <v>1</v>
      </c>
      <c r="T48" s="13">
        <f t="shared" si="26"/>
        <v>4</v>
      </c>
      <c r="U48" s="13">
        <f t="shared" si="27"/>
        <v>19</v>
      </c>
      <c r="V48" s="13">
        <f t="shared" si="28"/>
        <v>23</v>
      </c>
      <c r="W48" s="61">
        <f t="shared" si="29"/>
        <v>50</v>
      </c>
    </row>
    <row r="49" spans="1:24" ht="20.100000000000001" customHeight="1">
      <c r="A49" s="345"/>
      <c r="B49" s="16">
        <v>39</v>
      </c>
      <c r="C49" s="16" t="s">
        <v>50</v>
      </c>
      <c r="D49" s="11">
        <v>0</v>
      </c>
      <c r="E49" s="11">
        <v>0</v>
      </c>
      <c r="F49" s="11">
        <v>0</v>
      </c>
      <c r="G49" s="11">
        <v>0</v>
      </c>
      <c r="H49" s="12">
        <v>0</v>
      </c>
      <c r="I49" s="13">
        <v>1</v>
      </c>
      <c r="J49" s="11">
        <v>0</v>
      </c>
      <c r="K49" s="11">
        <v>35</v>
      </c>
      <c r="L49" s="11">
        <v>35</v>
      </c>
      <c r="M49" s="14">
        <v>126</v>
      </c>
      <c r="N49" s="15">
        <v>3</v>
      </c>
      <c r="O49" s="11">
        <v>13</v>
      </c>
      <c r="P49" s="11">
        <v>20</v>
      </c>
      <c r="Q49" s="11">
        <v>33</v>
      </c>
      <c r="R49" s="12">
        <v>120</v>
      </c>
      <c r="S49" s="13">
        <f t="shared" si="25"/>
        <v>4</v>
      </c>
      <c r="T49" s="13">
        <f t="shared" si="26"/>
        <v>13</v>
      </c>
      <c r="U49" s="13">
        <f t="shared" si="27"/>
        <v>55</v>
      </c>
      <c r="V49" s="13">
        <f t="shared" si="28"/>
        <v>68</v>
      </c>
      <c r="W49" s="61">
        <f t="shared" si="29"/>
        <v>246</v>
      </c>
    </row>
    <row r="50" spans="1:24" ht="20.100000000000001" customHeight="1">
      <c r="A50" s="345"/>
      <c r="B50" s="16">
        <v>40</v>
      </c>
      <c r="C50" s="16" t="s">
        <v>51</v>
      </c>
      <c r="D50" s="11">
        <v>0</v>
      </c>
      <c r="E50" s="11">
        <v>0</v>
      </c>
      <c r="F50" s="11">
        <v>0</v>
      </c>
      <c r="G50" s="11">
        <v>0</v>
      </c>
      <c r="H50" s="12">
        <v>0</v>
      </c>
      <c r="I50" s="13">
        <v>0</v>
      </c>
      <c r="J50" s="11">
        <v>0</v>
      </c>
      <c r="K50" s="11">
        <v>0</v>
      </c>
      <c r="L50" s="11">
        <v>0</v>
      </c>
      <c r="M50" s="14">
        <v>0</v>
      </c>
      <c r="N50" s="15">
        <v>1</v>
      </c>
      <c r="O50" s="11">
        <v>9</v>
      </c>
      <c r="P50" s="11">
        <v>11</v>
      </c>
      <c r="Q50" s="11">
        <v>20</v>
      </c>
      <c r="R50" s="12">
        <v>49</v>
      </c>
      <c r="S50" s="13">
        <f t="shared" si="25"/>
        <v>1</v>
      </c>
      <c r="T50" s="13">
        <f t="shared" si="26"/>
        <v>9</v>
      </c>
      <c r="U50" s="13">
        <f t="shared" si="27"/>
        <v>11</v>
      </c>
      <c r="V50" s="13">
        <f t="shared" si="28"/>
        <v>20</v>
      </c>
      <c r="W50" s="61">
        <f t="shared" si="29"/>
        <v>49</v>
      </c>
    </row>
    <row r="51" spans="1:24" ht="20.100000000000001" customHeight="1">
      <c r="A51" s="345"/>
      <c r="B51" s="16">
        <v>41</v>
      </c>
      <c r="C51" s="16" t="s">
        <v>52</v>
      </c>
      <c r="D51" s="11">
        <v>0</v>
      </c>
      <c r="E51" s="11">
        <v>0</v>
      </c>
      <c r="F51" s="11">
        <v>0</v>
      </c>
      <c r="G51" s="11">
        <v>0</v>
      </c>
      <c r="H51" s="12">
        <v>0</v>
      </c>
      <c r="I51" s="13">
        <v>0</v>
      </c>
      <c r="J51" s="11">
        <v>0</v>
      </c>
      <c r="K51" s="11">
        <v>0</v>
      </c>
      <c r="L51" s="11">
        <v>0</v>
      </c>
      <c r="M51" s="14">
        <v>0</v>
      </c>
      <c r="N51" s="15">
        <v>4</v>
      </c>
      <c r="O51" s="11">
        <v>23</v>
      </c>
      <c r="P51" s="11">
        <v>29</v>
      </c>
      <c r="Q51" s="11">
        <v>52</v>
      </c>
      <c r="R51" s="12">
        <v>136</v>
      </c>
      <c r="S51" s="13">
        <f t="shared" si="25"/>
        <v>4</v>
      </c>
      <c r="T51" s="13">
        <f t="shared" si="26"/>
        <v>23</v>
      </c>
      <c r="U51" s="13">
        <f t="shared" si="27"/>
        <v>29</v>
      </c>
      <c r="V51" s="13">
        <f t="shared" si="28"/>
        <v>52</v>
      </c>
      <c r="W51" s="61">
        <f t="shared" si="29"/>
        <v>136</v>
      </c>
    </row>
    <row r="52" spans="1:24" ht="20.100000000000001" customHeight="1">
      <c r="A52" s="346"/>
      <c r="B52" s="339" t="s">
        <v>64</v>
      </c>
      <c r="C52" s="340"/>
      <c r="D52" s="91">
        <f t="shared" ref="D52:R52" si="30">SUM(D42:D51)</f>
        <v>1</v>
      </c>
      <c r="E52" s="91">
        <f t="shared" si="30"/>
        <v>0</v>
      </c>
      <c r="F52" s="91">
        <f t="shared" si="30"/>
        <v>200</v>
      </c>
      <c r="G52" s="91">
        <f t="shared" si="30"/>
        <v>200</v>
      </c>
      <c r="H52" s="91">
        <f t="shared" si="30"/>
        <v>600</v>
      </c>
      <c r="I52" s="109">
        <f t="shared" si="30"/>
        <v>7</v>
      </c>
      <c r="J52" s="93">
        <f t="shared" si="30"/>
        <v>47</v>
      </c>
      <c r="K52" s="93">
        <f t="shared" si="30"/>
        <v>323</v>
      </c>
      <c r="L52" s="93">
        <f t="shared" si="30"/>
        <v>370</v>
      </c>
      <c r="M52" s="99">
        <f t="shared" si="30"/>
        <v>1240</v>
      </c>
      <c r="N52" s="109">
        <f t="shared" si="30"/>
        <v>16</v>
      </c>
      <c r="O52" s="93">
        <f t="shared" si="30"/>
        <v>74</v>
      </c>
      <c r="P52" s="93">
        <f t="shared" si="30"/>
        <v>199</v>
      </c>
      <c r="Q52" s="93">
        <f t="shared" si="30"/>
        <v>273</v>
      </c>
      <c r="R52" s="110">
        <f t="shared" si="30"/>
        <v>739</v>
      </c>
      <c r="S52" s="107">
        <f t="shared" ref="S52:W53" si="31">D52+I52+N52</f>
        <v>24</v>
      </c>
      <c r="T52" s="107">
        <f t="shared" si="31"/>
        <v>121</v>
      </c>
      <c r="U52" s="107">
        <f t="shared" si="31"/>
        <v>722</v>
      </c>
      <c r="V52" s="107">
        <f t="shared" si="31"/>
        <v>843</v>
      </c>
      <c r="W52" s="108">
        <f t="shared" si="31"/>
        <v>2579</v>
      </c>
    </row>
    <row r="53" spans="1:24" ht="20.100000000000001" customHeight="1">
      <c r="A53" s="32"/>
      <c r="B53" s="33"/>
      <c r="C53" s="34" t="s">
        <v>57</v>
      </c>
      <c r="D53" s="36">
        <f t="shared" ref="D53:R53" si="32">SUM(D52,D41,D37,D34,D24,D13)</f>
        <v>81</v>
      </c>
      <c r="E53" s="82">
        <f t="shared" si="32"/>
        <v>384</v>
      </c>
      <c r="F53" s="35">
        <f t="shared" si="32"/>
        <v>18846</v>
      </c>
      <c r="G53" s="35">
        <f t="shared" si="32"/>
        <v>19230</v>
      </c>
      <c r="H53" s="36">
        <f t="shared" si="32"/>
        <v>54556</v>
      </c>
      <c r="I53" s="64">
        <f t="shared" si="32"/>
        <v>114</v>
      </c>
      <c r="J53" s="35">
        <f t="shared" si="32"/>
        <v>307</v>
      </c>
      <c r="K53" s="35">
        <f t="shared" si="32"/>
        <v>9374</v>
      </c>
      <c r="L53" s="35">
        <f t="shared" si="32"/>
        <v>9681</v>
      </c>
      <c r="M53" s="36">
        <f t="shared" si="32"/>
        <v>20017</v>
      </c>
      <c r="N53" s="64">
        <f t="shared" si="32"/>
        <v>161</v>
      </c>
      <c r="O53" s="35">
        <f t="shared" si="32"/>
        <v>464</v>
      </c>
      <c r="P53" s="35">
        <f t="shared" si="32"/>
        <v>2902</v>
      </c>
      <c r="Q53" s="35">
        <f t="shared" si="32"/>
        <v>3366</v>
      </c>
      <c r="R53" s="35">
        <f t="shared" si="32"/>
        <v>6797</v>
      </c>
      <c r="S53" s="37">
        <f t="shared" si="31"/>
        <v>356</v>
      </c>
      <c r="T53" s="37">
        <f t="shared" si="31"/>
        <v>1155</v>
      </c>
      <c r="U53" s="37">
        <f t="shared" si="31"/>
        <v>31122</v>
      </c>
      <c r="V53" s="37">
        <f t="shared" si="31"/>
        <v>32277</v>
      </c>
      <c r="W53" s="111">
        <f t="shared" si="31"/>
        <v>81370</v>
      </c>
      <c r="X53" s="112"/>
    </row>
  </sheetData>
  <mergeCells count="29">
    <mergeCell ref="A35:A37"/>
    <mergeCell ref="A38:A41"/>
    <mergeCell ref="A42:A52"/>
    <mergeCell ref="B37:C37"/>
    <mergeCell ref="B41:C41"/>
    <mergeCell ref="B52:C52"/>
    <mergeCell ref="N4:N5"/>
    <mergeCell ref="B13:C13"/>
    <mergeCell ref="B24:C24"/>
    <mergeCell ref="B34:C34"/>
    <mergeCell ref="A6:A13"/>
    <mergeCell ref="A14:A24"/>
    <mergeCell ref="A25:A34"/>
    <mergeCell ref="S3:W3"/>
    <mergeCell ref="A3:C5"/>
    <mergeCell ref="D3:H3"/>
    <mergeCell ref="I3:M3"/>
    <mergeCell ref="N3:R3"/>
    <mergeCell ref="R4:R5"/>
    <mergeCell ref="W4:W5"/>
    <mergeCell ref="D4:D5"/>
    <mergeCell ref="E4:G4"/>
    <mergeCell ref="H4:H5"/>
    <mergeCell ref="T4:V4"/>
    <mergeCell ref="S4:S5"/>
    <mergeCell ref="I4:I5"/>
    <mergeCell ref="J4:L4"/>
    <mergeCell ref="O4:Q4"/>
    <mergeCell ref="M4:M5"/>
  </mergeCells>
  <phoneticPr fontId="4"/>
  <pageMargins left="0.31496062992125984" right="0.19685039370078741" top="0.19685039370078741" bottom="0.19685039370078741" header="0.51181102362204722" footer="0.19685039370078741"/>
  <pageSetup paperSize="9" scale="51" orientation="landscape" r:id="rId1"/>
  <headerFooter scaleWithDoc="0" alignWithMargins="0">
    <oddFooter>&amp;C&amp;14 6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</sheetPr>
  <dimension ref="A2:AP57"/>
  <sheetViews>
    <sheetView view="pageBreakPreview" zoomScale="85" zoomScaleNormal="100" zoomScaleSheetLayoutView="85" workbookViewId="0">
      <pane xSplit="3" ySplit="6" topLeftCell="J7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RowHeight="13.5"/>
  <cols>
    <col min="1" max="1" width="0.5" style="190" customWidth="1"/>
    <col min="2" max="2" width="2.75" style="190" bestFit="1" customWidth="1"/>
    <col min="3" max="3" width="9.75" style="190" customWidth="1"/>
    <col min="4" max="42" width="5.5" style="190" customWidth="1"/>
    <col min="43" max="43" width="0.75" style="190" customWidth="1"/>
    <col min="44" max="16384" width="9" style="190"/>
  </cols>
  <sheetData>
    <row r="2" spans="1:42" ht="28.5" customHeight="1">
      <c r="B2" s="231" t="s">
        <v>172</v>
      </c>
      <c r="C2" s="191"/>
      <c r="I2" s="191"/>
      <c r="J2" s="191"/>
      <c r="K2" s="191"/>
      <c r="L2" s="191"/>
      <c r="AN2" s="191"/>
      <c r="AO2" s="191"/>
      <c r="AP2" s="191"/>
    </row>
    <row r="3" spans="1:42" ht="15" customHeight="1">
      <c r="B3" s="191"/>
      <c r="C3" s="191"/>
      <c r="I3" s="192"/>
      <c r="J3" s="191"/>
      <c r="K3" s="192"/>
      <c r="L3" s="192"/>
      <c r="AE3" s="349" t="s">
        <v>175</v>
      </c>
      <c r="AF3" s="349"/>
      <c r="AG3" s="349"/>
      <c r="AH3" s="349"/>
      <c r="AI3" s="349"/>
      <c r="AJ3" s="349"/>
      <c r="AK3" s="349"/>
      <c r="AL3" s="349"/>
      <c r="AM3" s="349"/>
      <c r="AN3" s="349"/>
      <c r="AO3" s="349"/>
      <c r="AP3" s="349"/>
    </row>
    <row r="4" spans="1:42" ht="15.75" customHeight="1">
      <c r="A4" s="191"/>
      <c r="B4" s="363"/>
      <c r="C4" s="364"/>
      <c r="D4" s="354" t="s">
        <v>116</v>
      </c>
      <c r="E4" s="355"/>
      <c r="F4" s="355"/>
      <c r="G4" s="355"/>
      <c r="H4" s="355"/>
      <c r="I4" s="355"/>
      <c r="J4" s="355"/>
      <c r="K4" s="355"/>
      <c r="L4" s="356"/>
      <c r="M4" s="354" t="s">
        <v>176</v>
      </c>
      <c r="N4" s="355"/>
      <c r="O4" s="355"/>
      <c r="P4" s="355"/>
      <c r="Q4" s="355"/>
      <c r="R4" s="355"/>
      <c r="S4" s="355"/>
      <c r="T4" s="355"/>
      <c r="U4" s="356"/>
      <c r="V4" s="354" t="s">
        <v>117</v>
      </c>
      <c r="W4" s="355"/>
      <c r="X4" s="355"/>
      <c r="Y4" s="355"/>
      <c r="Z4" s="355"/>
      <c r="AA4" s="355"/>
      <c r="AB4" s="355"/>
      <c r="AC4" s="355"/>
      <c r="AD4" s="356"/>
      <c r="AE4" s="354" t="s">
        <v>118</v>
      </c>
      <c r="AF4" s="355"/>
      <c r="AG4" s="355"/>
      <c r="AH4" s="355"/>
      <c r="AI4" s="355"/>
      <c r="AJ4" s="355"/>
      <c r="AK4" s="355"/>
      <c r="AL4" s="355"/>
      <c r="AM4" s="356"/>
      <c r="AN4" s="369" t="s">
        <v>173</v>
      </c>
      <c r="AO4" s="370"/>
      <c r="AP4" s="371"/>
    </row>
    <row r="5" spans="1:42" ht="15.75" customHeight="1">
      <c r="A5" s="191"/>
      <c r="B5" s="365"/>
      <c r="C5" s="366"/>
      <c r="D5" s="375" t="s">
        <v>119</v>
      </c>
      <c r="E5" s="351"/>
      <c r="F5" s="352"/>
      <c r="G5" s="350" t="s">
        <v>120</v>
      </c>
      <c r="H5" s="351"/>
      <c r="I5" s="352"/>
      <c r="J5" s="350" t="s">
        <v>121</v>
      </c>
      <c r="K5" s="351"/>
      <c r="L5" s="353"/>
      <c r="M5" s="375" t="s">
        <v>119</v>
      </c>
      <c r="N5" s="351"/>
      <c r="O5" s="352"/>
      <c r="P5" s="350" t="s">
        <v>120</v>
      </c>
      <c r="Q5" s="351"/>
      <c r="R5" s="352"/>
      <c r="S5" s="350" t="s">
        <v>121</v>
      </c>
      <c r="T5" s="351"/>
      <c r="U5" s="353"/>
      <c r="V5" s="375" t="s">
        <v>119</v>
      </c>
      <c r="W5" s="351"/>
      <c r="X5" s="352"/>
      <c r="Y5" s="350" t="s">
        <v>120</v>
      </c>
      <c r="Z5" s="351"/>
      <c r="AA5" s="352"/>
      <c r="AB5" s="350" t="s">
        <v>121</v>
      </c>
      <c r="AC5" s="351"/>
      <c r="AD5" s="353"/>
      <c r="AE5" s="375" t="s">
        <v>119</v>
      </c>
      <c r="AF5" s="351"/>
      <c r="AG5" s="352"/>
      <c r="AH5" s="350" t="s">
        <v>120</v>
      </c>
      <c r="AI5" s="351"/>
      <c r="AJ5" s="352"/>
      <c r="AK5" s="350" t="s">
        <v>121</v>
      </c>
      <c r="AL5" s="351"/>
      <c r="AM5" s="353"/>
      <c r="AN5" s="372"/>
      <c r="AO5" s="373"/>
      <c r="AP5" s="374"/>
    </row>
    <row r="6" spans="1:42" ht="24" customHeight="1">
      <c r="A6" s="191"/>
      <c r="B6" s="367"/>
      <c r="C6" s="368"/>
      <c r="D6" s="193" t="s">
        <v>58</v>
      </c>
      <c r="E6" s="194" t="s">
        <v>68</v>
      </c>
      <c r="F6" s="194" t="s">
        <v>122</v>
      </c>
      <c r="G6" s="194" t="s">
        <v>58</v>
      </c>
      <c r="H6" s="194" t="s">
        <v>68</v>
      </c>
      <c r="I6" s="194" t="s">
        <v>122</v>
      </c>
      <c r="J6" s="194" t="s">
        <v>58</v>
      </c>
      <c r="K6" s="194" t="s">
        <v>68</v>
      </c>
      <c r="L6" s="195" t="s">
        <v>122</v>
      </c>
      <c r="M6" s="193" t="s">
        <v>58</v>
      </c>
      <c r="N6" s="194" t="s">
        <v>68</v>
      </c>
      <c r="O6" s="194" t="s">
        <v>122</v>
      </c>
      <c r="P6" s="194" t="s">
        <v>58</v>
      </c>
      <c r="Q6" s="194" t="s">
        <v>68</v>
      </c>
      <c r="R6" s="194" t="s">
        <v>122</v>
      </c>
      <c r="S6" s="194" t="s">
        <v>58</v>
      </c>
      <c r="T6" s="194" t="s">
        <v>68</v>
      </c>
      <c r="U6" s="195" t="s">
        <v>122</v>
      </c>
      <c r="V6" s="193" t="s">
        <v>58</v>
      </c>
      <c r="W6" s="194" t="s">
        <v>68</v>
      </c>
      <c r="X6" s="194" t="s">
        <v>122</v>
      </c>
      <c r="Y6" s="194" t="s">
        <v>58</v>
      </c>
      <c r="Z6" s="194" t="s">
        <v>68</v>
      </c>
      <c r="AA6" s="194" t="s">
        <v>122</v>
      </c>
      <c r="AB6" s="194" t="s">
        <v>58</v>
      </c>
      <c r="AC6" s="194" t="s">
        <v>68</v>
      </c>
      <c r="AD6" s="195" t="s">
        <v>122</v>
      </c>
      <c r="AE6" s="193" t="s">
        <v>58</v>
      </c>
      <c r="AF6" s="194" t="s">
        <v>68</v>
      </c>
      <c r="AG6" s="194" t="s">
        <v>122</v>
      </c>
      <c r="AH6" s="194" t="s">
        <v>58</v>
      </c>
      <c r="AI6" s="194" t="s">
        <v>68</v>
      </c>
      <c r="AJ6" s="194" t="s">
        <v>122</v>
      </c>
      <c r="AK6" s="194" t="s">
        <v>58</v>
      </c>
      <c r="AL6" s="194" t="s">
        <v>68</v>
      </c>
      <c r="AM6" s="195" t="s">
        <v>122</v>
      </c>
      <c r="AN6" s="193" t="s">
        <v>58</v>
      </c>
      <c r="AO6" s="194" t="s">
        <v>68</v>
      </c>
      <c r="AP6" s="195" t="s">
        <v>122</v>
      </c>
    </row>
    <row r="7" spans="1:42" ht="16.5" customHeight="1">
      <c r="A7" s="191"/>
      <c r="B7" s="359" t="s">
        <v>123</v>
      </c>
      <c r="C7" s="228" t="s">
        <v>124</v>
      </c>
      <c r="D7" s="198">
        <v>0</v>
      </c>
      <c r="E7" s="199">
        <v>0</v>
      </c>
      <c r="F7" s="199">
        <v>0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200">
        <v>0</v>
      </c>
      <c r="M7" s="198">
        <v>8</v>
      </c>
      <c r="N7" s="199">
        <v>2034</v>
      </c>
      <c r="O7" s="199">
        <v>3726</v>
      </c>
      <c r="P7" s="199">
        <v>41</v>
      </c>
      <c r="Q7" s="199">
        <v>4421</v>
      </c>
      <c r="R7" s="199">
        <v>7022</v>
      </c>
      <c r="S7" s="199">
        <v>20</v>
      </c>
      <c r="T7" s="199">
        <v>767</v>
      </c>
      <c r="U7" s="200">
        <v>1067</v>
      </c>
      <c r="V7" s="198">
        <v>19</v>
      </c>
      <c r="W7" s="199">
        <v>4786</v>
      </c>
      <c r="X7" s="199">
        <v>11651</v>
      </c>
      <c r="Y7" s="199">
        <v>11</v>
      </c>
      <c r="Z7" s="199">
        <v>1032</v>
      </c>
      <c r="AA7" s="199">
        <v>2148</v>
      </c>
      <c r="AB7" s="199">
        <v>2</v>
      </c>
      <c r="AC7" s="199">
        <v>17</v>
      </c>
      <c r="AD7" s="200">
        <v>44</v>
      </c>
      <c r="AE7" s="198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1</v>
      </c>
      <c r="AL7" s="199">
        <v>12</v>
      </c>
      <c r="AM7" s="200">
        <v>25</v>
      </c>
      <c r="AN7" s="201">
        <v>102</v>
      </c>
      <c r="AO7" s="202">
        <v>13069</v>
      </c>
      <c r="AP7" s="203">
        <v>25683</v>
      </c>
    </row>
    <row r="8" spans="1:42" ht="16.5" customHeight="1">
      <c r="A8" s="191"/>
      <c r="B8" s="360"/>
      <c r="C8" s="228" t="s">
        <v>125</v>
      </c>
      <c r="D8" s="198">
        <v>1</v>
      </c>
      <c r="E8" s="199">
        <v>448</v>
      </c>
      <c r="F8" s="199">
        <v>1398</v>
      </c>
      <c r="G8" s="199">
        <v>1</v>
      </c>
      <c r="H8" s="199">
        <v>27</v>
      </c>
      <c r="I8" s="199">
        <v>108</v>
      </c>
      <c r="J8" s="199">
        <v>0</v>
      </c>
      <c r="K8" s="199">
        <v>0</v>
      </c>
      <c r="L8" s="200">
        <v>0</v>
      </c>
      <c r="M8" s="198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1</v>
      </c>
      <c r="T8" s="199">
        <v>18</v>
      </c>
      <c r="U8" s="200">
        <v>35</v>
      </c>
      <c r="V8" s="198">
        <v>0</v>
      </c>
      <c r="W8" s="199">
        <v>0</v>
      </c>
      <c r="X8" s="199">
        <v>0</v>
      </c>
      <c r="Y8" s="199">
        <v>0</v>
      </c>
      <c r="Z8" s="199">
        <v>0</v>
      </c>
      <c r="AA8" s="199">
        <v>0</v>
      </c>
      <c r="AB8" s="199">
        <v>0</v>
      </c>
      <c r="AC8" s="199">
        <v>0</v>
      </c>
      <c r="AD8" s="200">
        <v>0</v>
      </c>
      <c r="AE8" s="198">
        <v>0</v>
      </c>
      <c r="AF8" s="199">
        <v>0</v>
      </c>
      <c r="AG8" s="199">
        <v>0</v>
      </c>
      <c r="AH8" s="199">
        <v>0</v>
      </c>
      <c r="AI8" s="199">
        <v>0</v>
      </c>
      <c r="AJ8" s="199">
        <v>0</v>
      </c>
      <c r="AK8" s="199">
        <v>0</v>
      </c>
      <c r="AL8" s="199">
        <v>0</v>
      </c>
      <c r="AM8" s="200">
        <v>0</v>
      </c>
      <c r="AN8" s="201">
        <v>3</v>
      </c>
      <c r="AO8" s="202">
        <v>493</v>
      </c>
      <c r="AP8" s="203">
        <v>1541</v>
      </c>
    </row>
    <row r="9" spans="1:42" ht="16.5" customHeight="1">
      <c r="A9" s="191"/>
      <c r="B9" s="360"/>
      <c r="C9" s="228" t="s">
        <v>126</v>
      </c>
      <c r="D9" s="198">
        <v>2</v>
      </c>
      <c r="E9" s="199">
        <v>268</v>
      </c>
      <c r="F9" s="199">
        <v>687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200">
        <v>0</v>
      </c>
      <c r="M9" s="198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200">
        <v>0</v>
      </c>
      <c r="V9" s="198">
        <v>0</v>
      </c>
      <c r="W9" s="199">
        <v>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200">
        <v>0</v>
      </c>
      <c r="AE9" s="198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200">
        <v>0</v>
      </c>
      <c r="AN9" s="201">
        <v>2</v>
      </c>
      <c r="AO9" s="202">
        <v>268</v>
      </c>
      <c r="AP9" s="203">
        <v>687</v>
      </c>
    </row>
    <row r="10" spans="1:42" ht="16.5" customHeight="1">
      <c r="A10" s="191"/>
      <c r="B10" s="360"/>
      <c r="C10" s="228" t="s">
        <v>127</v>
      </c>
      <c r="D10" s="198">
        <v>0</v>
      </c>
      <c r="E10" s="199">
        <v>0</v>
      </c>
      <c r="F10" s="199">
        <v>0</v>
      </c>
      <c r="G10" s="199">
        <v>1</v>
      </c>
      <c r="H10" s="199">
        <v>51</v>
      </c>
      <c r="I10" s="199">
        <v>102</v>
      </c>
      <c r="J10" s="199">
        <v>0</v>
      </c>
      <c r="K10" s="199">
        <v>0</v>
      </c>
      <c r="L10" s="200">
        <v>0</v>
      </c>
      <c r="M10" s="198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200">
        <v>0</v>
      </c>
      <c r="V10" s="198">
        <v>0</v>
      </c>
      <c r="W10" s="199">
        <v>0</v>
      </c>
      <c r="X10" s="199">
        <v>0</v>
      </c>
      <c r="Y10" s="199">
        <v>0</v>
      </c>
      <c r="Z10" s="199">
        <v>0</v>
      </c>
      <c r="AA10" s="199">
        <v>0</v>
      </c>
      <c r="AB10" s="199">
        <v>0</v>
      </c>
      <c r="AC10" s="199">
        <v>0</v>
      </c>
      <c r="AD10" s="200">
        <v>0</v>
      </c>
      <c r="AE10" s="198">
        <v>0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  <c r="AL10" s="199">
        <v>0</v>
      </c>
      <c r="AM10" s="200">
        <v>0</v>
      </c>
      <c r="AN10" s="201">
        <v>1</v>
      </c>
      <c r="AO10" s="202">
        <v>51</v>
      </c>
      <c r="AP10" s="203">
        <v>102</v>
      </c>
    </row>
    <row r="11" spans="1:42" ht="16.5" customHeight="1">
      <c r="A11" s="191"/>
      <c r="B11" s="360"/>
      <c r="C11" s="228" t="s">
        <v>128</v>
      </c>
      <c r="D11" s="198">
        <v>0</v>
      </c>
      <c r="E11" s="199">
        <v>0</v>
      </c>
      <c r="F11" s="199">
        <v>0</v>
      </c>
      <c r="G11" s="199">
        <v>1</v>
      </c>
      <c r="H11" s="199">
        <v>53</v>
      </c>
      <c r="I11" s="199">
        <v>206</v>
      </c>
      <c r="J11" s="199">
        <v>1</v>
      </c>
      <c r="K11" s="199">
        <v>15</v>
      </c>
      <c r="L11" s="200">
        <v>30</v>
      </c>
      <c r="M11" s="198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200">
        <v>0</v>
      </c>
      <c r="V11" s="198">
        <v>0</v>
      </c>
      <c r="W11" s="199">
        <v>0</v>
      </c>
      <c r="X11" s="199">
        <v>0</v>
      </c>
      <c r="Y11" s="199">
        <v>0</v>
      </c>
      <c r="Z11" s="199">
        <v>0</v>
      </c>
      <c r="AA11" s="199">
        <v>0</v>
      </c>
      <c r="AB11" s="199">
        <v>0</v>
      </c>
      <c r="AC11" s="199">
        <v>0</v>
      </c>
      <c r="AD11" s="200">
        <v>0</v>
      </c>
      <c r="AE11" s="198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  <c r="AL11" s="199">
        <v>0</v>
      </c>
      <c r="AM11" s="200">
        <v>0</v>
      </c>
      <c r="AN11" s="201">
        <v>2</v>
      </c>
      <c r="AO11" s="202">
        <v>68</v>
      </c>
      <c r="AP11" s="203">
        <v>236</v>
      </c>
    </row>
    <row r="12" spans="1:42" ht="16.5" customHeight="1">
      <c r="A12" s="191"/>
      <c r="B12" s="360"/>
      <c r="C12" s="228" t="s">
        <v>129</v>
      </c>
      <c r="D12" s="198">
        <v>0</v>
      </c>
      <c r="E12" s="199">
        <v>0</v>
      </c>
      <c r="F12" s="199">
        <v>0</v>
      </c>
      <c r="G12" s="199">
        <v>0</v>
      </c>
      <c r="H12" s="199">
        <v>0</v>
      </c>
      <c r="I12" s="199">
        <v>0</v>
      </c>
      <c r="J12" s="199">
        <v>0</v>
      </c>
      <c r="K12" s="199">
        <v>0</v>
      </c>
      <c r="L12" s="200">
        <v>0</v>
      </c>
      <c r="M12" s="198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200">
        <v>0</v>
      </c>
      <c r="V12" s="198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200">
        <v>0</v>
      </c>
      <c r="AE12" s="198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200">
        <v>0</v>
      </c>
      <c r="AN12" s="201">
        <v>0</v>
      </c>
      <c r="AO12" s="202">
        <v>0</v>
      </c>
      <c r="AP12" s="203">
        <v>0</v>
      </c>
    </row>
    <row r="13" spans="1:42" ht="16.5" customHeight="1">
      <c r="A13" s="191"/>
      <c r="B13" s="360"/>
      <c r="C13" s="228" t="s">
        <v>130</v>
      </c>
      <c r="D13" s="198">
        <v>0</v>
      </c>
      <c r="E13" s="199">
        <v>0</v>
      </c>
      <c r="F13" s="199">
        <v>0</v>
      </c>
      <c r="G13" s="199">
        <v>0</v>
      </c>
      <c r="H13" s="199">
        <v>0</v>
      </c>
      <c r="I13" s="199">
        <v>0</v>
      </c>
      <c r="J13" s="199">
        <v>0</v>
      </c>
      <c r="K13" s="199">
        <v>0</v>
      </c>
      <c r="L13" s="200">
        <v>0</v>
      </c>
      <c r="M13" s="198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200">
        <v>0</v>
      </c>
      <c r="V13" s="198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0</v>
      </c>
      <c r="AB13" s="199">
        <v>0</v>
      </c>
      <c r="AC13" s="199">
        <v>0</v>
      </c>
      <c r="AD13" s="200">
        <v>0</v>
      </c>
      <c r="AE13" s="198">
        <v>0</v>
      </c>
      <c r="AF13" s="199">
        <v>0</v>
      </c>
      <c r="AG13" s="199">
        <v>0</v>
      </c>
      <c r="AH13" s="199">
        <v>0</v>
      </c>
      <c r="AI13" s="199">
        <v>0</v>
      </c>
      <c r="AJ13" s="199">
        <v>0</v>
      </c>
      <c r="AK13" s="199">
        <v>0</v>
      </c>
      <c r="AL13" s="199">
        <v>0</v>
      </c>
      <c r="AM13" s="200">
        <v>0</v>
      </c>
      <c r="AN13" s="201">
        <v>0</v>
      </c>
      <c r="AO13" s="202">
        <v>0</v>
      </c>
      <c r="AP13" s="203">
        <v>0</v>
      </c>
    </row>
    <row r="14" spans="1:42" ht="16.5" customHeight="1">
      <c r="A14" s="191"/>
      <c r="B14" s="361"/>
      <c r="C14" s="229"/>
      <c r="D14" s="204">
        <v>3</v>
      </c>
      <c r="E14" s="205">
        <v>716</v>
      </c>
      <c r="F14" s="205">
        <v>2085</v>
      </c>
      <c r="G14" s="205">
        <v>3</v>
      </c>
      <c r="H14" s="205">
        <v>131</v>
      </c>
      <c r="I14" s="205">
        <v>416</v>
      </c>
      <c r="J14" s="205">
        <v>1</v>
      </c>
      <c r="K14" s="205">
        <v>15</v>
      </c>
      <c r="L14" s="206">
        <v>30</v>
      </c>
      <c r="M14" s="204">
        <v>8</v>
      </c>
      <c r="N14" s="205">
        <v>2034</v>
      </c>
      <c r="O14" s="205">
        <v>3726</v>
      </c>
      <c r="P14" s="205">
        <v>41</v>
      </c>
      <c r="Q14" s="205">
        <v>4421</v>
      </c>
      <c r="R14" s="205">
        <v>7022</v>
      </c>
      <c r="S14" s="205">
        <v>21</v>
      </c>
      <c r="T14" s="205">
        <v>785</v>
      </c>
      <c r="U14" s="206">
        <v>1102</v>
      </c>
      <c r="V14" s="204">
        <v>19</v>
      </c>
      <c r="W14" s="205">
        <v>4786</v>
      </c>
      <c r="X14" s="205">
        <v>11651</v>
      </c>
      <c r="Y14" s="205">
        <v>11</v>
      </c>
      <c r="Z14" s="205">
        <v>1032</v>
      </c>
      <c r="AA14" s="205">
        <v>2148</v>
      </c>
      <c r="AB14" s="205">
        <v>2</v>
      </c>
      <c r="AC14" s="205">
        <v>17</v>
      </c>
      <c r="AD14" s="206">
        <v>44</v>
      </c>
      <c r="AE14" s="204">
        <v>0</v>
      </c>
      <c r="AF14" s="205">
        <v>0</v>
      </c>
      <c r="AG14" s="205">
        <v>0</v>
      </c>
      <c r="AH14" s="205">
        <v>0</v>
      </c>
      <c r="AI14" s="205">
        <v>0</v>
      </c>
      <c r="AJ14" s="205">
        <v>0</v>
      </c>
      <c r="AK14" s="205">
        <v>1</v>
      </c>
      <c r="AL14" s="205">
        <v>12</v>
      </c>
      <c r="AM14" s="206">
        <v>25</v>
      </c>
      <c r="AN14" s="207">
        <v>110</v>
      </c>
      <c r="AO14" s="208">
        <v>13949</v>
      </c>
      <c r="AP14" s="209">
        <v>28249</v>
      </c>
    </row>
    <row r="15" spans="1:42" ht="16.5" customHeight="1">
      <c r="A15" s="191"/>
      <c r="B15" s="362" t="s">
        <v>131</v>
      </c>
      <c r="C15" s="230" t="s">
        <v>132</v>
      </c>
      <c r="D15" s="210">
        <v>1</v>
      </c>
      <c r="E15" s="211">
        <v>302</v>
      </c>
      <c r="F15" s="211">
        <v>650</v>
      </c>
      <c r="G15" s="211">
        <v>0</v>
      </c>
      <c r="H15" s="211">
        <v>0</v>
      </c>
      <c r="I15" s="211">
        <v>0</v>
      </c>
      <c r="J15" s="211">
        <v>0</v>
      </c>
      <c r="K15" s="211">
        <v>0</v>
      </c>
      <c r="L15" s="212">
        <v>0</v>
      </c>
      <c r="M15" s="210">
        <v>0</v>
      </c>
      <c r="N15" s="211">
        <v>0</v>
      </c>
      <c r="O15" s="211">
        <v>0</v>
      </c>
      <c r="P15" s="211">
        <v>2</v>
      </c>
      <c r="Q15" s="211">
        <v>123</v>
      </c>
      <c r="R15" s="211">
        <v>252</v>
      </c>
      <c r="S15" s="211">
        <v>9</v>
      </c>
      <c r="T15" s="211">
        <v>185</v>
      </c>
      <c r="U15" s="212">
        <v>400</v>
      </c>
      <c r="V15" s="210">
        <v>0</v>
      </c>
      <c r="W15" s="211">
        <v>0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2">
        <v>0</v>
      </c>
      <c r="AE15" s="210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0</v>
      </c>
      <c r="AL15" s="211">
        <v>0</v>
      </c>
      <c r="AM15" s="212">
        <v>0</v>
      </c>
      <c r="AN15" s="213">
        <v>12</v>
      </c>
      <c r="AO15" s="214">
        <v>610</v>
      </c>
      <c r="AP15" s="215">
        <v>1302</v>
      </c>
    </row>
    <row r="16" spans="1:42" ht="16.5" customHeight="1">
      <c r="A16" s="191"/>
      <c r="B16" s="360"/>
      <c r="C16" s="228" t="s">
        <v>133</v>
      </c>
      <c r="D16" s="198">
        <v>2</v>
      </c>
      <c r="E16" s="199">
        <v>480</v>
      </c>
      <c r="F16" s="199">
        <v>1401</v>
      </c>
      <c r="G16" s="199">
        <v>0</v>
      </c>
      <c r="H16" s="199">
        <v>0</v>
      </c>
      <c r="I16" s="199">
        <v>0</v>
      </c>
      <c r="J16" s="199">
        <v>1</v>
      </c>
      <c r="K16" s="199">
        <v>26</v>
      </c>
      <c r="L16" s="200">
        <v>90</v>
      </c>
      <c r="M16" s="198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1</v>
      </c>
      <c r="T16" s="199">
        <v>18</v>
      </c>
      <c r="U16" s="200">
        <v>24</v>
      </c>
      <c r="V16" s="198">
        <v>0</v>
      </c>
      <c r="W16" s="199">
        <v>0</v>
      </c>
      <c r="X16" s="199">
        <v>0</v>
      </c>
      <c r="Y16" s="199">
        <v>0</v>
      </c>
      <c r="Z16" s="199">
        <v>0</v>
      </c>
      <c r="AA16" s="199">
        <v>0</v>
      </c>
      <c r="AB16" s="199">
        <v>0</v>
      </c>
      <c r="AC16" s="199">
        <v>0</v>
      </c>
      <c r="AD16" s="200">
        <v>0</v>
      </c>
      <c r="AE16" s="198">
        <v>0</v>
      </c>
      <c r="AF16" s="199">
        <v>0</v>
      </c>
      <c r="AG16" s="199">
        <v>0</v>
      </c>
      <c r="AH16" s="199">
        <v>0</v>
      </c>
      <c r="AI16" s="199">
        <v>0</v>
      </c>
      <c r="AJ16" s="199">
        <v>0</v>
      </c>
      <c r="AK16" s="199">
        <v>0</v>
      </c>
      <c r="AL16" s="199">
        <v>0</v>
      </c>
      <c r="AM16" s="200">
        <v>0</v>
      </c>
      <c r="AN16" s="201">
        <v>4</v>
      </c>
      <c r="AO16" s="202">
        <v>524</v>
      </c>
      <c r="AP16" s="203">
        <v>1515</v>
      </c>
    </row>
    <row r="17" spans="1:42" ht="16.5" customHeight="1">
      <c r="A17" s="191"/>
      <c r="B17" s="360"/>
      <c r="C17" s="228" t="s">
        <v>134</v>
      </c>
      <c r="D17" s="198">
        <v>0</v>
      </c>
      <c r="E17" s="199">
        <v>0</v>
      </c>
      <c r="F17" s="199">
        <v>0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200">
        <v>0</v>
      </c>
      <c r="M17" s="198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3</v>
      </c>
      <c r="T17" s="199">
        <v>41</v>
      </c>
      <c r="U17" s="200">
        <v>93</v>
      </c>
      <c r="V17" s="198">
        <v>0</v>
      </c>
      <c r="W17" s="199">
        <v>0</v>
      </c>
      <c r="X17" s="199">
        <v>0</v>
      </c>
      <c r="Y17" s="199">
        <v>0</v>
      </c>
      <c r="Z17" s="199">
        <v>0</v>
      </c>
      <c r="AA17" s="199">
        <v>0</v>
      </c>
      <c r="AB17" s="199">
        <v>0</v>
      </c>
      <c r="AC17" s="199">
        <v>0</v>
      </c>
      <c r="AD17" s="200">
        <v>0</v>
      </c>
      <c r="AE17" s="198">
        <v>0</v>
      </c>
      <c r="AF17" s="199">
        <v>0</v>
      </c>
      <c r="AG17" s="199">
        <v>0</v>
      </c>
      <c r="AH17" s="199">
        <v>0</v>
      </c>
      <c r="AI17" s="199">
        <v>0</v>
      </c>
      <c r="AJ17" s="199">
        <v>0</v>
      </c>
      <c r="AK17" s="199">
        <v>0</v>
      </c>
      <c r="AL17" s="199">
        <v>0</v>
      </c>
      <c r="AM17" s="200">
        <v>0</v>
      </c>
      <c r="AN17" s="201">
        <v>3</v>
      </c>
      <c r="AO17" s="202">
        <v>41</v>
      </c>
      <c r="AP17" s="203">
        <v>93</v>
      </c>
    </row>
    <row r="18" spans="1:42" ht="16.5" customHeight="1">
      <c r="A18" s="191"/>
      <c r="B18" s="360"/>
      <c r="C18" s="228" t="s">
        <v>135</v>
      </c>
      <c r="D18" s="198">
        <v>2</v>
      </c>
      <c r="E18" s="199">
        <v>188</v>
      </c>
      <c r="F18" s="199">
        <v>692</v>
      </c>
      <c r="G18" s="199">
        <v>1</v>
      </c>
      <c r="H18" s="199">
        <v>32</v>
      </c>
      <c r="I18" s="199">
        <v>118</v>
      </c>
      <c r="J18" s="199">
        <v>1</v>
      </c>
      <c r="K18" s="199">
        <v>6</v>
      </c>
      <c r="L18" s="200">
        <v>15</v>
      </c>
      <c r="M18" s="198">
        <v>0</v>
      </c>
      <c r="N18" s="199">
        <v>0</v>
      </c>
      <c r="O18" s="199">
        <v>0</v>
      </c>
      <c r="P18" s="199">
        <v>1</v>
      </c>
      <c r="Q18" s="199">
        <v>48</v>
      </c>
      <c r="R18" s="199">
        <v>124</v>
      </c>
      <c r="S18" s="199">
        <v>5</v>
      </c>
      <c r="T18" s="199">
        <v>88</v>
      </c>
      <c r="U18" s="200">
        <v>206</v>
      </c>
      <c r="V18" s="198">
        <v>0</v>
      </c>
      <c r="W18" s="199">
        <v>0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200">
        <v>0</v>
      </c>
      <c r="AE18" s="198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2</v>
      </c>
      <c r="AL18" s="199">
        <v>17</v>
      </c>
      <c r="AM18" s="200">
        <v>50</v>
      </c>
      <c r="AN18" s="201">
        <v>12</v>
      </c>
      <c r="AO18" s="202">
        <v>379</v>
      </c>
      <c r="AP18" s="203">
        <v>1205</v>
      </c>
    </row>
    <row r="19" spans="1:42" ht="16.5" customHeight="1">
      <c r="A19" s="191"/>
      <c r="B19" s="360"/>
      <c r="C19" s="228" t="s">
        <v>136</v>
      </c>
      <c r="D19" s="198">
        <v>3</v>
      </c>
      <c r="E19" s="199">
        <v>950</v>
      </c>
      <c r="F19" s="199">
        <v>2832</v>
      </c>
      <c r="G19" s="199">
        <v>2</v>
      </c>
      <c r="H19" s="199">
        <v>89</v>
      </c>
      <c r="I19" s="199">
        <v>353</v>
      </c>
      <c r="J19" s="199">
        <v>0</v>
      </c>
      <c r="K19" s="199">
        <v>0</v>
      </c>
      <c r="L19" s="200">
        <v>0</v>
      </c>
      <c r="M19" s="198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1</v>
      </c>
      <c r="T19" s="199">
        <v>10</v>
      </c>
      <c r="U19" s="200">
        <v>21</v>
      </c>
      <c r="V19" s="198">
        <v>0</v>
      </c>
      <c r="W19" s="199">
        <v>0</v>
      </c>
      <c r="X19" s="199">
        <v>0</v>
      </c>
      <c r="Y19" s="199">
        <v>0</v>
      </c>
      <c r="Z19" s="199">
        <v>0</v>
      </c>
      <c r="AA19" s="199">
        <v>0</v>
      </c>
      <c r="AB19" s="199">
        <v>0</v>
      </c>
      <c r="AC19" s="199">
        <v>0</v>
      </c>
      <c r="AD19" s="200">
        <v>0</v>
      </c>
      <c r="AE19" s="198">
        <v>0</v>
      </c>
      <c r="AF19" s="199">
        <v>0</v>
      </c>
      <c r="AG19" s="199">
        <v>0</v>
      </c>
      <c r="AH19" s="199">
        <v>0</v>
      </c>
      <c r="AI19" s="199">
        <v>0</v>
      </c>
      <c r="AJ19" s="199">
        <v>0</v>
      </c>
      <c r="AK19" s="199">
        <v>0</v>
      </c>
      <c r="AL19" s="199">
        <v>0</v>
      </c>
      <c r="AM19" s="200">
        <v>0</v>
      </c>
      <c r="AN19" s="201">
        <v>6</v>
      </c>
      <c r="AO19" s="202">
        <v>1049</v>
      </c>
      <c r="AP19" s="203">
        <v>3206</v>
      </c>
    </row>
    <row r="20" spans="1:42" ht="16.5" customHeight="1">
      <c r="A20" s="191"/>
      <c r="B20" s="360"/>
      <c r="C20" s="228" t="s">
        <v>137</v>
      </c>
      <c r="D20" s="198">
        <v>0</v>
      </c>
      <c r="E20" s="199">
        <v>0</v>
      </c>
      <c r="F20" s="199">
        <v>0</v>
      </c>
      <c r="G20" s="199">
        <v>0</v>
      </c>
      <c r="H20" s="199">
        <v>0</v>
      </c>
      <c r="I20" s="199">
        <v>0</v>
      </c>
      <c r="J20" s="199">
        <v>0</v>
      </c>
      <c r="K20" s="199">
        <v>0</v>
      </c>
      <c r="L20" s="200">
        <v>0</v>
      </c>
      <c r="M20" s="198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2</v>
      </c>
      <c r="T20" s="199">
        <v>14</v>
      </c>
      <c r="U20" s="200">
        <v>22</v>
      </c>
      <c r="V20" s="198">
        <v>0</v>
      </c>
      <c r="W20" s="199">
        <v>0</v>
      </c>
      <c r="X20" s="199">
        <v>0</v>
      </c>
      <c r="Y20" s="199">
        <v>0</v>
      </c>
      <c r="Z20" s="199">
        <v>0</v>
      </c>
      <c r="AA20" s="199">
        <v>0</v>
      </c>
      <c r="AB20" s="199">
        <v>0</v>
      </c>
      <c r="AC20" s="199">
        <v>0</v>
      </c>
      <c r="AD20" s="200">
        <v>0</v>
      </c>
      <c r="AE20" s="198">
        <v>0</v>
      </c>
      <c r="AF20" s="199">
        <v>0</v>
      </c>
      <c r="AG20" s="199">
        <v>0</v>
      </c>
      <c r="AH20" s="199">
        <v>0</v>
      </c>
      <c r="AI20" s="199">
        <v>0</v>
      </c>
      <c r="AJ20" s="199">
        <v>0</v>
      </c>
      <c r="AK20" s="199">
        <v>0</v>
      </c>
      <c r="AL20" s="199">
        <v>0</v>
      </c>
      <c r="AM20" s="200">
        <v>0</v>
      </c>
      <c r="AN20" s="201">
        <v>2</v>
      </c>
      <c r="AO20" s="202">
        <v>14</v>
      </c>
      <c r="AP20" s="203">
        <v>22</v>
      </c>
    </row>
    <row r="21" spans="1:42" ht="16.5" customHeight="1">
      <c r="A21" s="191"/>
      <c r="B21" s="360"/>
      <c r="C21" s="228" t="s">
        <v>138</v>
      </c>
      <c r="D21" s="198">
        <v>3</v>
      </c>
      <c r="E21" s="199">
        <v>787</v>
      </c>
      <c r="F21" s="199">
        <v>2500</v>
      </c>
      <c r="G21" s="199">
        <v>1</v>
      </c>
      <c r="H21" s="199">
        <v>45</v>
      </c>
      <c r="I21" s="199">
        <v>100</v>
      </c>
      <c r="J21" s="199">
        <v>1</v>
      </c>
      <c r="K21" s="199">
        <v>14</v>
      </c>
      <c r="L21" s="200">
        <v>32</v>
      </c>
      <c r="M21" s="198">
        <v>0</v>
      </c>
      <c r="N21" s="199">
        <v>0</v>
      </c>
      <c r="O21" s="199">
        <v>0</v>
      </c>
      <c r="P21" s="199">
        <v>1</v>
      </c>
      <c r="Q21" s="199">
        <v>28</v>
      </c>
      <c r="R21" s="199">
        <v>168</v>
      </c>
      <c r="S21" s="199">
        <v>2</v>
      </c>
      <c r="T21" s="199">
        <v>43</v>
      </c>
      <c r="U21" s="200">
        <v>92</v>
      </c>
      <c r="V21" s="198">
        <v>0</v>
      </c>
      <c r="W21" s="199">
        <v>0</v>
      </c>
      <c r="X21" s="199">
        <v>0</v>
      </c>
      <c r="Y21" s="199">
        <v>0</v>
      </c>
      <c r="Z21" s="199">
        <v>0</v>
      </c>
      <c r="AA21" s="199">
        <v>0</v>
      </c>
      <c r="AB21" s="199">
        <v>0</v>
      </c>
      <c r="AC21" s="199">
        <v>0</v>
      </c>
      <c r="AD21" s="200">
        <v>0</v>
      </c>
      <c r="AE21" s="198">
        <v>0</v>
      </c>
      <c r="AF21" s="199">
        <v>0</v>
      </c>
      <c r="AG21" s="199">
        <v>0</v>
      </c>
      <c r="AH21" s="199">
        <v>0</v>
      </c>
      <c r="AI21" s="199">
        <v>0</v>
      </c>
      <c r="AJ21" s="199">
        <v>0</v>
      </c>
      <c r="AK21" s="199">
        <v>0</v>
      </c>
      <c r="AL21" s="199">
        <v>0</v>
      </c>
      <c r="AM21" s="200">
        <v>0</v>
      </c>
      <c r="AN21" s="201">
        <v>8</v>
      </c>
      <c r="AO21" s="202">
        <v>917</v>
      </c>
      <c r="AP21" s="203">
        <v>2892</v>
      </c>
    </row>
    <row r="22" spans="1:42" ht="16.5" customHeight="1">
      <c r="A22" s="191"/>
      <c r="B22" s="360"/>
      <c r="C22" s="228" t="s">
        <v>139</v>
      </c>
      <c r="D22" s="198">
        <v>1</v>
      </c>
      <c r="E22" s="199">
        <v>224</v>
      </c>
      <c r="F22" s="199">
        <v>449</v>
      </c>
      <c r="G22" s="199">
        <v>0</v>
      </c>
      <c r="H22" s="199">
        <v>0</v>
      </c>
      <c r="I22" s="199">
        <v>0</v>
      </c>
      <c r="J22" s="199">
        <v>0</v>
      </c>
      <c r="K22" s="199">
        <v>0</v>
      </c>
      <c r="L22" s="200">
        <v>0</v>
      </c>
      <c r="M22" s="198">
        <v>0</v>
      </c>
      <c r="N22" s="199">
        <v>0</v>
      </c>
      <c r="O22" s="199">
        <v>0</v>
      </c>
      <c r="P22" s="199">
        <v>1</v>
      </c>
      <c r="Q22" s="199">
        <v>76</v>
      </c>
      <c r="R22" s="199">
        <v>124</v>
      </c>
      <c r="S22" s="199">
        <v>0</v>
      </c>
      <c r="T22" s="199">
        <v>0</v>
      </c>
      <c r="U22" s="200">
        <v>0</v>
      </c>
      <c r="V22" s="198">
        <v>0</v>
      </c>
      <c r="W22" s="199">
        <v>0</v>
      </c>
      <c r="X22" s="199">
        <v>0</v>
      </c>
      <c r="Y22" s="199">
        <v>0</v>
      </c>
      <c r="Z22" s="199">
        <v>0</v>
      </c>
      <c r="AA22" s="199">
        <v>0</v>
      </c>
      <c r="AB22" s="199">
        <v>0</v>
      </c>
      <c r="AC22" s="199">
        <v>0</v>
      </c>
      <c r="AD22" s="200">
        <v>0</v>
      </c>
      <c r="AE22" s="198">
        <v>0</v>
      </c>
      <c r="AF22" s="199">
        <v>0</v>
      </c>
      <c r="AG22" s="199">
        <v>0</v>
      </c>
      <c r="AH22" s="199">
        <v>0</v>
      </c>
      <c r="AI22" s="199">
        <v>0</v>
      </c>
      <c r="AJ22" s="199">
        <v>0</v>
      </c>
      <c r="AK22" s="199">
        <v>0</v>
      </c>
      <c r="AL22" s="199">
        <v>0</v>
      </c>
      <c r="AM22" s="200">
        <v>0</v>
      </c>
      <c r="AN22" s="201">
        <v>2</v>
      </c>
      <c r="AO22" s="202">
        <v>300</v>
      </c>
      <c r="AP22" s="203">
        <v>573</v>
      </c>
    </row>
    <row r="23" spans="1:42" ht="16.5" customHeight="1">
      <c r="A23" s="191"/>
      <c r="B23" s="360"/>
      <c r="C23" s="228" t="s">
        <v>140</v>
      </c>
      <c r="D23" s="198">
        <v>0</v>
      </c>
      <c r="E23" s="199">
        <v>0</v>
      </c>
      <c r="F23" s="199">
        <v>0</v>
      </c>
      <c r="G23" s="199">
        <v>0</v>
      </c>
      <c r="H23" s="199">
        <v>0</v>
      </c>
      <c r="I23" s="199">
        <v>0</v>
      </c>
      <c r="J23" s="199">
        <v>0</v>
      </c>
      <c r="K23" s="199">
        <v>0</v>
      </c>
      <c r="L23" s="200">
        <v>0</v>
      </c>
      <c r="M23" s="198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200">
        <v>0</v>
      </c>
      <c r="V23" s="198">
        <v>0</v>
      </c>
      <c r="W23" s="199">
        <v>0</v>
      </c>
      <c r="X23" s="199">
        <v>0</v>
      </c>
      <c r="Y23" s="199">
        <v>0</v>
      </c>
      <c r="Z23" s="199">
        <v>0</v>
      </c>
      <c r="AA23" s="199">
        <v>0</v>
      </c>
      <c r="AB23" s="199">
        <v>0</v>
      </c>
      <c r="AC23" s="199">
        <v>0</v>
      </c>
      <c r="AD23" s="200">
        <v>0</v>
      </c>
      <c r="AE23" s="198">
        <v>0</v>
      </c>
      <c r="AF23" s="199">
        <v>0</v>
      </c>
      <c r="AG23" s="199">
        <v>0</v>
      </c>
      <c r="AH23" s="199">
        <v>0</v>
      </c>
      <c r="AI23" s="199">
        <v>0</v>
      </c>
      <c r="AJ23" s="199">
        <v>0</v>
      </c>
      <c r="AK23" s="199">
        <v>0</v>
      </c>
      <c r="AL23" s="199">
        <v>0</v>
      </c>
      <c r="AM23" s="200">
        <v>0</v>
      </c>
      <c r="AN23" s="201">
        <v>0</v>
      </c>
      <c r="AO23" s="202">
        <v>0</v>
      </c>
      <c r="AP23" s="203">
        <v>0</v>
      </c>
    </row>
    <row r="24" spans="1:42" ht="16.5" customHeight="1">
      <c r="A24" s="191"/>
      <c r="B24" s="360"/>
      <c r="C24" s="228" t="s">
        <v>141</v>
      </c>
      <c r="D24" s="198">
        <v>0</v>
      </c>
      <c r="E24" s="199">
        <v>0</v>
      </c>
      <c r="F24" s="199">
        <v>0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200">
        <v>0</v>
      </c>
      <c r="M24" s="198">
        <v>0</v>
      </c>
      <c r="N24" s="199">
        <v>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200">
        <v>0</v>
      </c>
      <c r="V24" s="198">
        <v>0</v>
      </c>
      <c r="W24" s="199">
        <v>0</v>
      </c>
      <c r="X24" s="199">
        <v>0</v>
      </c>
      <c r="Y24" s="199">
        <v>0</v>
      </c>
      <c r="Z24" s="199">
        <v>0</v>
      </c>
      <c r="AA24" s="199">
        <v>0</v>
      </c>
      <c r="AB24" s="199">
        <v>0</v>
      </c>
      <c r="AC24" s="199">
        <v>0</v>
      </c>
      <c r="AD24" s="200">
        <v>0</v>
      </c>
      <c r="AE24" s="198">
        <v>0</v>
      </c>
      <c r="AF24" s="199">
        <v>0</v>
      </c>
      <c r="AG24" s="199">
        <v>0</v>
      </c>
      <c r="AH24" s="199">
        <v>0</v>
      </c>
      <c r="AI24" s="199">
        <v>0</v>
      </c>
      <c r="AJ24" s="199">
        <v>0</v>
      </c>
      <c r="AK24" s="199">
        <v>0</v>
      </c>
      <c r="AL24" s="199">
        <v>0</v>
      </c>
      <c r="AM24" s="200">
        <v>0</v>
      </c>
      <c r="AN24" s="201">
        <v>0</v>
      </c>
      <c r="AO24" s="202">
        <v>0</v>
      </c>
      <c r="AP24" s="203">
        <v>0</v>
      </c>
    </row>
    <row r="25" spans="1:42" ht="16.5" customHeight="1">
      <c r="A25" s="191"/>
      <c r="B25" s="361"/>
      <c r="C25" s="229"/>
      <c r="D25" s="204">
        <v>12</v>
      </c>
      <c r="E25" s="205">
        <v>2931</v>
      </c>
      <c r="F25" s="205">
        <v>8524</v>
      </c>
      <c r="G25" s="205">
        <v>4</v>
      </c>
      <c r="H25" s="205">
        <v>166</v>
      </c>
      <c r="I25" s="205">
        <v>571</v>
      </c>
      <c r="J25" s="205">
        <v>3</v>
      </c>
      <c r="K25" s="205">
        <v>46</v>
      </c>
      <c r="L25" s="206">
        <v>137</v>
      </c>
      <c r="M25" s="204">
        <v>0</v>
      </c>
      <c r="N25" s="205">
        <v>0</v>
      </c>
      <c r="O25" s="205">
        <v>0</v>
      </c>
      <c r="P25" s="205">
        <v>5</v>
      </c>
      <c r="Q25" s="205">
        <v>275</v>
      </c>
      <c r="R25" s="205">
        <v>668</v>
      </c>
      <c r="S25" s="205">
        <v>23</v>
      </c>
      <c r="T25" s="205">
        <v>399</v>
      </c>
      <c r="U25" s="206">
        <v>858</v>
      </c>
      <c r="V25" s="204">
        <v>0</v>
      </c>
      <c r="W25" s="205">
        <v>0</v>
      </c>
      <c r="X25" s="205">
        <v>0</v>
      </c>
      <c r="Y25" s="205">
        <v>0</v>
      </c>
      <c r="Z25" s="205">
        <v>0</v>
      </c>
      <c r="AA25" s="205">
        <v>0</v>
      </c>
      <c r="AB25" s="205">
        <v>0</v>
      </c>
      <c r="AC25" s="205">
        <v>0</v>
      </c>
      <c r="AD25" s="206">
        <v>0</v>
      </c>
      <c r="AE25" s="204">
        <v>0</v>
      </c>
      <c r="AF25" s="205">
        <v>0</v>
      </c>
      <c r="AG25" s="205">
        <v>0</v>
      </c>
      <c r="AH25" s="205">
        <v>0</v>
      </c>
      <c r="AI25" s="205">
        <v>0</v>
      </c>
      <c r="AJ25" s="205">
        <v>0</v>
      </c>
      <c r="AK25" s="205">
        <v>2</v>
      </c>
      <c r="AL25" s="205">
        <v>17</v>
      </c>
      <c r="AM25" s="206">
        <v>50</v>
      </c>
      <c r="AN25" s="207">
        <v>49</v>
      </c>
      <c r="AO25" s="208">
        <v>3834</v>
      </c>
      <c r="AP25" s="209">
        <v>10808</v>
      </c>
    </row>
    <row r="26" spans="1:42" ht="16.5" customHeight="1">
      <c r="A26" s="191"/>
      <c r="B26" s="362" t="s">
        <v>142</v>
      </c>
      <c r="C26" s="230" t="s">
        <v>143</v>
      </c>
      <c r="D26" s="210">
        <v>7</v>
      </c>
      <c r="E26" s="211">
        <v>1640</v>
      </c>
      <c r="F26" s="211">
        <v>5010</v>
      </c>
      <c r="G26" s="211">
        <v>3</v>
      </c>
      <c r="H26" s="211">
        <v>221</v>
      </c>
      <c r="I26" s="211">
        <v>635</v>
      </c>
      <c r="J26" s="211">
        <v>2</v>
      </c>
      <c r="K26" s="211">
        <v>28</v>
      </c>
      <c r="L26" s="212">
        <v>86</v>
      </c>
      <c r="M26" s="210">
        <v>0</v>
      </c>
      <c r="N26" s="211">
        <v>0</v>
      </c>
      <c r="O26" s="211">
        <v>0</v>
      </c>
      <c r="P26" s="211">
        <v>3</v>
      </c>
      <c r="Q26" s="211">
        <v>284</v>
      </c>
      <c r="R26" s="211">
        <v>521</v>
      </c>
      <c r="S26" s="211">
        <v>4</v>
      </c>
      <c r="T26" s="211">
        <v>142</v>
      </c>
      <c r="U26" s="212">
        <v>228</v>
      </c>
      <c r="V26" s="210">
        <v>0</v>
      </c>
      <c r="W26" s="211">
        <v>0</v>
      </c>
      <c r="X26" s="211">
        <v>0</v>
      </c>
      <c r="Y26" s="211">
        <v>0</v>
      </c>
      <c r="Z26" s="211">
        <v>0</v>
      </c>
      <c r="AA26" s="211">
        <v>0</v>
      </c>
      <c r="AB26" s="211">
        <v>0</v>
      </c>
      <c r="AC26" s="211">
        <v>0</v>
      </c>
      <c r="AD26" s="212">
        <v>0</v>
      </c>
      <c r="AE26" s="210">
        <v>0</v>
      </c>
      <c r="AF26" s="211">
        <v>0</v>
      </c>
      <c r="AG26" s="211">
        <v>0</v>
      </c>
      <c r="AH26" s="211">
        <v>0</v>
      </c>
      <c r="AI26" s="211">
        <v>0</v>
      </c>
      <c r="AJ26" s="211">
        <v>0</v>
      </c>
      <c r="AK26" s="211">
        <v>0</v>
      </c>
      <c r="AL26" s="211">
        <v>0</v>
      </c>
      <c r="AM26" s="212">
        <v>0</v>
      </c>
      <c r="AN26" s="213">
        <v>19</v>
      </c>
      <c r="AO26" s="214">
        <v>2315</v>
      </c>
      <c r="AP26" s="215">
        <v>6480</v>
      </c>
    </row>
    <row r="27" spans="1:42" ht="16.5" customHeight="1">
      <c r="A27" s="191"/>
      <c r="B27" s="360"/>
      <c r="C27" s="228" t="s">
        <v>144</v>
      </c>
      <c r="D27" s="198">
        <v>1</v>
      </c>
      <c r="E27" s="199">
        <v>184</v>
      </c>
      <c r="F27" s="199">
        <v>600</v>
      </c>
      <c r="G27" s="199">
        <v>0</v>
      </c>
      <c r="H27" s="199">
        <v>0</v>
      </c>
      <c r="I27" s="199">
        <v>0</v>
      </c>
      <c r="J27" s="199">
        <v>4</v>
      </c>
      <c r="K27" s="199">
        <v>60</v>
      </c>
      <c r="L27" s="200">
        <v>236</v>
      </c>
      <c r="M27" s="198">
        <v>0</v>
      </c>
      <c r="N27" s="199">
        <v>0</v>
      </c>
      <c r="O27" s="199">
        <v>0</v>
      </c>
      <c r="P27" s="199">
        <v>0</v>
      </c>
      <c r="Q27" s="199">
        <v>0</v>
      </c>
      <c r="R27" s="199">
        <v>0</v>
      </c>
      <c r="S27" s="199">
        <v>2</v>
      </c>
      <c r="T27" s="199">
        <v>39</v>
      </c>
      <c r="U27" s="200">
        <v>89</v>
      </c>
      <c r="V27" s="198">
        <v>0</v>
      </c>
      <c r="W27" s="199">
        <v>0</v>
      </c>
      <c r="X27" s="199">
        <v>0</v>
      </c>
      <c r="Y27" s="199">
        <v>0</v>
      </c>
      <c r="Z27" s="199">
        <v>0</v>
      </c>
      <c r="AA27" s="199">
        <v>0</v>
      </c>
      <c r="AB27" s="199">
        <v>0</v>
      </c>
      <c r="AC27" s="199">
        <v>0</v>
      </c>
      <c r="AD27" s="200">
        <v>0</v>
      </c>
      <c r="AE27" s="198">
        <v>0</v>
      </c>
      <c r="AF27" s="199">
        <v>0</v>
      </c>
      <c r="AG27" s="199">
        <v>0</v>
      </c>
      <c r="AH27" s="199">
        <v>0</v>
      </c>
      <c r="AI27" s="199">
        <v>0</v>
      </c>
      <c r="AJ27" s="199">
        <v>0</v>
      </c>
      <c r="AK27" s="199">
        <v>1</v>
      </c>
      <c r="AL27" s="199">
        <v>20</v>
      </c>
      <c r="AM27" s="200">
        <v>69</v>
      </c>
      <c r="AN27" s="201">
        <v>8</v>
      </c>
      <c r="AO27" s="202">
        <v>303</v>
      </c>
      <c r="AP27" s="203">
        <v>994</v>
      </c>
    </row>
    <row r="28" spans="1:42" ht="16.5" customHeight="1">
      <c r="A28" s="191"/>
      <c r="B28" s="360"/>
      <c r="C28" s="228" t="s">
        <v>145</v>
      </c>
      <c r="D28" s="198">
        <v>0</v>
      </c>
      <c r="E28" s="199">
        <v>0</v>
      </c>
      <c r="F28" s="199">
        <v>0</v>
      </c>
      <c r="G28" s="199">
        <v>0</v>
      </c>
      <c r="H28" s="199">
        <v>0</v>
      </c>
      <c r="I28" s="199">
        <v>0</v>
      </c>
      <c r="J28" s="199">
        <v>0</v>
      </c>
      <c r="K28" s="199">
        <v>0</v>
      </c>
      <c r="L28" s="200">
        <v>0</v>
      </c>
      <c r="M28" s="198">
        <v>0</v>
      </c>
      <c r="N28" s="199">
        <v>0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200">
        <v>0</v>
      </c>
      <c r="V28" s="198">
        <v>0</v>
      </c>
      <c r="W28" s="199">
        <v>0</v>
      </c>
      <c r="X28" s="199">
        <v>0</v>
      </c>
      <c r="Y28" s="199">
        <v>0</v>
      </c>
      <c r="Z28" s="199">
        <v>0</v>
      </c>
      <c r="AA28" s="199">
        <v>0</v>
      </c>
      <c r="AB28" s="199">
        <v>0</v>
      </c>
      <c r="AC28" s="199">
        <v>0</v>
      </c>
      <c r="AD28" s="200">
        <v>0</v>
      </c>
      <c r="AE28" s="198">
        <v>0</v>
      </c>
      <c r="AF28" s="199">
        <v>0</v>
      </c>
      <c r="AG28" s="199">
        <v>0</v>
      </c>
      <c r="AH28" s="199">
        <v>0</v>
      </c>
      <c r="AI28" s="199">
        <v>0</v>
      </c>
      <c r="AJ28" s="199">
        <v>0</v>
      </c>
      <c r="AK28" s="199">
        <v>0</v>
      </c>
      <c r="AL28" s="199">
        <v>0</v>
      </c>
      <c r="AM28" s="200">
        <v>0</v>
      </c>
      <c r="AN28" s="201">
        <v>0</v>
      </c>
      <c r="AO28" s="202">
        <v>0</v>
      </c>
      <c r="AP28" s="203">
        <v>0</v>
      </c>
    </row>
    <row r="29" spans="1:42" ht="16.5" customHeight="1">
      <c r="A29" s="191"/>
      <c r="B29" s="360"/>
      <c r="C29" s="228" t="s">
        <v>146</v>
      </c>
      <c r="D29" s="198">
        <v>0</v>
      </c>
      <c r="E29" s="199">
        <v>0</v>
      </c>
      <c r="F29" s="199">
        <v>0</v>
      </c>
      <c r="G29" s="199">
        <v>0</v>
      </c>
      <c r="H29" s="199">
        <v>0</v>
      </c>
      <c r="I29" s="199">
        <v>0</v>
      </c>
      <c r="J29" s="199">
        <v>0</v>
      </c>
      <c r="K29" s="199">
        <v>0</v>
      </c>
      <c r="L29" s="200">
        <v>0</v>
      </c>
      <c r="M29" s="198">
        <v>0</v>
      </c>
      <c r="N29" s="199">
        <v>0</v>
      </c>
      <c r="O29" s="199">
        <v>0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200">
        <v>0</v>
      </c>
      <c r="V29" s="198">
        <v>0</v>
      </c>
      <c r="W29" s="199">
        <v>0</v>
      </c>
      <c r="X29" s="199">
        <v>0</v>
      </c>
      <c r="Y29" s="199">
        <v>0</v>
      </c>
      <c r="Z29" s="199">
        <v>0</v>
      </c>
      <c r="AA29" s="199">
        <v>0</v>
      </c>
      <c r="AB29" s="199">
        <v>0</v>
      </c>
      <c r="AC29" s="199">
        <v>0</v>
      </c>
      <c r="AD29" s="200">
        <v>0</v>
      </c>
      <c r="AE29" s="198">
        <v>0</v>
      </c>
      <c r="AF29" s="199">
        <v>0</v>
      </c>
      <c r="AG29" s="199">
        <v>0</v>
      </c>
      <c r="AH29" s="199">
        <v>0</v>
      </c>
      <c r="AI29" s="199">
        <v>0</v>
      </c>
      <c r="AJ29" s="199">
        <v>0</v>
      </c>
      <c r="AK29" s="199">
        <v>0</v>
      </c>
      <c r="AL29" s="199">
        <v>0</v>
      </c>
      <c r="AM29" s="200">
        <v>0</v>
      </c>
      <c r="AN29" s="201">
        <v>0</v>
      </c>
      <c r="AO29" s="202">
        <v>0</v>
      </c>
      <c r="AP29" s="203">
        <v>0</v>
      </c>
    </row>
    <row r="30" spans="1:42" ht="16.5" customHeight="1">
      <c r="A30" s="191"/>
      <c r="B30" s="360"/>
      <c r="C30" s="228" t="s">
        <v>147</v>
      </c>
      <c r="D30" s="198">
        <v>0</v>
      </c>
      <c r="E30" s="199">
        <v>0</v>
      </c>
      <c r="F30" s="199">
        <v>0</v>
      </c>
      <c r="G30" s="199">
        <v>1</v>
      </c>
      <c r="H30" s="199">
        <v>84</v>
      </c>
      <c r="I30" s="199">
        <v>260</v>
      </c>
      <c r="J30" s="199">
        <v>0</v>
      </c>
      <c r="K30" s="199">
        <v>0</v>
      </c>
      <c r="L30" s="200">
        <v>0</v>
      </c>
      <c r="M30" s="198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1</v>
      </c>
      <c r="T30" s="199">
        <v>31</v>
      </c>
      <c r="U30" s="200">
        <v>80</v>
      </c>
      <c r="V30" s="198">
        <v>0</v>
      </c>
      <c r="W30" s="199">
        <v>0</v>
      </c>
      <c r="X30" s="199">
        <v>0</v>
      </c>
      <c r="Y30" s="199">
        <v>0</v>
      </c>
      <c r="Z30" s="199">
        <v>0</v>
      </c>
      <c r="AA30" s="199">
        <v>0</v>
      </c>
      <c r="AB30" s="199">
        <v>0</v>
      </c>
      <c r="AC30" s="199">
        <v>0</v>
      </c>
      <c r="AD30" s="200">
        <v>0</v>
      </c>
      <c r="AE30" s="198">
        <v>0</v>
      </c>
      <c r="AF30" s="199">
        <v>0</v>
      </c>
      <c r="AG30" s="199">
        <v>0</v>
      </c>
      <c r="AH30" s="199">
        <v>0</v>
      </c>
      <c r="AI30" s="199">
        <v>0</v>
      </c>
      <c r="AJ30" s="199">
        <v>0</v>
      </c>
      <c r="AK30" s="199">
        <v>0</v>
      </c>
      <c r="AL30" s="199">
        <v>0</v>
      </c>
      <c r="AM30" s="200">
        <v>0</v>
      </c>
      <c r="AN30" s="201">
        <v>2</v>
      </c>
      <c r="AO30" s="202">
        <v>115</v>
      </c>
      <c r="AP30" s="203">
        <v>340</v>
      </c>
    </row>
    <row r="31" spans="1:42" ht="16.5" customHeight="1">
      <c r="A31" s="191"/>
      <c r="B31" s="360"/>
      <c r="C31" s="228" t="s">
        <v>148</v>
      </c>
      <c r="D31" s="198">
        <v>3</v>
      </c>
      <c r="E31" s="199">
        <v>618</v>
      </c>
      <c r="F31" s="199">
        <v>2116</v>
      </c>
      <c r="G31" s="199">
        <v>5</v>
      </c>
      <c r="H31" s="199">
        <v>264</v>
      </c>
      <c r="I31" s="199">
        <v>1080</v>
      </c>
      <c r="J31" s="199">
        <v>0</v>
      </c>
      <c r="K31" s="199">
        <v>0</v>
      </c>
      <c r="L31" s="200">
        <v>0</v>
      </c>
      <c r="M31" s="198">
        <v>0</v>
      </c>
      <c r="N31" s="199">
        <v>0</v>
      </c>
      <c r="O31" s="199">
        <v>0</v>
      </c>
      <c r="P31" s="199">
        <v>0</v>
      </c>
      <c r="Q31" s="199">
        <v>0</v>
      </c>
      <c r="R31" s="199">
        <v>0</v>
      </c>
      <c r="S31" s="199">
        <v>1</v>
      </c>
      <c r="T31" s="199">
        <v>5</v>
      </c>
      <c r="U31" s="200">
        <v>10</v>
      </c>
      <c r="V31" s="198">
        <v>0</v>
      </c>
      <c r="W31" s="199">
        <v>0</v>
      </c>
      <c r="X31" s="199">
        <v>0</v>
      </c>
      <c r="Y31" s="199">
        <v>0</v>
      </c>
      <c r="Z31" s="199">
        <v>0</v>
      </c>
      <c r="AA31" s="199">
        <v>0</v>
      </c>
      <c r="AB31" s="199">
        <v>0</v>
      </c>
      <c r="AC31" s="199">
        <v>0</v>
      </c>
      <c r="AD31" s="200">
        <v>0</v>
      </c>
      <c r="AE31" s="198">
        <v>0</v>
      </c>
      <c r="AF31" s="199">
        <v>0</v>
      </c>
      <c r="AG31" s="199">
        <v>0</v>
      </c>
      <c r="AH31" s="199">
        <v>0</v>
      </c>
      <c r="AI31" s="199">
        <v>0</v>
      </c>
      <c r="AJ31" s="199">
        <v>0</v>
      </c>
      <c r="AK31" s="199">
        <v>0</v>
      </c>
      <c r="AL31" s="199">
        <v>0</v>
      </c>
      <c r="AM31" s="200">
        <v>0</v>
      </c>
      <c r="AN31" s="201">
        <v>9</v>
      </c>
      <c r="AO31" s="202">
        <v>887</v>
      </c>
      <c r="AP31" s="203">
        <v>3206</v>
      </c>
    </row>
    <row r="32" spans="1:42" ht="16.5" customHeight="1">
      <c r="A32" s="191"/>
      <c r="B32" s="360"/>
      <c r="C32" s="228" t="s">
        <v>149</v>
      </c>
      <c r="D32" s="198">
        <v>13</v>
      </c>
      <c r="E32" s="199">
        <v>3585</v>
      </c>
      <c r="F32" s="199">
        <v>12416</v>
      </c>
      <c r="G32" s="199">
        <v>3</v>
      </c>
      <c r="H32" s="199">
        <v>183</v>
      </c>
      <c r="I32" s="199">
        <v>595</v>
      </c>
      <c r="J32" s="199">
        <v>4</v>
      </c>
      <c r="K32" s="199">
        <v>46</v>
      </c>
      <c r="L32" s="200">
        <v>146</v>
      </c>
      <c r="M32" s="198">
        <v>0</v>
      </c>
      <c r="N32" s="199">
        <v>0</v>
      </c>
      <c r="O32" s="199">
        <v>0</v>
      </c>
      <c r="P32" s="199">
        <v>0</v>
      </c>
      <c r="Q32" s="199">
        <v>0</v>
      </c>
      <c r="R32" s="199">
        <v>0</v>
      </c>
      <c r="S32" s="199">
        <v>1</v>
      </c>
      <c r="T32" s="199">
        <v>16</v>
      </c>
      <c r="U32" s="200">
        <v>56</v>
      </c>
      <c r="V32" s="198">
        <v>0</v>
      </c>
      <c r="W32" s="199">
        <v>0</v>
      </c>
      <c r="X32" s="199">
        <v>0</v>
      </c>
      <c r="Y32" s="199">
        <v>0</v>
      </c>
      <c r="Z32" s="199">
        <v>0</v>
      </c>
      <c r="AA32" s="199">
        <v>0</v>
      </c>
      <c r="AB32" s="199">
        <v>0</v>
      </c>
      <c r="AC32" s="199">
        <v>0</v>
      </c>
      <c r="AD32" s="200">
        <v>0</v>
      </c>
      <c r="AE32" s="198">
        <v>0</v>
      </c>
      <c r="AF32" s="199">
        <v>0</v>
      </c>
      <c r="AG32" s="199">
        <v>0</v>
      </c>
      <c r="AH32" s="199">
        <v>0</v>
      </c>
      <c r="AI32" s="199">
        <v>0</v>
      </c>
      <c r="AJ32" s="199">
        <v>0</v>
      </c>
      <c r="AK32" s="199">
        <v>0</v>
      </c>
      <c r="AL32" s="199">
        <v>0</v>
      </c>
      <c r="AM32" s="200">
        <v>0</v>
      </c>
      <c r="AN32" s="201">
        <v>21</v>
      </c>
      <c r="AO32" s="202">
        <v>3830</v>
      </c>
      <c r="AP32" s="203">
        <v>13213</v>
      </c>
    </row>
    <row r="33" spans="1:42" ht="16.5" customHeight="1">
      <c r="A33" s="191"/>
      <c r="B33" s="360"/>
      <c r="C33" s="228" t="s">
        <v>150</v>
      </c>
      <c r="D33" s="198">
        <v>0</v>
      </c>
      <c r="E33" s="199">
        <v>0</v>
      </c>
      <c r="F33" s="199">
        <v>0</v>
      </c>
      <c r="G33" s="199">
        <v>0</v>
      </c>
      <c r="H33" s="199">
        <v>0</v>
      </c>
      <c r="I33" s="199">
        <v>0</v>
      </c>
      <c r="J33" s="199">
        <v>1</v>
      </c>
      <c r="K33" s="199">
        <v>30</v>
      </c>
      <c r="L33" s="200">
        <v>90</v>
      </c>
      <c r="M33" s="198">
        <v>0</v>
      </c>
      <c r="N33" s="199">
        <v>0</v>
      </c>
      <c r="O33" s="199">
        <v>0</v>
      </c>
      <c r="P33" s="199">
        <v>0</v>
      </c>
      <c r="Q33" s="199">
        <v>0</v>
      </c>
      <c r="R33" s="199">
        <v>0</v>
      </c>
      <c r="S33" s="199">
        <v>0</v>
      </c>
      <c r="T33" s="199">
        <v>0</v>
      </c>
      <c r="U33" s="200">
        <v>0</v>
      </c>
      <c r="V33" s="198">
        <v>0</v>
      </c>
      <c r="W33" s="199">
        <v>0</v>
      </c>
      <c r="X33" s="199">
        <v>0</v>
      </c>
      <c r="Y33" s="199">
        <v>0</v>
      </c>
      <c r="Z33" s="199">
        <v>0</v>
      </c>
      <c r="AA33" s="199">
        <v>0</v>
      </c>
      <c r="AB33" s="199">
        <v>0</v>
      </c>
      <c r="AC33" s="199">
        <v>0</v>
      </c>
      <c r="AD33" s="200">
        <v>0</v>
      </c>
      <c r="AE33" s="198">
        <v>0</v>
      </c>
      <c r="AF33" s="199">
        <v>0</v>
      </c>
      <c r="AG33" s="199">
        <v>0</v>
      </c>
      <c r="AH33" s="199">
        <v>0</v>
      </c>
      <c r="AI33" s="199">
        <v>0</v>
      </c>
      <c r="AJ33" s="199">
        <v>0</v>
      </c>
      <c r="AK33" s="199">
        <v>0</v>
      </c>
      <c r="AL33" s="199">
        <v>0</v>
      </c>
      <c r="AM33" s="200">
        <v>0</v>
      </c>
      <c r="AN33" s="201">
        <v>1</v>
      </c>
      <c r="AO33" s="202">
        <v>30</v>
      </c>
      <c r="AP33" s="203">
        <v>90</v>
      </c>
    </row>
    <row r="34" spans="1:42" ht="16.5" customHeight="1">
      <c r="A34" s="191"/>
      <c r="B34" s="360"/>
      <c r="C34" s="228" t="s">
        <v>151</v>
      </c>
      <c r="D34" s="198">
        <v>0</v>
      </c>
      <c r="E34" s="199">
        <v>0</v>
      </c>
      <c r="F34" s="199">
        <v>0</v>
      </c>
      <c r="G34" s="199">
        <v>0</v>
      </c>
      <c r="H34" s="199">
        <v>0</v>
      </c>
      <c r="I34" s="199">
        <v>0</v>
      </c>
      <c r="J34" s="199">
        <v>0</v>
      </c>
      <c r="K34" s="199">
        <v>0</v>
      </c>
      <c r="L34" s="200">
        <v>0</v>
      </c>
      <c r="M34" s="198">
        <v>0</v>
      </c>
      <c r="N34" s="199">
        <v>0</v>
      </c>
      <c r="O34" s="199">
        <v>0</v>
      </c>
      <c r="P34" s="199">
        <v>0</v>
      </c>
      <c r="Q34" s="199">
        <v>0</v>
      </c>
      <c r="R34" s="199">
        <v>0</v>
      </c>
      <c r="S34" s="199">
        <v>2</v>
      </c>
      <c r="T34" s="199">
        <v>26</v>
      </c>
      <c r="U34" s="200">
        <v>57</v>
      </c>
      <c r="V34" s="198">
        <v>0</v>
      </c>
      <c r="W34" s="199">
        <v>0</v>
      </c>
      <c r="X34" s="199">
        <v>0</v>
      </c>
      <c r="Y34" s="199">
        <v>0</v>
      </c>
      <c r="Z34" s="199">
        <v>0</v>
      </c>
      <c r="AA34" s="199">
        <v>0</v>
      </c>
      <c r="AB34" s="199">
        <v>0</v>
      </c>
      <c r="AC34" s="199">
        <v>0</v>
      </c>
      <c r="AD34" s="200">
        <v>0</v>
      </c>
      <c r="AE34" s="198">
        <v>0</v>
      </c>
      <c r="AF34" s="199">
        <v>0</v>
      </c>
      <c r="AG34" s="199">
        <v>0</v>
      </c>
      <c r="AH34" s="199">
        <v>0</v>
      </c>
      <c r="AI34" s="199">
        <v>0</v>
      </c>
      <c r="AJ34" s="199">
        <v>0</v>
      </c>
      <c r="AK34" s="199">
        <v>0</v>
      </c>
      <c r="AL34" s="199">
        <v>0</v>
      </c>
      <c r="AM34" s="200">
        <v>0</v>
      </c>
      <c r="AN34" s="201">
        <v>2</v>
      </c>
      <c r="AO34" s="202">
        <v>26</v>
      </c>
      <c r="AP34" s="203">
        <v>57</v>
      </c>
    </row>
    <row r="35" spans="1:42" ht="16.5" customHeight="1">
      <c r="A35" s="191"/>
      <c r="B35" s="361"/>
      <c r="C35" s="229"/>
      <c r="D35" s="204">
        <v>24</v>
      </c>
      <c r="E35" s="205">
        <v>6027</v>
      </c>
      <c r="F35" s="205">
        <v>20142</v>
      </c>
      <c r="G35" s="205">
        <v>12</v>
      </c>
      <c r="H35" s="205">
        <v>752</v>
      </c>
      <c r="I35" s="205">
        <v>2570</v>
      </c>
      <c r="J35" s="205">
        <v>11</v>
      </c>
      <c r="K35" s="205">
        <v>164</v>
      </c>
      <c r="L35" s="206">
        <v>558</v>
      </c>
      <c r="M35" s="204">
        <v>0</v>
      </c>
      <c r="N35" s="205">
        <v>0</v>
      </c>
      <c r="O35" s="205">
        <v>0</v>
      </c>
      <c r="P35" s="205">
        <v>3</v>
      </c>
      <c r="Q35" s="205">
        <v>284</v>
      </c>
      <c r="R35" s="205">
        <v>521</v>
      </c>
      <c r="S35" s="205">
        <v>11</v>
      </c>
      <c r="T35" s="205">
        <v>259</v>
      </c>
      <c r="U35" s="206">
        <v>520</v>
      </c>
      <c r="V35" s="204">
        <v>0</v>
      </c>
      <c r="W35" s="205">
        <v>0</v>
      </c>
      <c r="X35" s="205">
        <v>0</v>
      </c>
      <c r="Y35" s="205">
        <v>0</v>
      </c>
      <c r="Z35" s="205">
        <v>0</v>
      </c>
      <c r="AA35" s="205">
        <v>0</v>
      </c>
      <c r="AB35" s="205">
        <v>0</v>
      </c>
      <c r="AC35" s="205">
        <v>0</v>
      </c>
      <c r="AD35" s="206">
        <v>0</v>
      </c>
      <c r="AE35" s="204">
        <v>0</v>
      </c>
      <c r="AF35" s="205">
        <v>0</v>
      </c>
      <c r="AG35" s="205">
        <v>0</v>
      </c>
      <c r="AH35" s="205">
        <v>0</v>
      </c>
      <c r="AI35" s="205">
        <v>0</v>
      </c>
      <c r="AJ35" s="205">
        <v>0</v>
      </c>
      <c r="AK35" s="205">
        <v>1</v>
      </c>
      <c r="AL35" s="205">
        <v>20</v>
      </c>
      <c r="AM35" s="206">
        <v>69</v>
      </c>
      <c r="AN35" s="207">
        <v>62</v>
      </c>
      <c r="AO35" s="216">
        <v>7506</v>
      </c>
      <c r="AP35" s="217">
        <v>24380</v>
      </c>
    </row>
    <row r="36" spans="1:42" ht="16.5" customHeight="1">
      <c r="A36" s="191"/>
      <c r="B36" s="362" t="s">
        <v>152</v>
      </c>
      <c r="C36" s="230" t="s">
        <v>153</v>
      </c>
      <c r="D36" s="210">
        <v>3</v>
      </c>
      <c r="E36" s="211">
        <v>731</v>
      </c>
      <c r="F36" s="211">
        <v>2290</v>
      </c>
      <c r="G36" s="211">
        <v>2</v>
      </c>
      <c r="H36" s="211">
        <v>197</v>
      </c>
      <c r="I36" s="211">
        <v>484</v>
      </c>
      <c r="J36" s="211">
        <v>5</v>
      </c>
      <c r="K36" s="211">
        <v>50</v>
      </c>
      <c r="L36" s="212">
        <v>102</v>
      </c>
      <c r="M36" s="210">
        <v>0</v>
      </c>
      <c r="N36" s="211">
        <v>0</v>
      </c>
      <c r="O36" s="211">
        <v>0</v>
      </c>
      <c r="P36" s="211">
        <v>10</v>
      </c>
      <c r="Q36" s="211">
        <v>739</v>
      </c>
      <c r="R36" s="211">
        <v>1563</v>
      </c>
      <c r="S36" s="211">
        <v>17</v>
      </c>
      <c r="T36" s="211">
        <v>372</v>
      </c>
      <c r="U36" s="212">
        <v>762</v>
      </c>
      <c r="V36" s="210">
        <v>0</v>
      </c>
      <c r="W36" s="211">
        <v>0</v>
      </c>
      <c r="X36" s="211">
        <v>0</v>
      </c>
      <c r="Y36" s="211">
        <v>0</v>
      </c>
      <c r="Z36" s="211">
        <v>0</v>
      </c>
      <c r="AA36" s="211">
        <v>0</v>
      </c>
      <c r="AB36" s="211">
        <v>0</v>
      </c>
      <c r="AC36" s="211">
        <v>0</v>
      </c>
      <c r="AD36" s="212">
        <v>0</v>
      </c>
      <c r="AE36" s="210">
        <v>0</v>
      </c>
      <c r="AF36" s="211">
        <v>0</v>
      </c>
      <c r="AG36" s="211">
        <v>0</v>
      </c>
      <c r="AH36" s="211">
        <v>0</v>
      </c>
      <c r="AI36" s="211">
        <v>0</v>
      </c>
      <c r="AJ36" s="211">
        <v>0</v>
      </c>
      <c r="AK36" s="211">
        <v>7</v>
      </c>
      <c r="AL36" s="211">
        <v>102</v>
      </c>
      <c r="AM36" s="212">
        <v>190</v>
      </c>
      <c r="AN36" s="213">
        <v>44</v>
      </c>
      <c r="AO36" s="218">
        <v>2191</v>
      </c>
      <c r="AP36" s="219">
        <v>5391</v>
      </c>
    </row>
    <row r="37" spans="1:42" ht="16.5" customHeight="1">
      <c r="A37" s="191"/>
      <c r="B37" s="360"/>
      <c r="C37" s="228" t="s">
        <v>154</v>
      </c>
      <c r="D37" s="198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9">
        <v>0</v>
      </c>
      <c r="L37" s="200">
        <v>0</v>
      </c>
      <c r="M37" s="198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200">
        <v>0</v>
      </c>
      <c r="V37" s="198">
        <v>0</v>
      </c>
      <c r="W37" s="199">
        <v>0</v>
      </c>
      <c r="X37" s="199">
        <v>0</v>
      </c>
      <c r="Y37" s="199">
        <v>0</v>
      </c>
      <c r="Z37" s="199">
        <v>0</v>
      </c>
      <c r="AA37" s="199">
        <v>0</v>
      </c>
      <c r="AB37" s="199">
        <v>0</v>
      </c>
      <c r="AC37" s="199">
        <v>0</v>
      </c>
      <c r="AD37" s="200">
        <v>0</v>
      </c>
      <c r="AE37" s="198">
        <v>0</v>
      </c>
      <c r="AF37" s="199">
        <v>0</v>
      </c>
      <c r="AG37" s="199">
        <v>0</v>
      </c>
      <c r="AH37" s="199">
        <v>0</v>
      </c>
      <c r="AI37" s="199">
        <v>0</v>
      </c>
      <c r="AJ37" s="199">
        <v>0</v>
      </c>
      <c r="AK37" s="199">
        <v>0</v>
      </c>
      <c r="AL37" s="199">
        <v>0</v>
      </c>
      <c r="AM37" s="200">
        <v>0</v>
      </c>
      <c r="AN37" s="201">
        <v>0</v>
      </c>
      <c r="AO37" s="202">
        <v>0</v>
      </c>
      <c r="AP37" s="203">
        <v>0</v>
      </c>
    </row>
    <row r="38" spans="1:42" ht="16.5" customHeight="1">
      <c r="A38" s="191"/>
      <c r="B38" s="361"/>
      <c r="C38" s="229"/>
      <c r="D38" s="204">
        <v>3</v>
      </c>
      <c r="E38" s="205">
        <v>731</v>
      </c>
      <c r="F38" s="205">
        <v>2290</v>
      </c>
      <c r="G38" s="205">
        <v>2</v>
      </c>
      <c r="H38" s="205">
        <v>197</v>
      </c>
      <c r="I38" s="205">
        <v>484</v>
      </c>
      <c r="J38" s="205">
        <v>5</v>
      </c>
      <c r="K38" s="205">
        <v>50</v>
      </c>
      <c r="L38" s="206">
        <v>102</v>
      </c>
      <c r="M38" s="204">
        <v>0</v>
      </c>
      <c r="N38" s="205">
        <v>0</v>
      </c>
      <c r="O38" s="205">
        <v>0</v>
      </c>
      <c r="P38" s="205">
        <v>10</v>
      </c>
      <c r="Q38" s="205">
        <v>739</v>
      </c>
      <c r="R38" s="205">
        <v>1563</v>
      </c>
      <c r="S38" s="205">
        <v>17</v>
      </c>
      <c r="T38" s="205">
        <v>372</v>
      </c>
      <c r="U38" s="206">
        <v>762</v>
      </c>
      <c r="V38" s="204">
        <v>0</v>
      </c>
      <c r="W38" s="205">
        <v>0</v>
      </c>
      <c r="X38" s="205">
        <v>0</v>
      </c>
      <c r="Y38" s="205">
        <v>0</v>
      </c>
      <c r="Z38" s="205">
        <v>0</v>
      </c>
      <c r="AA38" s="205">
        <v>0</v>
      </c>
      <c r="AB38" s="205">
        <v>0</v>
      </c>
      <c r="AC38" s="205">
        <v>0</v>
      </c>
      <c r="AD38" s="206">
        <v>0</v>
      </c>
      <c r="AE38" s="204">
        <v>0</v>
      </c>
      <c r="AF38" s="205">
        <v>0</v>
      </c>
      <c r="AG38" s="205">
        <v>0</v>
      </c>
      <c r="AH38" s="205">
        <v>0</v>
      </c>
      <c r="AI38" s="205">
        <v>0</v>
      </c>
      <c r="AJ38" s="205">
        <v>0</v>
      </c>
      <c r="AK38" s="205">
        <v>7</v>
      </c>
      <c r="AL38" s="205">
        <v>102</v>
      </c>
      <c r="AM38" s="206">
        <v>190</v>
      </c>
      <c r="AN38" s="220">
        <v>44</v>
      </c>
      <c r="AO38" s="208">
        <v>2191</v>
      </c>
      <c r="AP38" s="209">
        <v>5391</v>
      </c>
    </row>
    <row r="39" spans="1:42" ht="16.5" customHeight="1">
      <c r="A39" s="191"/>
      <c r="B39" s="362" t="s">
        <v>155</v>
      </c>
      <c r="C39" s="230" t="s">
        <v>156</v>
      </c>
      <c r="D39" s="210">
        <v>8</v>
      </c>
      <c r="E39" s="211">
        <v>1365</v>
      </c>
      <c r="F39" s="211">
        <v>3954</v>
      </c>
      <c r="G39" s="211">
        <v>2</v>
      </c>
      <c r="H39" s="211">
        <v>126</v>
      </c>
      <c r="I39" s="211">
        <v>302</v>
      </c>
      <c r="J39" s="211">
        <v>3</v>
      </c>
      <c r="K39" s="211">
        <v>59</v>
      </c>
      <c r="L39" s="212">
        <v>124</v>
      </c>
      <c r="M39" s="210">
        <v>0</v>
      </c>
      <c r="N39" s="211">
        <v>0</v>
      </c>
      <c r="O39" s="211">
        <v>0</v>
      </c>
      <c r="P39" s="211">
        <v>11</v>
      </c>
      <c r="Q39" s="211">
        <v>1028</v>
      </c>
      <c r="R39" s="211">
        <v>2080</v>
      </c>
      <c r="S39" s="211">
        <v>18</v>
      </c>
      <c r="T39" s="211">
        <v>475</v>
      </c>
      <c r="U39" s="212">
        <v>812</v>
      </c>
      <c r="V39" s="210">
        <v>0</v>
      </c>
      <c r="W39" s="211">
        <v>0</v>
      </c>
      <c r="X39" s="211">
        <v>0</v>
      </c>
      <c r="Y39" s="211">
        <v>0</v>
      </c>
      <c r="Z39" s="211">
        <v>0</v>
      </c>
      <c r="AA39" s="211">
        <v>0</v>
      </c>
      <c r="AB39" s="211">
        <v>0</v>
      </c>
      <c r="AC39" s="211">
        <v>0</v>
      </c>
      <c r="AD39" s="212">
        <v>0</v>
      </c>
      <c r="AE39" s="210">
        <v>0</v>
      </c>
      <c r="AF39" s="211">
        <v>0</v>
      </c>
      <c r="AG39" s="211">
        <v>0</v>
      </c>
      <c r="AH39" s="211">
        <v>0</v>
      </c>
      <c r="AI39" s="211">
        <v>0</v>
      </c>
      <c r="AJ39" s="211">
        <v>0</v>
      </c>
      <c r="AK39" s="211">
        <v>0</v>
      </c>
      <c r="AL39" s="211">
        <v>0</v>
      </c>
      <c r="AM39" s="212">
        <v>0</v>
      </c>
      <c r="AN39" s="221">
        <v>42</v>
      </c>
      <c r="AO39" s="214">
        <v>3053</v>
      </c>
      <c r="AP39" s="215">
        <v>7272</v>
      </c>
    </row>
    <row r="40" spans="1:42" ht="16.5" customHeight="1">
      <c r="A40" s="191"/>
      <c r="B40" s="360"/>
      <c r="C40" s="228" t="s">
        <v>157</v>
      </c>
      <c r="D40" s="198">
        <v>3</v>
      </c>
      <c r="E40" s="199">
        <v>440</v>
      </c>
      <c r="F40" s="199">
        <v>1584</v>
      </c>
      <c r="G40" s="199">
        <v>2</v>
      </c>
      <c r="H40" s="199">
        <v>83</v>
      </c>
      <c r="I40" s="199">
        <v>260</v>
      </c>
      <c r="J40" s="199">
        <v>8</v>
      </c>
      <c r="K40" s="199">
        <v>193</v>
      </c>
      <c r="L40" s="200">
        <v>444</v>
      </c>
      <c r="M40" s="198">
        <v>0</v>
      </c>
      <c r="N40" s="199">
        <v>0</v>
      </c>
      <c r="O40" s="199">
        <v>0</v>
      </c>
      <c r="P40" s="199">
        <v>0</v>
      </c>
      <c r="Q40" s="199">
        <v>0</v>
      </c>
      <c r="R40" s="199">
        <v>0</v>
      </c>
      <c r="S40" s="199">
        <v>1</v>
      </c>
      <c r="T40" s="199">
        <v>14</v>
      </c>
      <c r="U40" s="200">
        <v>28</v>
      </c>
      <c r="V40" s="198">
        <v>0</v>
      </c>
      <c r="W40" s="199">
        <v>0</v>
      </c>
      <c r="X40" s="199">
        <v>0</v>
      </c>
      <c r="Y40" s="199">
        <v>0</v>
      </c>
      <c r="Z40" s="199">
        <v>0</v>
      </c>
      <c r="AA40" s="199">
        <v>0</v>
      </c>
      <c r="AB40" s="199">
        <v>0</v>
      </c>
      <c r="AC40" s="199">
        <v>0</v>
      </c>
      <c r="AD40" s="200">
        <v>0</v>
      </c>
      <c r="AE40" s="198">
        <v>0</v>
      </c>
      <c r="AF40" s="199">
        <v>0</v>
      </c>
      <c r="AG40" s="199">
        <v>0</v>
      </c>
      <c r="AH40" s="199">
        <v>0</v>
      </c>
      <c r="AI40" s="199">
        <v>0</v>
      </c>
      <c r="AJ40" s="199">
        <v>0</v>
      </c>
      <c r="AK40" s="199">
        <v>4</v>
      </c>
      <c r="AL40" s="199">
        <v>29</v>
      </c>
      <c r="AM40" s="200">
        <v>76</v>
      </c>
      <c r="AN40" s="201">
        <v>18</v>
      </c>
      <c r="AO40" s="202">
        <v>759</v>
      </c>
      <c r="AP40" s="203">
        <v>2392</v>
      </c>
    </row>
    <row r="41" spans="1:42" ht="16.5" customHeight="1">
      <c r="A41" s="191"/>
      <c r="B41" s="360"/>
      <c r="C41" s="228" t="s">
        <v>158</v>
      </c>
      <c r="D41" s="198">
        <v>0</v>
      </c>
      <c r="E41" s="199">
        <v>0</v>
      </c>
      <c r="F41" s="199">
        <v>0</v>
      </c>
      <c r="G41" s="199">
        <v>1</v>
      </c>
      <c r="H41" s="199">
        <v>77</v>
      </c>
      <c r="I41" s="199">
        <v>172</v>
      </c>
      <c r="J41" s="199">
        <v>0</v>
      </c>
      <c r="K41" s="199">
        <v>0</v>
      </c>
      <c r="L41" s="200">
        <v>0</v>
      </c>
      <c r="M41" s="198">
        <v>0</v>
      </c>
      <c r="N41" s="199">
        <v>0</v>
      </c>
      <c r="O41" s="199">
        <v>0</v>
      </c>
      <c r="P41" s="199">
        <v>0</v>
      </c>
      <c r="Q41" s="199">
        <v>0</v>
      </c>
      <c r="R41" s="199">
        <v>0</v>
      </c>
      <c r="S41" s="199">
        <v>2</v>
      </c>
      <c r="T41" s="199">
        <v>26</v>
      </c>
      <c r="U41" s="200">
        <v>44</v>
      </c>
      <c r="V41" s="198">
        <v>0</v>
      </c>
      <c r="W41" s="199">
        <v>0</v>
      </c>
      <c r="X41" s="199">
        <v>0</v>
      </c>
      <c r="Y41" s="199">
        <v>0</v>
      </c>
      <c r="Z41" s="199">
        <v>0</v>
      </c>
      <c r="AA41" s="199">
        <v>0</v>
      </c>
      <c r="AB41" s="199">
        <v>0</v>
      </c>
      <c r="AC41" s="199">
        <v>0</v>
      </c>
      <c r="AD41" s="200">
        <v>0</v>
      </c>
      <c r="AE41" s="198">
        <v>0</v>
      </c>
      <c r="AF41" s="199">
        <v>0</v>
      </c>
      <c r="AG41" s="199">
        <v>0</v>
      </c>
      <c r="AH41" s="199">
        <v>0</v>
      </c>
      <c r="AI41" s="199">
        <v>0</v>
      </c>
      <c r="AJ41" s="199">
        <v>0</v>
      </c>
      <c r="AK41" s="199">
        <v>4</v>
      </c>
      <c r="AL41" s="199">
        <v>39</v>
      </c>
      <c r="AM41" s="200">
        <v>83</v>
      </c>
      <c r="AN41" s="201">
        <v>7</v>
      </c>
      <c r="AO41" s="202">
        <v>142</v>
      </c>
      <c r="AP41" s="203">
        <v>299</v>
      </c>
    </row>
    <row r="42" spans="1:42" ht="16.5" customHeight="1">
      <c r="A42" s="191"/>
      <c r="B42" s="361"/>
      <c r="C42" s="229"/>
      <c r="D42" s="204">
        <v>11</v>
      </c>
      <c r="E42" s="205">
        <v>1805</v>
      </c>
      <c r="F42" s="205">
        <v>5538</v>
      </c>
      <c r="G42" s="205">
        <v>5</v>
      </c>
      <c r="H42" s="205">
        <v>286</v>
      </c>
      <c r="I42" s="205">
        <v>734</v>
      </c>
      <c r="J42" s="205">
        <v>11</v>
      </c>
      <c r="K42" s="205">
        <v>252</v>
      </c>
      <c r="L42" s="206">
        <v>568</v>
      </c>
      <c r="M42" s="204">
        <v>0</v>
      </c>
      <c r="N42" s="205">
        <v>0</v>
      </c>
      <c r="O42" s="205">
        <v>0</v>
      </c>
      <c r="P42" s="205">
        <v>11</v>
      </c>
      <c r="Q42" s="205">
        <v>1028</v>
      </c>
      <c r="R42" s="205">
        <v>2080</v>
      </c>
      <c r="S42" s="205">
        <v>21</v>
      </c>
      <c r="T42" s="205">
        <v>515</v>
      </c>
      <c r="U42" s="206">
        <v>884</v>
      </c>
      <c r="V42" s="204">
        <v>0</v>
      </c>
      <c r="W42" s="205">
        <v>0</v>
      </c>
      <c r="X42" s="205">
        <v>0</v>
      </c>
      <c r="Y42" s="205">
        <v>0</v>
      </c>
      <c r="Z42" s="205">
        <v>0</v>
      </c>
      <c r="AA42" s="205">
        <v>0</v>
      </c>
      <c r="AB42" s="205">
        <v>0</v>
      </c>
      <c r="AC42" s="205">
        <v>0</v>
      </c>
      <c r="AD42" s="206">
        <v>0</v>
      </c>
      <c r="AE42" s="204">
        <v>0</v>
      </c>
      <c r="AF42" s="205">
        <v>0</v>
      </c>
      <c r="AG42" s="205">
        <v>0</v>
      </c>
      <c r="AH42" s="205">
        <v>0</v>
      </c>
      <c r="AI42" s="205">
        <v>0</v>
      </c>
      <c r="AJ42" s="205">
        <v>0</v>
      </c>
      <c r="AK42" s="205">
        <v>8</v>
      </c>
      <c r="AL42" s="205">
        <v>68</v>
      </c>
      <c r="AM42" s="206">
        <v>159</v>
      </c>
      <c r="AN42" s="220">
        <v>67</v>
      </c>
      <c r="AO42" s="216">
        <v>3954</v>
      </c>
      <c r="AP42" s="217">
        <v>9963</v>
      </c>
    </row>
    <row r="43" spans="1:42" ht="16.5" customHeight="1">
      <c r="A43" s="191"/>
      <c r="B43" s="362" t="s">
        <v>159</v>
      </c>
      <c r="C43" s="230" t="s">
        <v>160</v>
      </c>
      <c r="D43" s="210">
        <v>1</v>
      </c>
      <c r="E43" s="211">
        <v>200</v>
      </c>
      <c r="F43" s="211">
        <v>600</v>
      </c>
      <c r="G43" s="211">
        <v>3</v>
      </c>
      <c r="H43" s="211">
        <v>214</v>
      </c>
      <c r="I43" s="211">
        <v>598</v>
      </c>
      <c r="J43" s="211">
        <v>0</v>
      </c>
      <c r="K43" s="211">
        <v>0</v>
      </c>
      <c r="L43" s="212">
        <v>0</v>
      </c>
      <c r="M43" s="210">
        <v>0</v>
      </c>
      <c r="N43" s="211">
        <v>0</v>
      </c>
      <c r="O43" s="211">
        <v>0</v>
      </c>
      <c r="P43" s="211">
        <v>1</v>
      </c>
      <c r="Q43" s="211">
        <v>36</v>
      </c>
      <c r="R43" s="211">
        <v>136</v>
      </c>
      <c r="S43" s="211">
        <v>1</v>
      </c>
      <c r="T43" s="211">
        <v>27</v>
      </c>
      <c r="U43" s="212">
        <v>75</v>
      </c>
      <c r="V43" s="210">
        <v>0</v>
      </c>
      <c r="W43" s="211">
        <v>0</v>
      </c>
      <c r="X43" s="211">
        <v>0</v>
      </c>
      <c r="Y43" s="211">
        <v>0</v>
      </c>
      <c r="Z43" s="211">
        <v>0</v>
      </c>
      <c r="AA43" s="211">
        <v>0</v>
      </c>
      <c r="AB43" s="211">
        <v>0</v>
      </c>
      <c r="AC43" s="211">
        <v>0</v>
      </c>
      <c r="AD43" s="212">
        <v>0</v>
      </c>
      <c r="AE43" s="210">
        <v>0</v>
      </c>
      <c r="AF43" s="211">
        <v>0</v>
      </c>
      <c r="AG43" s="211">
        <v>0</v>
      </c>
      <c r="AH43" s="211">
        <v>0</v>
      </c>
      <c r="AI43" s="211">
        <v>0</v>
      </c>
      <c r="AJ43" s="211">
        <v>0</v>
      </c>
      <c r="AK43" s="211">
        <v>0</v>
      </c>
      <c r="AL43" s="211">
        <v>0</v>
      </c>
      <c r="AM43" s="212">
        <v>0</v>
      </c>
      <c r="AN43" s="221">
        <v>6</v>
      </c>
      <c r="AO43" s="218">
        <v>477</v>
      </c>
      <c r="AP43" s="219">
        <v>1409</v>
      </c>
    </row>
    <row r="44" spans="1:42" ht="16.5" customHeight="1">
      <c r="A44" s="191"/>
      <c r="B44" s="360"/>
      <c r="C44" s="228" t="s">
        <v>161</v>
      </c>
      <c r="D44" s="198">
        <v>0</v>
      </c>
      <c r="E44" s="199">
        <v>0</v>
      </c>
      <c r="F44" s="199">
        <v>0</v>
      </c>
      <c r="G44" s="199">
        <v>1</v>
      </c>
      <c r="H44" s="199">
        <v>34</v>
      </c>
      <c r="I44" s="199">
        <v>280</v>
      </c>
      <c r="J44" s="199">
        <v>0</v>
      </c>
      <c r="K44" s="199">
        <v>0</v>
      </c>
      <c r="L44" s="200">
        <v>0</v>
      </c>
      <c r="M44" s="198">
        <v>0</v>
      </c>
      <c r="N44" s="199">
        <v>0</v>
      </c>
      <c r="O44" s="199">
        <v>0</v>
      </c>
      <c r="P44" s="199">
        <v>0</v>
      </c>
      <c r="Q44" s="199">
        <v>0</v>
      </c>
      <c r="R44" s="199">
        <v>0</v>
      </c>
      <c r="S44" s="199">
        <v>2</v>
      </c>
      <c r="T44" s="199">
        <v>18</v>
      </c>
      <c r="U44" s="200">
        <v>46</v>
      </c>
      <c r="V44" s="198">
        <v>0</v>
      </c>
      <c r="W44" s="199">
        <v>0</v>
      </c>
      <c r="X44" s="199">
        <v>0</v>
      </c>
      <c r="Y44" s="199">
        <v>0</v>
      </c>
      <c r="Z44" s="199">
        <v>0</v>
      </c>
      <c r="AA44" s="199">
        <v>0</v>
      </c>
      <c r="AB44" s="199">
        <v>0</v>
      </c>
      <c r="AC44" s="199">
        <v>0</v>
      </c>
      <c r="AD44" s="200">
        <v>0</v>
      </c>
      <c r="AE44" s="198">
        <v>0</v>
      </c>
      <c r="AF44" s="199">
        <v>0</v>
      </c>
      <c r="AG44" s="199">
        <v>0</v>
      </c>
      <c r="AH44" s="199">
        <v>0</v>
      </c>
      <c r="AI44" s="199">
        <v>0</v>
      </c>
      <c r="AJ44" s="199">
        <v>0</v>
      </c>
      <c r="AK44" s="199">
        <v>0</v>
      </c>
      <c r="AL44" s="199">
        <v>0</v>
      </c>
      <c r="AM44" s="200">
        <v>0</v>
      </c>
      <c r="AN44" s="201">
        <v>3</v>
      </c>
      <c r="AO44" s="202">
        <v>52</v>
      </c>
      <c r="AP44" s="203">
        <v>326</v>
      </c>
    </row>
    <row r="45" spans="1:42" ht="16.5" customHeight="1">
      <c r="A45" s="191"/>
      <c r="B45" s="360"/>
      <c r="C45" s="228" t="s">
        <v>162</v>
      </c>
      <c r="D45" s="198">
        <v>0</v>
      </c>
      <c r="E45" s="199">
        <v>0</v>
      </c>
      <c r="F45" s="199">
        <v>0</v>
      </c>
      <c r="G45" s="199">
        <v>0</v>
      </c>
      <c r="H45" s="199">
        <v>0</v>
      </c>
      <c r="I45" s="199">
        <v>0</v>
      </c>
      <c r="J45" s="199">
        <v>1</v>
      </c>
      <c r="K45" s="199">
        <v>30</v>
      </c>
      <c r="L45" s="200">
        <v>78</v>
      </c>
      <c r="M45" s="198">
        <v>0</v>
      </c>
      <c r="N45" s="199">
        <v>0</v>
      </c>
      <c r="O45" s="199">
        <v>0</v>
      </c>
      <c r="P45" s="199">
        <v>0</v>
      </c>
      <c r="Q45" s="199">
        <v>0</v>
      </c>
      <c r="R45" s="199">
        <v>0</v>
      </c>
      <c r="S45" s="199">
        <v>2</v>
      </c>
      <c r="T45" s="199">
        <v>49</v>
      </c>
      <c r="U45" s="200">
        <v>163</v>
      </c>
      <c r="V45" s="198">
        <v>0</v>
      </c>
      <c r="W45" s="199">
        <v>0</v>
      </c>
      <c r="X45" s="199">
        <v>0</v>
      </c>
      <c r="Y45" s="199">
        <v>0</v>
      </c>
      <c r="Z45" s="199">
        <v>0</v>
      </c>
      <c r="AA45" s="199">
        <v>0</v>
      </c>
      <c r="AB45" s="199">
        <v>0</v>
      </c>
      <c r="AC45" s="199">
        <v>0</v>
      </c>
      <c r="AD45" s="200">
        <v>0</v>
      </c>
      <c r="AE45" s="198">
        <v>0</v>
      </c>
      <c r="AF45" s="199">
        <v>0</v>
      </c>
      <c r="AG45" s="199">
        <v>0</v>
      </c>
      <c r="AH45" s="199">
        <v>0</v>
      </c>
      <c r="AI45" s="199">
        <v>0</v>
      </c>
      <c r="AJ45" s="199">
        <v>0</v>
      </c>
      <c r="AK45" s="199">
        <v>0</v>
      </c>
      <c r="AL45" s="199">
        <v>0</v>
      </c>
      <c r="AM45" s="200">
        <v>0</v>
      </c>
      <c r="AN45" s="201">
        <v>3</v>
      </c>
      <c r="AO45" s="202">
        <v>79</v>
      </c>
      <c r="AP45" s="203">
        <v>241</v>
      </c>
    </row>
    <row r="46" spans="1:42" ht="16.5" customHeight="1">
      <c r="A46" s="191"/>
      <c r="B46" s="360"/>
      <c r="C46" s="228" t="s">
        <v>163</v>
      </c>
      <c r="D46" s="198">
        <v>0</v>
      </c>
      <c r="E46" s="199">
        <v>0</v>
      </c>
      <c r="F46" s="199">
        <v>0</v>
      </c>
      <c r="G46" s="199">
        <v>0</v>
      </c>
      <c r="H46" s="199">
        <v>0</v>
      </c>
      <c r="I46" s="199">
        <v>0</v>
      </c>
      <c r="J46" s="199">
        <v>0</v>
      </c>
      <c r="K46" s="199">
        <v>0</v>
      </c>
      <c r="L46" s="200">
        <v>0</v>
      </c>
      <c r="M46" s="198">
        <v>0</v>
      </c>
      <c r="N46" s="199">
        <v>0</v>
      </c>
      <c r="O46" s="199">
        <v>0</v>
      </c>
      <c r="P46" s="199">
        <v>0</v>
      </c>
      <c r="Q46" s="199">
        <v>0</v>
      </c>
      <c r="R46" s="199">
        <v>0</v>
      </c>
      <c r="S46" s="199">
        <v>0</v>
      </c>
      <c r="T46" s="199">
        <v>0</v>
      </c>
      <c r="U46" s="200">
        <v>0</v>
      </c>
      <c r="V46" s="198">
        <v>0</v>
      </c>
      <c r="W46" s="199">
        <v>0</v>
      </c>
      <c r="X46" s="199">
        <v>0</v>
      </c>
      <c r="Y46" s="199">
        <v>0</v>
      </c>
      <c r="Z46" s="199">
        <v>0</v>
      </c>
      <c r="AA46" s="199">
        <v>0</v>
      </c>
      <c r="AB46" s="199">
        <v>0</v>
      </c>
      <c r="AC46" s="199">
        <v>0</v>
      </c>
      <c r="AD46" s="200">
        <v>0</v>
      </c>
      <c r="AE46" s="198">
        <v>0</v>
      </c>
      <c r="AF46" s="199">
        <v>0</v>
      </c>
      <c r="AG46" s="199">
        <v>0</v>
      </c>
      <c r="AH46" s="199">
        <v>0</v>
      </c>
      <c r="AI46" s="199">
        <v>0</v>
      </c>
      <c r="AJ46" s="199">
        <v>0</v>
      </c>
      <c r="AK46" s="199">
        <v>0</v>
      </c>
      <c r="AL46" s="199">
        <v>0</v>
      </c>
      <c r="AM46" s="200">
        <v>0</v>
      </c>
      <c r="AN46" s="201">
        <v>0</v>
      </c>
      <c r="AO46" s="202">
        <v>0</v>
      </c>
      <c r="AP46" s="203">
        <v>0</v>
      </c>
    </row>
    <row r="47" spans="1:42" ht="16.5" customHeight="1">
      <c r="A47" s="191"/>
      <c r="B47" s="360"/>
      <c r="C47" s="228" t="s">
        <v>164</v>
      </c>
      <c r="D47" s="198">
        <v>0</v>
      </c>
      <c r="E47" s="199">
        <v>0</v>
      </c>
      <c r="F47" s="199">
        <v>0</v>
      </c>
      <c r="G47" s="199">
        <v>0</v>
      </c>
      <c r="H47" s="199">
        <v>0</v>
      </c>
      <c r="I47" s="199">
        <v>0</v>
      </c>
      <c r="J47" s="199">
        <v>0</v>
      </c>
      <c r="K47" s="199">
        <v>0</v>
      </c>
      <c r="L47" s="200">
        <v>0</v>
      </c>
      <c r="M47" s="198">
        <v>0</v>
      </c>
      <c r="N47" s="199">
        <v>0</v>
      </c>
      <c r="O47" s="199">
        <v>0</v>
      </c>
      <c r="P47" s="199">
        <v>0</v>
      </c>
      <c r="Q47" s="199">
        <v>0</v>
      </c>
      <c r="R47" s="199">
        <v>0</v>
      </c>
      <c r="S47" s="199">
        <v>0</v>
      </c>
      <c r="T47" s="199">
        <v>0</v>
      </c>
      <c r="U47" s="200">
        <v>0</v>
      </c>
      <c r="V47" s="198">
        <v>0</v>
      </c>
      <c r="W47" s="199">
        <v>0</v>
      </c>
      <c r="X47" s="199">
        <v>0</v>
      </c>
      <c r="Y47" s="199">
        <v>0</v>
      </c>
      <c r="Z47" s="199">
        <v>0</v>
      </c>
      <c r="AA47" s="199">
        <v>0</v>
      </c>
      <c r="AB47" s="199">
        <v>0</v>
      </c>
      <c r="AC47" s="199">
        <v>0</v>
      </c>
      <c r="AD47" s="200">
        <v>0</v>
      </c>
      <c r="AE47" s="198">
        <v>0</v>
      </c>
      <c r="AF47" s="199">
        <v>0</v>
      </c>
      <c r="AG47" s="199">
        <v>0</v>
      </c>
      <c r="AH47" s="199">
        <v>0</v>
      </c>
      <c r="AI47" s="199">
        <v>0</v>
      </c>
      <c r="AJ47" s="199">
        <v>0</v>
      </c>
      <c r="AK47" s="199">
        <v>0</v>
      </c>
      <c r="AL47" s="199">
        <v>0</v>
      </c>
      <c r="AM47" s="200">
        <v>0</v>
      </c>
      <c r="AN47" s="201">
        <v>0</v>
      </c>
      <c r="AO47" s="202">
        <v>0</v>
      </c>
      <c r="AP47" s="203">
        <v>0</v>
      </c>
    </row>
    <row r="48" spans="1:42" ht="16.5" customHeight="1">
      <c r="A48" s="191"/>
      <c r="B48" s="360"/>
      <c r="C48" s="228" t="s">
        <v>165</v>
      </c>
      <c r="D48" s="198">
        <v>0</v>
      </c>
      <c r="E48" s="199">
        <v>0</v>
      </c>
      <c r="F48" s="199">
        <v>0</v>
      </c>
      <c r="G48" s="199">
        <v>0</v>
      </c>
      <c r="H48" s="199">
        <v>0</v>
      </c>
      <c r="I48" s="199">
        <v>0</v>
      </c>
      <c r="J48" s="199">
        <v>0</v>
      </c>
      <c r="K48" s="199">
        <v>0</v>
      </c>
      <c r="L48" s="200">
        <v>0</v>
      </c>
      <c r="M48" s="198">
        <v>0</v>
      </c>
      <c r="N48" s="199">
        <v>0</v>
      </c>
      <c r="O48" s="199">
        <v>0</v>
      </c>
      <c r="P48" s="199">
        <v>1</v>
      </c>
      <c r="Q48" s="199">
        <v>51</v>
      </c>
      <c r="R48" s="199">
        <v>100</v>
      </c>
      <c r="S48" s="199">
        <v>1</v>
      </c>
      <c r="T48" s="199">
        <v>21</v>
      </c>
      <c r="U48" s="200">
        <v>22</v>
      </c>
      <c r="V48" s="198">
        <v>0</v>
      </c>
      <c r="W48" s="199">
        <v>0</v>
      </c>
      <c r="X48" s="199">
        <v>0</v>
      </c>
      <c r="Y48" s="199">
        <v>0</v>
      </c>
      <c r="Z48" s="199">
        <v>0</v>
      </c>
      <c r="AA48" s="199">
        <v>0</v>
      </c>
      <c r="AB48" s="199">
        <v>0</v>
      </c>
      <c r="AC48" s="199">
        <v>0</v>
      </c>
      <c r="AD48" s="200">
        <v>0</v>
      </c>
      <c r="AE48" s="198">
        <v>0</v>
      </c>
      <c r="AF48" s="199">
        <v>0</v>
      </c>
      <c r="AG48" s="199">
        <v>0</v>
      </c>
      <c r="AH48" s="199">
        <v>0</v>
      </c>
      <c r="AI48" s="199">
        <v>0</v>
      </c>
      <c r="AJ48" s="199">
        <v>0</v>
      </c>
      <c r="AK48" s="199">
        <v>0</v>
      </c>
      <c r="AL48" s="199">
        <v>0</v>
      </c>
      <c r="AM48" s="200">
        <v>0</v>
      </c>
      <c r="AN48" s="201">
        <v>2</v>
      </c>
      <c r="AO48" s="202">
        <v>72</v>
      </c>
      <c r="AP48" s="203">
        <v>122</v>
      </c>
    </row>
    <row r="49" spans="1:42" ht="16.5" customHeight="1">
      <c r="A49" s="191"/>
      <c r="B49" s="360"/>
      <c r="C49" s="228" t="s">
        <v>166</v>
      </c>
      <c r="D49" s="198">
        <v>0</v>
      </c>
      <c r="E49" s="199">
        <v>0</v>
      </c>
      <c r="F49" s="199">
        <v>0</v>
      </c>
      <c r="G49" s="199">
        <v>0</v>
      </c>
      <c r="H49" s="199">
        <v>0</v>
      </c>
      <c r="I49" s="199">
        <v>0</v>
      </c>
      <c r="J49" s="199">
        <v>1</v>
      </c>
      <c r="K49" s="199">
        <v>23</v>
      </c>
      <c r="L49" s="200">
        <v>50</v>
      </c>
      <c r="M49" s="198">
        <v>0</v>
      </c>
      <c r="N49" s="199">
        <v>0</v>
      </c>
      <c r="O49" s="199">
        <v>0</v>
      </c>
      <c r="P49" s="199">
        <v>0</v>
      </c>
      <c r="Q49" s="199">
        <v>0</v>
      </c>
      <c r="R49" s="199">
        <v>0</v>
      </c>
      <c r="S49" s="199">
        <v>0</v>
      </c>
      <c r="T49" s="199">
        <v>0</v>
      </c>
      <c r="U49" s="200">
        <v>0</v>
      </c>
      <c r="V49" s="198">
        <v>0</v>
      </c>
      <c r="W49" s="199">
        <v>0</v>
      </c>
      <c r="X49" s="199">
        <v>0</v>
      </c>
      <c r="Y49" s="199">
        <v>0</v>
      </c>
      <c r="Z49" s="199">
        <v>0</v>
      </c>
      <c r="AA49" s="199">
        <v>0</v>
      </c>
      <c r="AB49" s="199">
        <v>0</v>
      </c>
      <c r="AC49" s="199">
        <v>0</v>
      </c>
      <c r="AD49" s="200">
        <v>0</v>
      </c>
      <c r="AE49" s="198">
        <v>0</v>
      </c>
      <c r="AF49" s="199">
        <v>0</v>
      </c>
      <c r="AG49" s="199">
        <v>0</v>
      </c>
      <c r="AH49" s="199">
        <v>0</v>
      </c>
      <c r="AI49" s="199">
        <v>0</v>
      </c>
      <c r="AJ49" s="199">
        <v>0</v>
      </c>
      <c r="AK49" s="199">
        <v>0</v>
      </c>
      <c r="AL49" s="199">
        <v>0</v>
      </c>
      <c r="AM49" s="200">
        <v>0</v>
      </c>
      <c r="AN49" s="201">
        <v>1</v>
      </c>
      <c r="AO49" s="202">
        <v>23</v>
      </c>
      <c r="AP49" s="203">
        <v>50</v>
      </c>
    </row>
    <row r="50" spans="1:42" ht="16.5" customHeight="1">
      <c r="A50" s="191"/>
      <c r="B50" s="360"/>
      <c r="C50" s="228" t="s">
        <v>167</v>
      </c>
      <c r="D50" s="198">
        <v>0</v>
      </c>
      <c r="E50" s="199">
        <v>0</v>
      </c>
      <c r="F50" s="199">
        <v>0</v>
      </c>
      <c r="G50" s="199">
        <v>1</v>
      </c>
      <c r="H50" s="199">
        <v>35</v>
      </c>
      <c r="I50" s="199">
        <v>126</v>
      </c>
      <c r="J50" s="199">
        <v>0</v>
      </c>
      <c r="K50" s="199">
        <v>0</v>
      </c>
      <c r="L50" s="200">
        <v>0</v>
      </c>
      <c r="M50" s="198">
        <v>0</v>
      </c>
      <c r="N50" s="199">
        <v>0</v>
      </c>
      <c r="O50" s="199">
        <v>0</v>
      </c>
      <c r="P50" s="199">
        <v>0</v>
      </c>
      <c r="Q50" s="199">
        <v>0</v>
      </c>
      <c r="R50" s="199">
        <v>0</v>
      </c>
      <c r="S50" s="199">
        <v>3</v>
      </c>
      <c r="T50" s="199">
        <v>33</v>
      </c>
      <c r="U50" s="200">
        <v>120</v>
      </c>
      <c r="V50" s="198">
        <v>0</v>
      </c>
      <c r="W50" s="199">
        <v>0</v>
      </c>
      <c r="X50" s="199">
        <v>0</v>
      </c>
      <c r="Y50" s="199">
        <v>0</v>
      </c>
      <c r="Z50" s="199">
        <v>0</v>
      </c>
      <c r="AA50" s="199">
        <v>0</v>
      </c>
      <c r="AB50" s="199">
        <v>0</v>
      </c>
      <c r="AC50" s="199">
        <v>0</v>
      </c>
      <c r="AD50" s="200">
        <v>0</v>
      </c>
      <c r="AE50" s="198">
        <v>0</v>
      </c>
      <c r="AF50" s="199">
        <v>0</v>
      </c>
      <c r="AG50" s="199">
        <v>0</v>
      </c>
      <c r="AH50" s="199">
        <v>0</v>
      </c>
      <c r="AI50" s="199">
        <v>0</v>
      </c>
      <c r="AJ50" s="199">
        <v>0</v>
      </c>
      <c r="AK50" s="199">
        <v>0</v>
      </c>
      <c r="AL50" s="199">
        <v>0</v>
      </c>
      <c r="AM50" s="200">
        <v>0</v>
      </c>
      <c r="AN50" s="201">
        <v>4</v>
      </c>
      <c r="AO50" s="202">
        <v>68</v>
      </c>
      <c r="AP50" s="203">
        <v>246</v>
      </c>
    </row>
    <row r="51" spans="1:42" ht="16.5" customHeight="1">
      <c r="A51" s="191"/>
      <c r="B51" s="360"/>
      <c r="C51" s="228" t="s">
        <v>168</v>
      </c>
      <c r="D51" s="198">
        <v>0</v>
      </c>
      <c r="E51" s="199">
        <v>0</v>
      </c>
      <c r="F51" s="199">
        <v>0</v>
      </c>
      <c r="G51" s="199">
        <v>0</v>
      </c>
      <c r="H51" s="199">
        <v>0</v>
      </c>
      <c r="I51" s="199">
        <v>0</v>
      </c>
      <c r="J51" s="199">
        <v>0</v>
      </c>
      <c r="K51" s="199">
        <v>0</v>
      </c>
      <c r="L51" s="200">
        <v>0</v>
      </c>
      <c r="M51" s="198">
        <v>0</v>
      </c>
      <c r="N51" s="199">
        <v>0</v>
      </c>
      <c r="O51" s="199">
        <v>0</v>
      </c>
      <c r="P51" s="199">
        <v>0</v>
      </c>
      <c r="Q51" s="199">
        <v>0</v>
      </c>
      <c r="R51" s="199">
        <v>0</v>
      </c>
      <c r="S51" s="199">
        <v>1</v>
      </c>
      <c r="T51" s="199">
        <v>20</v>
      </c>
      <c r="U51" s="200">
        <v>49</v>
      </c>
      <c r="V51" s="198">
        <v>0</v>
      </c>
      <c r="W51" s="199">
        <v>0</v>
      </c>
      <c r="X51" s="199">
        <v>0</v>
      </c>
      <c r="Y51" s="199">
        <v>0</v>
      </c>
      <c r="Z51" s="199">
        <v>0</v>
      </c>
      <c r="AA51" s="199">
        <v>0</v>
      </c>
      <c r="AB51" s="199">
        <v>0</v>
      </c>
      <c r="AC51" s="199">
        <v>0</v>
      </c>
      <c r="AD51" s="200">
        <v>0</v>
      </c>
      <c r="AE51" s="198">
        <v>0</v>
      </c>
      <c r="AF51" s="199">
        <v>0</v>
      </c>
      <c r="AG51" s="199">
        <v>0</v>
      </c>
      <c r="AH51" s="199">
        <v>0</v>
      </c>
      <c r="AI51" s="199">
        <v>0</v>
      </c>
      <c r="AJ51" s="199">
        <v>0</v>
      </c>
      <c r="AK51" s="199">
        <v>0</v>
      </c>
      <c r="AL51" s="199">
        <v>0</v>
      </c>
      <c r="AM51" s="200">
        <v>0</v>
      </c>
      <c r="AN51" s="201">
        <v>1</v>
      </c>
      <c r="AO51" s="202">
        <v>20</v>
      </c>
      <c r="AP51" s="203">
        <v>49</v>
      </c>
    </row>
    <row r="52" spans="1:42" ht="16.5" customHeight="1">
      <c r="A52" s="191"/>
      <c r="B52" s="360"/>
      <c r="C52" s="228" t="s">
        <v>169</v>
      </c>
      <c r="D52" s="198">
        <v>0</v>
      </c>
      <c r="E52" s="199">
        <v>0</v>
      </c>
      <c r="F52" s="199">
        <v>0</v>
      </c>
      <c r="G52" s="199">
        <v>0</v>
      </c>
      <c r="H52" s="199">
        <v>0</v>
      </c>
      <c r="I52" s="199">
        <v>0</v>
      </c>
      <c r="J52" s="199">
        <v>0</v>
      </c>
      <c r="K52" s="199">
        <v>0</v>
      </c>
      <c r="L52" s="200">
        <v>0</v>
      </c>
      <c r="M52" s="198">
        <v>0</v>
      </c>
      <c r="N52" s="199">
        <v>0</v>
      </c>
      <c r="O52" s="199">
        <v>0</v>
      </c>
      <c r="P52" s="199">
        <v>0</v>
      </c>
      <c r="Q52" s="199">
        <v>0</v>
      </c>
      <c r="R52" s="199">
        <v>0</v>
      </c>
      <c r="S52" s="199">
        <v>0</v>
      </c>
      <c r="T52" s="199">
        <v>0</v>
      </c>
      <c r="U52" s="200">
        <v>0</v>
      </c>
      <c r="V52" s="198">
        <v>0</v>
      </c>
      <c r="W52" s="199">
        <v>0</v>
      </c>
      <c r="X52" s="199">
        <v>0</v>
      </c>
      <c r="Y52" s="199">
        <v>0</v>
      </c>
      <c r="Z52" s="199">
        <v>0</v>
      </c>
      <c r="AA52" s="199">
        <v>0</v>
      </c>
      <c r="AB52" s="199">
        <v>0</v>
      </c>
      <c r="AC52" s="199">
        <v>0</v>
      </c>
      <c r="AD52" s="200">
        <v>0</v>
      </c>
      <c r="AE52" s="198">
        <v>0</v>
      </c>
      <c r="AF52" s="199">
        <v>0</v>
      </c>
      <c r="AG52" s="199">
        <v>0</v>
      </c>
      <c r="AH52" s="199">
        <v>0</v>
      </c>
      <c r="AI52" s="199">
        <v>0</v>
      </c>
      <c r="AJ52" s="199">
        <v>0</v>
      </c>
      <c r="AK52" s="199">
        <v>4</v>
      </c>
      <c r="AL52" s="199">
        <v>52</v>
      </c>
      <c r="AM52" s="200">
        <v>136</v>
      </c>
      <c r="AN52" s="201">
        <v>4</v>
      </c>
      <c r="AO52" s="202">
        <v>52</v>
      </c>
      <c r="AP52" s="203">
        <v>136</v>
      </c>
    </row>
    <row r="53" spans="1:42" ht="16.5" customHeight="1">
      <c r="A53" s="191"/>
      <c r="B53" s="361"/>
      <c r="C53" s="229"/>
      <c r="D53" s="204">
        <v>1</v>
      </c>
      <c r="E53" s="205">
        <v>200</v>
      </c>
      <c r="F53" s="205">
        <v>600</v>
      </c>
      <c r="G53" s="205">
        <v>5</v>
      </c>
      <c r="H53" s="205">
        <v>283</v>
      </c>
      <c r="I53" s="205">
        <v>1004</v>
      </c>
      <c r="J53" s="205">
        <v>2</v>
      </c>
      <c r="K53" s="205">
        <v>53</v>
      </c>
      <c r="L53" s="206">
        <v>128</v>
      </c>
      <c r="M53" s="204">
        <v>0</v>
      </c>
      <c r="N53" s="205">
        <v>0</v>
      </c>
      <c r="O53" s="205">
        <v>0</v>
      </c>
      <c r="P53" s="205">
        <v>2</v>
      </c>
      <c r="Q53" s="205">
        <v>87</v>
      </c>
      <c r="R53" s="205">
        <v>236</v>
      </c>
      <c r="S53" s="205">
        <v>10</v>
      </c>
      <c r="T53" s="205">
        <v>168</v>
      </c>
      <c r="U53" s="206">
        <v>475</v>
      </c>
      <c r="V53" s="204">
        <v>0</v>
      </c>
      <c r="W53" s="205">
        <v>0</v>
      </c>
      <c r="X53" s="205">
        <v>0</v>
      </c>
      <c r="Y53" s="205">
        <v>0</v>
      </c>
      <c r="Z53" s="205">
        <v>0</v>
      </c>
      <c r="AA53" s="205">
        <v>0</v>
      </c>
      <c r="AB53" s="205">
        <v>0</v>
      </c>
      <c r="AC53" s="205">
        <v>0</v>
      </c>
      <c r="AD53" s="206">
        <v>0</v>
      </c>
      <c r="AE53" s="204">
        <v>0</v>
      </c>
      <c r="AF53" s="205">
        <v>0</v>
      </c>
      <c r="AG53" s="205">
        <v>0</v>
      </c>
      <c r="AH53" s="205">
        <v>0</v>
      </c>
      <c r="AI53" s="205">
        <v>0</v>
      </c>
      <c r="AJ53" s="205">
        <v>0</v>
      </c>
      <c r="AK53" s="205">
        <v>4</v>
      </c>
      <c r="AL53" s="205">
        <v>52</v>
      </c>
      <c r="AM53" s="206">
        <v>136</v>
      </c>
      <c r="AN53" s="207">
        <v>24</v>
      </c>
      <c r="AO53" s="208">
        <v>843</v>
      </c>
      <c r="AP53" s="217">
        <v>2579</v>
      </c>
    </row>
    <row r="54" spans="1:42" ht="16.5" customHeight="1">
      <c r="A54" s="191"/>
      <c r="B54" s="357" t="s">
        <v>115</v>
      </c>
      <c r="C54" s="358"/>
      <c r="D54" s="222">
        <v>54</v>
      </c>
      <c r="E54" s="223">
        <v>12410</v>
      </c>
      <c r="F54" s="223">
        <v>39179</v>
      </c>
      <c r="G54" s="223">
        <v>31</v>
      </c>
      <c r="H54" s="223">
        <v>1815</v>
      </c>
      <c r="I54" s="223">
        <v>5779</v>
      </c>
      <c r="J54" s="223">
        <v>33</v>
      </c>
      <c r="K54" s="223">
        <v>580</v>
      </c>
      <c r="L54" s="224">
        <v>1523</v>
      </c>
      <c r="M54" s="222">
        <v>8</v>
      </c>
      <c r="N54" s="223">
        <v>2034</v>
      </c>
      <c r="O54" s="223">
        <v>3726</v>
      </c>
      <c r="P54" s="223">
        <v>72</v>
      </c>
      <c r="Q54" s="223">
        <v>6834</v>
      </c>
      <c r="R54" s="223">
        <v>12090</v>
      </c>
      <c r="S54" s="223">
        <v>103</v>
      </c>
      <c r="T54" s="223">
        <v>2498</v>
      </c>
      <c r="U54" s="224">
        <v>4601</v>
      </c>
      <c r="V54" s="222">
        <v>19</v>
      </c>
      <c r="W54" s="223">
        <v>4786</v>
      </c>
      <c r="X54" s="223">
        <v>11651</v>
      </c>
      <c r="Y54" s="223">
        <v>11</v>
      </c>
      <c r="Z54" s="223">
        <v>1032</v>
      </c>
      <c r="AA54" s="223">
        <v>2148</v>
      </c>
      <c r="AB54" s="223">
        <v>2</v>
      </c>
      <c r="AC54" s="223">
        <v>17</v>
      </c>
      <c r="AD54" s="224">
        <v>44</v>
      </c>
      <c r="AE54" s="222">
        <v>0</v>
      </c>
      <c r="AF54" s="223">
        <v>0</v>
      </c>
      <c r="AG54" s="223">
        <v>0</v>
      </c>
      <c r="AH54" s="223">
        <v>0</v>
      </c>
      <c r="AI54" s="223">
        <v>0</v>
      </c>
      <c r="AJ54" s="223">
        <v>0</v>
      </c>
      <c r="AK54" s="223">
        <v>23</v>
      </c>
      <c r="AL54" s="223">
        <v>271</v>
      </c>
      <c r="AM54" s="224">
        <v>629</v>
      </c>
      <c r="AN54" s="225">
        <v>356</v>
      </c>
      <c r="AO54" s="226">
        <v>32277</v>
      </c>
      <c r="AP54" s="227">
        <v>81370</v>
      </c>
    </row>
    <row r="55" spans="1:42" ht="3" customHeight="1"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7"/>
      <c r="AO55" s="197"/>
      <c r="AP55" s="197"/>
    </row>
    <row r="56" spans="1:42"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196"/>
      <c r="AK56" s="196"/>
      <c r="AL56" s="196"/>
      <c r="AM56" s="196"/>
      <c r="AN56" s="197"/>
      <c r="AO56" s="197"/>
      <c r="AP56" s="197"/>
    </row>
    <row r="57" spans="1:42">
      <c r="AN57" s="197"/>
      <c r="AO57" s="197"/>
      <c r="AP57" s="197"/>
    </row>
  </sheetData>
  <mergeCells count="26">
    <mergeCell ref="V5:X5"/>
    <mergeCell ref="AE4:AM4"/>
    <mergeCell ref="AE5:AG5"/>
    <mergeCell ref="AH5:AJ5"/>
    <mergeCell ref="AK5:AM5"/>
    <mergeCell ref="G5:I5"/>
    <mergeCell ref="J5:L5"/>
    <mergeCell ref="M5:O5"/>
    <mergeCell ref="P5:R5"/>
    <mergeCell ref="S5:U5"/>
    <mergeCell ref="AE3:AP3"/>
    <mergeCell ref="Y5:AA5"/>
    <mergeCell ref="AB5:AD5"/>
    <mergeCell ref="V4:AD4"/>
    <mergeCell ref="B54:C54"/>
    <mergeCell ref="B7:B14"/>
    <mergeCell ref="B15:B25"/>
    <mergeCell ref="B26:B35"/>
    <mergeCell ref="B36:B38"/>
    <mergeCell ref="B39:B42"/>
    <mergeCell ref="B43:B53"/>
    <mergeCell ref="B4:C6"/>
    <mergeCell ref="D4:L4"/>
    <mergeCell ref="M4:U4"/>
    <mergeCell ref="AN4:AP5"/>
    <mergeCell ref="D5:F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Footer>&amp;C&amp;22 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44"/>
    <pageSetUpPr fitToPage="1"/>
  </sheetPr>
  <dimension ref="A1:AC45"/>
  <sheetViews>
    <sheetView tabSelected="1" view="pageBreakPreview" topLeftCell="A2" zoomScale="85" zoomScaleNormal="100" zoomScaleSheetLayoutView="85" workbookViewId="0">
      <pane xSplit="1" ySplit="5" topLeftCell="B7" activePane="bottomRight" state="frozen"/>
      <selection activeCell="A2" sqref="A2"/>
      <selection pane="topRight" activeCell="B2" sqref="B2"/>
      <selection pane="bottomLeft" activeCell="A7" sqref="A7"/>
      <selection pane="bottomRight" activeCell="P19" sqref="P19"/>
    </sheetView>
  </sheetViews>
  <sheetFormatPr defaultColWidth="5.25" defaultRowHeight="30" customHeight="1"/>
  <cols>
    <col min="1" max="1" width="8.75" style="5" customWidth="1"/>
    <col min="2" max="22" width="9.375" style="3" customWidth="1"/>
    <col min="23" max="23" width="19.25" style="3" bestFit="1" customWidth="1"/>
    <col min="24" max="24" width="5.25" style="3" customWidth="1"/>
    <col min="25" max="25" width="2.625" style="3" customWidth="1"/>
    <col min="26" max="28" width="7.625" style="53" customWidth="1"/>
    <col min="29" max="16384" width="5.25" style="3"/>
  </cols>
  <sheetData>
    <row r="1" spans="1:29" ht="21" customHeight="1">
      <c r="A1" s="2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9" ht="21" customHeight="1">
      <c r="A2" s="39" t="s">
        <v>170</v>
      </c>
      <c r="V2" s="40"/>
      <c r="W2" s="40"/>
    </row>
    <row r="3" spans="1:29" ht="21" customHeight="1">
      <c r="A3" s="41"/>
      <c r="V3" s="40" t="s">
        <v>73</v>
      </c>
      <c r="W3" s="56"/>
      <c r="X3" s="53"/>
    </row>
    <row r="4" spans="1:29" s="42" customFormat="1" ht="21" customHeight="1">
      <c r="A4" s="386"/>
      <c r="B4" s="387" t="s">
        <v>75</v>
      </c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8"/>
      <c r="N4" s="383" t="s">
        <v>76</v>
      </c>
      <c r="O4" s="384"/>
      <c r="P4" s="385"/>
      <c r="Q4" s="380" t="s">
        <v>77</v>
      </c>
      <c r="R4" s="381"/>
      <c r="S4" s="382"/>
      <c r="T4" s="383" t="s">
        <v>78</v>
      </c>
      <c r="U4" s="384"/>
      <c r="V4" s="385"/>
      <c r="W4" s="55"/>
      <c r="X4" s="51"/>
      <c r="Y4" s="51"/>
      <c r="Z4" s="50"/>
      <c r="AA4" s="50"/>
      <c r="AB4" s="50"/>
      <c r="AC4" s="51"/>
    </row>
    <row r="5" spans="1:29" s="42" customFormat="1" ht="21" customHeight="1">
      <c r="A5" s="386"/>
      <c r="B5" s="261" t="s">
        <v>79</v>
      </c>
      <c r="C5" s="262"/>
      <c r="D5" s="263"/>
      <c r="E5" s="264" t="s">
        <v>80</v>
      </c>
      <c r="F5" s="262"/>
      <c r="G5" s="263"/>
      <c r="H5" s="264" t="s">
        <v>81</v>
      </c>
      <c r="I5" s="262"/>
      <c r="J5" s="263"/>
      <c r="K5" s="264" t="s">
        <v>74</v>
      </c>
      <c r="L5" s="262"/>
      <c r="M5" s="263"/>
      <c r="N5" s="383"/>
      <c r="O5" s="384"/>
      <c r="P5" s="385"/>
      <c r="Q5" s="380"/>
      <c r="R5" s="381"/>
      <c r="S5" s="382"/>
      <c r="T5" s="383"/>
      <c r="U5" s="384"/>
      <c r="V5" s="385"/>
      <c r="W5" s="57"/>
      <c r="X5" s="51"/>
      <c r="Y5" s="116"/>
      <c r="Z5" s="376" t="s">
        <v>113</v>
      </c>
      <c r="AA5" s="377"/>
      <c r="AB5" s="378"/>
      <c r="AC5" s="51"/>
    </row>
    <row r="6" spans="1:29" s="4" customFormat="1" ht="21" customHeight="1">
      <c r="A6" s="386"/>
      <c r="B6" s="265" t="s">
        <v>65</v>
      </c>
      <c r="C6" s="266" t="s">
        <v>0</v>
      </c>
      <c r="D6" s="267" t="s">
        <v>66</v>
      </c>
      <c r="E6" s="268" t="s">
        <v>65</v>
      </c>
      <c r="F6" s="266" t="s">
        <v>0</v>
      </c>
      <c r="G6" s="267" t="s">
        <v>66</v>
      </c>
      <c r="H6" s="268" t="s">
        <v>65</v>
      </c>
      <c r="I6" s="266" t="s">
        <v>0</v>
      </c>
      <c r="J6" s="267" t="s">
        <v>66</v>
      </c>
      <c r="K6" s="268" t="s">
        <v>65</v>
      </c>
      <c r="L6" s="266" t="s">
        <v>0</v>
      </c>
      <c r="M6" s="267" t="s">
        <v>66</v>
      </c>
      <c r="N6" s="268" t="s">
        <v>65</v>
      </c>
      <c r="O6" s="266" t="s">
        <v>0</v>
      </c>
      <c r="P6" s="269" t="s">
        <v>66</v>
      </c>
      <c r="Q6" s="265" t="s">
        <v>65</v>
      </c>
      <c r="R6" s="266" t="s">
        <v>0</v>
      </c>
      <c r="S6" s="267" t="s">
        <v>66</v>
      </c>
      <c r="T6" s="268" t="s">
        <v>65</v>
      </c>
      <c r="U6" s="266" t="s">
        <v>0</v>
      </c>
      <c r="V6" s="269" t="s">
        <v>66</v>
      </c>
      <c r="W6" s="43" t="s">
        <v>110</v>
      </c>
      <c r="X6" s="44" t="s">
        <v>109</v>
      </c>
      <c r="Y6" s="52"/>
      <c r="Z6" s="113" t="s">
        <v>65</v>
      </c>
      <c r="AA6" s="114" t="s">
        <v>0</v>
      </c>
      <c r="AB6" s="115" t="s">
        <v>66</v>
      </c>
      <c r="AC6" s="52"/>
    </row>
    <row r="7" spans="1:29" ht="21" customHeight="1">
      <c r="A7" s="270" t="s">
        <v>82</v>
      </c>
      <c r="B7" s="232" t="s">
        <v>67</v>
      </c>
      <c r="C7" s="233" t="s">
        <v>67</v>
      </c>
      <c r="D7" s="234" t="s">
        <v>67</v>
      </c>
      <c r="E7" s="235" t="s">
        <v>67</v>
      </c>
      <c r="F7" s="233" t="s">
        <v>67</v>
      </c>
      <c r="G7" s="234" t="s">
        <v>67</v>
      </c>
      <c r="H7" s="235" t="s">
        <v>67</v>
      </c>
      <c r="I7" s="233" t="s">
        <v>67</v>
      </c>
      <c r="J7" s="234" t="s">
        <v>67</v>
      </c>
      <c r="K7" s="236">
        <v>170</v>
      </c>
      <c r="L7" s="237">
        <v>4160</v>
      </c>
      <c r="M7" s="238">
        <v>9307</v>
      </c>
      <c r="N7" s="236">
        <v>94</v>
      </c>
      <c r="O7" s="237">
        <v>1376</v>
      </c>
      <c r="P7" s="239">
        <v>2751</v>
      </c>
      <c r="Q7" s="240">
        <v>20</v>
      </c>
      <c r="R7" s="237">
        <v>209</v>
      </c>
      <c r="S7" s="238">
        <v>996</v>
      </c>
      <c r="T7" s="236">
        <v>284</v>
      </c>
      <c r="U7" s="237">
        <v>5745</v>
      </c>
      <c r="V7" s="239">
        <v>13054</v>
      </c>
      <c r="W7" s="45">
        <f>V7*X7</f>
        <v>4777764</v>
      </c>
      <c r="X7" s="46">
        <v>366</v>
      </c>
      <c r="Y7" s="53"/>
      <c r="AC7" s="53"/>
    </row>
    <row r="8" spans="1:29" ht="21" customHeight="1">
      <c r="A8" s="271" t="s">
        <v>83</v>
      </c>
      <c r="B8" s="241" t="s">
        <v>67</v>
      </c>
      <c r="C8" s="242" t="s">
        <v>67</v>
      </c>
      <c r="D8" s="243" t="s">
        <v>67</v>
      </c>
      <c r="E8" s="244" t="s">
        <v>67</v>
      </c>
      <c r="F8" s="242" t="s">
        <v>67</v>
      </c>
      <c r="G8" s="243" t="s">
        <v>67</v>
      </c>
      <c r="H8" s="244" t="s">
        <v>67</v>
      </c>
      <c r="I8" s="242" t="s">
        <v>67</v>
      </c>
      <c r="J8" s="243" t="s">
        <v>67</v>
      </c>
      <c r="K8" s="245">
        <v>404</v>
      </c>
      <c r="L8" s="246">
        <v>14861</v>
      </c>
      <c r="M8" s="247">
        <v>34563</v>
      </c>
      <c r="N8" s="245">
        <v>342</v>
      </c>
      <c r="O8" s="246">
        <v>2461</v>
      </c>
      <c r="P8" s="248">
        <v>7882</v>
      </c>
      <c r="Q8" s="249">
        <v>28</v>
      </c>
      <c r="R8" s="246">
        <v>456</v>
      </c>
      <c r="S8" s="247">
        <v>1848</v>
      </c>
      <c r="T8" s="245">
        <v>774</v>
      </c>
      <c r="U8" s="246">
        <v>17778</v>
      </c>
      <c r="V8" s="248">
        <v>44293</v>
      </c>
      <c r="W8" s="47">
        <f t="shared" ref="W8:W34" si="0">V8*X8</f>
        <v>16166945</v>
      </c>
      <c r="X8" s="46">
        <v>365</v>
      </c>
      <c r="Y8" s="53"/>
      <c r="Z8" s="117">
        <f>T8/T7</f>
        <v>2.7253521126760565</v>
      </c>
      <c r="AA8" s="117">
        <f>U8/U7</f>
        <v>3.0945169712793734</v>
      </c>
      <c r="AB8" s="117">
        <f>V8/V7</f>
        <v>3.3930595985904706</v>
      </c>
      <c r="AC8" s="53"/>
    </row>
    <row r="9" spans="1:29" ht="21" customHeight="1">
      <c r="A9" s="271" t="s">
        <v>84</v>
      </c>
      <c r="B9" s="241" t="s">
        <v>67</v>
      </c>
      <c r="C9" s="242" t="s">
        <v>67</v>
      </c>
      <c r="D9" s="243" t="s">
        <v>67</v>
      </c>
      <c r="E9" s="244" t="s">
        <v>67</v>
      </c>
      <c r="F9" s="242" t="s">
        <v>67</v>
      </c>
      <c r="G9" s="243" t="s">
        <v>67</v>
      </c>
      <c r="H9" s="244" t="s">
        <v>67</v>
      </c>
      <c r="I9" s="242" t="s">
        <v>67</v>
      </c>
      <c r="J9" s="243" t="s">
        <v>67</v>
      </c>
      <c r="K9" s="245">
        <v>344</v>
      </c>
      <c r="L9" s="246">
        <v>12180</v>
      </c>
      <c r="M9" s="247">
        <v>29018</v>
      </c>
      <c r="N9" s="245">
        <v>309</v>
      </c>
      <c r="O9" s="242" t="s">
        <v>67</v>
      </c>
      <c r="P9" s="248">
        <v>6967</v>
      </c>
      <c r="Q9" s="249">
        <v>30</v>
      </c>
      <c r="R9" s="246">
        <v>491</v>
      </c>
      <c r="S9" s="247">
        <v>1901</v>
      </c>
      <c r="T9" s="245">
        <v>683</v>
      </c>
      <c r="U9" s="242" t="s">
        <v>67</v>
      </c>
      <c r="V9" s="248">
        <v>37886</v>
      </c>
      <c r="W9" s="47">
        <f t="shared" si="0"/>
        <v>13866276</v>
      </c>
      <c r="X9" s="46">
        <v>366</v>
      </c>
      <c r="Y9" s="53"/>
      <c r="Z9" s="117">
        <f t="shared" ref="Z9:Z34" si="1">T9/T8</f>
        <v>0.88242894056847543</v>
      </c>
      <c r="AA9" s="117" t="e">
        <f t="shared" ref="AA9:AA34" si="2">U9/U8</f>
        <v>#VALUE!</v>
      </c>
      <c r="AB9" s="117">
        <f t="shared" ref="AB9:AB34" si="3">V9/V8</f>
        <v>0.8553496037748628</v>
      </c>
      <c r="AC9" s="53"/>
    </row>
    <row r="10" spans="1:29" ht="21" customHeight="1">
      <c r="A10" s="271" t="s">
        <v>85</v>
      </c>
      <c r="B10" s="249">
        <v>15</v>
      </c>
      <c r="C10" s="246">
        <v>3566</v>
      </c>
      <c r="D10" s="247">
        <v>7657</v>
      </c>
      <c r="E10" s="245">
        <v>60</v>
      </c>
      <c r="F10" s="246">
        <v>3938</v>
      </c>
      <c r="G10" s="247">
        <v>9155</v>
      </c>
      <c r="H10" s="245">
        <v>248</v>
      </c>
      <c r="I10" s="246">
        <v>3865</v>
      </c>
      <c r="J10" s="247">
        <v>9464</v>
      </c>
      <c r="K10" s="245">
        <v>323</v>
      </c>
      <c r="L10" s="246">
        <v>11369</v>
      </c>
      <c r="M10" s="247">
        <v>26276</v>
      </c>
      <c r="N10" s="245">
        <v>304</v>
      </c>
      <c r="O10" s="246">
        <v>2083</v>
      </c>
      <c r="P10" s="248">
        <v>7585</v>
      </c>
      <c r="Q10" s="249">
        <v>28</v>
      </c>
      <c r="R10" s="246">
        <v>574</v>
      </c>
      <c r="S10" s="247">
        <v>2489</v>
      </c>
      <c r="T10" s="245">
        <v>655</v>
      </c>
      <c r="U10" s="246">
        <v>14026</v>
      </c>
      <c r="V10" s="248">
        <v>36350</v>
      </c>
      <c r="W10" s="47">
        <f t="shared" si="0"/>
        <v>13267750</v>
      </c>
      <c r="X10" s="46">
        <v>365</v>
      </c>
      <c r="Y10" s="53"/>
      <c r="Z10" s="117">
        <f t="shared" si="1"/>
        <v>0.95900439238653001</v>
      </c>
      <c r="AA10" s="117" t="e">
        <f t="shared" si="2"/>
        <v>#VALUE!</v>
      </c>
      <c r="AB10" s="117">
        <f t="shared" si="3"/>
        <v>0.95945731932640022</v>
      </c>
      <c r="AC10" s="53"/>
    </row>
    <row r="11" spans="1:29" ht="21" customHeight="1">
      <c r="A11" s="271" t="s">
        <v>86</v>
      </c>
      <c r="B11" s="249">
        <v>17</v>
      </c>
      <c r="C11" s="246">
        <v>3750</v>
      </c>
      <c r="D11" s="247">
        <v>8501</v>
      </c>
      <c r="E11" s="245">
        <v>54</v>
      </c>
      <c r="F11" s="246">
        <v>3451</v>
      </c>
      <c r="G11" s="247">
        <v>8425</v>
      </c>
      <c r="H11" s="245">
        <v>230</v>
      </c>
      <c r="I11" s="246">
        <v>3761</v>
      </c>
      <c r="J11" s="247">
        <v>9032</v>
      </c>
      <c r="K11" s="245">
        <v>301</v>
      </c>
      <c r="L11" s="246">
        <v>10962</v>
      </c>
      <c r="M11" s="247">
        <v>25958</v>
      </c>
      <c r="N11" s="245">
        <v>355</v>
      </c>
      <c r="O11" s="246">
        <v>2807</v>
      </c>
      <c r="P11" s="248">
        <v>9218</v>
      </c>
      <c r="Q11" s="249">
        <v>33</v>
      </c>
      <c r="R11" s="246">
        <v>659</v>
      </c>
      <c r="S11" s="247">
        <v>3102</v>
      </c>
      <c r="T11" s="245">
        <v>689</v>
      </c>
      <c r="U11" s="246">
        <v>14428</v>
      </c>
      <c r="V11" s="248">
        <v>38278</v>
      </c>
      <c r="W11" s="47">
        <f t="shared" si="0"/>
        <v>14009748</v>
      </c>
      <c r="X11" s="46">
        <v>366</v>
      </c>
      <c r="Y11" s="53"/>
      <c r="Z11" s="117">
        <f t="shared" si="1"/>
        <v>1.0519083969465648</v>
      </c>
      <c r="AA11" s="117">
        <f t="shared" si="2"/>
        <v>1.0286610580350777</v>
      </c>
      <c r="AB11" s="117">
        <f t="shared" si="3"/>
        <v>1.0530398899587345</v>
      </c>
      <c r="AC11" s="53"/>
    </row>
    <row r="12" spans="1:29" ht="21" customHeight="1">
      <c r="A12" s="271" t="s">
        <v>87</v>
      </c>
      <c r="B12" s="249">
        <v>18</v>
      </c>
      <c r="C12" s="246">
        <v>3946</v>
      </c>
      <c r="D12" s="247">
        <v>8882</v>
      </c>
      <c r="E12" s="245">
        <v>58</v>
      </c>
      <c r="F12" s="246">
        <v>3960</v>
      </c>
      <c r="G12" s="247">
        <v>9106</v>
      </c>
      <c r="H12" s="245">
        <v>203</v>
      </c>
      <c r="I12" s="246">
        <v>3364</v>
      </c>
      <c r="J12" s="247">
        <v>7867</v>
      </c>
      <c r="K12" s="245">
        <v>279</v>
      </c>
      <c r="L12" s="246">
        <v>11270</v>
      </c>
      <c r="M12" s="247">
        <v>25855</v>
      </c>
      <c r="N12" s="245">
        <v>371</v>
      </c>
      <c r="O12" s="246">
        <v>2945</v>
      </c>
      <c r="P12" s="248">
        <v>9182</v>
      </c>
      <c r="Q12" s="249">
        <v>43</v>
      </c>
      <c r="R12" s="246">
        <v>880</v>
      </c>
      <c r="S12" s="247">
        <v>3867</v>
      </c>
      <c r="T12" s="245">
        <v>693</v>
      </c>
      <c r="U12" s="246">
        <v>15095</v>
      </c>
      <c r="V12" s="248">
        <v>38904</v>
      </c>
      <c r="W12" s="47">
        <f t="shared" si="0"/>
        <v>14199960</v>
      </c>
      <c r="X12" s="46">
        <v>365</v>
      </c>
      <c r="Y12" s="53"/>
      <c r="Z12" s="117">
        <f t="shared" si="1"/>
        <v>1.0058055152394776</v>
      </c>
      <c r="AA12" s="117">
        <f t="shared" si="2"/>
        <v>1.0462295536456889</v>
      </c>
      <c r="AB12" s="117">
        <f t="shared" si="3"/>
        <v>1.0163540414859711</v>
      </c>
      <c r="AC12" s="53"/>
    </row>
    <row r="13" spans="1:29" ht="21" customHeight="1">
      <c r="A13" s="271" t="s">
        <v>88</v>
      </c>
      <c r="B13" s="249">
        <v>21</v>
      </c>
      <c r="C13" s="246">
        <v>4709</v>
      </c>
      <c r="D13" s="247">
        <v>11686</v>
      </c>
      <c r="E13" s="245">
        <v>59</v>
      </c>
      <c r="F13" s="246">
        <v>3959</v>
      </c>
      <c r="G13" s="247">
        <v>9259</v>
      </c>
      <c r="H13" s="245">
        <v>176</v>
      </c>
      <c r="I13" s="246">
        <v>3190</v>
      </c>
      <c r="J13" s="247">
        <v>7287</v>
      </c>
      <c r="K13" s="245">
        <v>256</v>
      </c>
      <c r="L13" s="246">
        <v>11858</v>
      </c>
      <c r="M13" s="247">
        <v>28232</v>
      </c>
      <c r="N13" s="245">
        <v>371</v>
      </c>
      <c r="O13" s="246">
        <v>3058</v>
      </c>
      <c r="P13" s="248">
        <v>9776</v>
      </c>
      <c r="Q13" s="249">
        <v>35</v>
      </c>
      <c r="R13" s="246">
        <v>616</v>
      </c>
      <c r="S13" s="247">
        <v>2395</v>
      </c>
      <c r="T13" s="245">
        <v>662</v>
      </c>
      <c r="U13" s="246">
        <v>15532</v>
      </c>
      <c r="V13" s="248">
        <v>40403</v>
      </c>
      <c r="W13" s="47">
        <f t="shared" si="0"/>
        <v>14787498</v>
      </c>
      <c r="X13" s="46">
        <v>366</v>
      </c>
      <c r="Y13" s="53"/>
      <c r="Z13" s="117">
        <f t="shared" si="1"/>
        <v>0.95526695526695526</v>
      </c>
      <c r="AA13" s="117">
        <f t="shared" si="2"/>
        <v>1.0289499834382245</v>
      </c>
      <c r="AB13" s="117">
        <f t="shared" si="3"/>
        <v>1.0385307423401193</v>
      </c>
      <c r="AC13" s="53"/>
    </row>
    <row r="14" spans="1:29" ht="21" customHeight="1">
      <c r="A14" s="271" t="s">
        <v>89</v>
      </c>
      <c r="B14" s="249">
        <v>24</v>
      </c>
      <c r="C14" s="246">
        <v>5223</v>
      </c>
      <c r="D14" s="247">
        <v>13063</v>
      </c>
      <c r="E14" s="245">
        <v>66</v>
      </c>
      <c r="F14" s="246">
        <v>4487</v>
      </c>
      <c r="G14" s="247">
        <v>10547</v>
      </c>
      <c r="H14" s="245">
        <v>191</v>
      </c>
      <c r="I14" s="246">
        <v>3229</v>
      </c>
      <c r="J14" s="247">
        <v>7653</v>
      </c>
      <c r="K14" s="245">
        <v>281</v>
      </c>
      <c r="L14" s="246">
        <v>12939</v>
      </c>
      <c r="M14" s="247">
        <v>31263</v>
      </c>
      <c r="N14" s="245">
        <v>305</v>
      </c>
      <c r="O14" s="246">
        <v>2537</v>
      </c>
      <c r="P14" s="248">
        <v>8217</v>
      </c>
      <c r="Q14" s="249">
        <v>34</v>
      </c>
      <c r="R14" s="246">
        <v>778</v>
      </c>
      <c r="S14" s="247">
        <v>2716</v>
      </c>
      <c r="T14" s="245">
        <v>620</v>
      </c>
      <c r="U14" s="246">
        <v>16254</v>
      </c>
      <c r="V14" s="248">
        <v>42196</v>
      </c>
      <c r="W14" s="47">
        <f t="shared" si="0"/>
        <v>15401540</v>
      </c>
      <c r="X14" s="46">
        <v>365</v>
      </c>
      <c r="Y14" s="53"/>
      <c r="Z14" s="117">
        <f t="shared" si="1"/>
        <v>0.93655589123867067</v>
      </c>
      <c r="AA14" s="117">
        <f t="shared" si="2"/>
        <v>1.0464846767962914</v>
      </c>
      <c r="AB14" s="117">
        <f t="shared" si="3"/>
        <v>1.0443778927307379</v>
      </c>
      <c r="AC14" s="53"/>
    </row>
    <row r="15" spans="1:29" ht="21" customHeight="1">
      <c r="A15" s="271" t="s">
        <v>90</v>
      </c>
      <c r="B15" s="249">
        <v>31</v>
      </c>
      <c r="C15" s="246">
        <v>7224</v>
      </c>
      <c r="D15" s="247">
        <v>17996</v>
      </c>
      <c r="E15" s="245">
        <v>59</v>
      </c>
      <c r="F15" s="246">
        <v>4149</v>
      </c>
      <c r="G15" s="247">
        <v>9532</v>
      </c>
      <c r="H15" s="245">
        <v>153</v>
      </c>
      <c r="I15" s="246">
        <v>2863</v>
      </c>
      <c r="J15" s="247">
        <v>6757</v>
      </c>
      <c r="K15" s="245">
        <v>243</v>
      </c>
      <c r="L15" s="246">
        <v>14236</v>
      </c>
      <c r="M15" s="247">
        <v>34285</v>
      </c>
      <c r="N15" s="245">
        <v>317</v>
      </c>
      <c r="O15" s="246">
        <v>2667</v>
      </c>
      <c r="P15" s="248">
        <v>8481</v>
      </c>
      <c r="Q15" s="249">
        <v>33</v>
      </c>
      <c r="R15" s="246">
        <v>761</v>
      </c>
      <c r="S15" s="247">
        <v>2930</v>
      </c>
      <c r="T15" s="245">
        <v>593</v>
      </c>
      <c r="U15" s="246">
        <v>17664</v>
      </c>
      <c r="V15" s="248">
        <v>45696</v>
      </c>
      <c r="W15" s="47">
        <f t="shared" si="0"/>
        <v>16724736</v>
      </c>
      <c r="X15" s="46">
        <v>366</v>
      </c>
      <c r="Y15" s="53"/>
      <c r="Z15" s="117">
        <f t="shared" si="1"/>
        <v>0.95645161290322578</v>
      </c>
      <c r="AA15" s="117">
        <f t="shared" si="2"/>
        <v>1.0867478774455519</v>
      </c>
      <c r="AB15" s="117">
        <f t="shared" si="3"/>
        <v>1.0829462508294625</v>
      </c>
      <c r="AC15" s="53"/>
    </row>
    <row r="16" spans="1:29" ht="21" customHeight="1">
      <c r="A16" s="271" t="s">
        <v>91</v>
      </c>
      <c r="B16" s="249">
        <v>32</v>
      </c>
      <c r="C16" s="246">
        <v>7494</v>
      </c>
      <c r="D16" s="247">
        <v>18395</v>
      </c>
      <c r="E16" s="245">
        <v>65</v>
      </c>
      <c r="F16" s="246">
        <v>4506</v>
      </c>
      <c r="G16" s="247">
        <v>10534</v>
      </c>
      <c r="H16" s="245">
        <v>191</v>
      </c>
      <c r="I16" s="246">
        <v>3762</v>
      </c>
      <c r="J16" s="247">
        <v>8375</v>
      </c>
      <c r="K16" s="245">
        <v>288</v>
      </c>
      <c r="L16" s="246">
        <v>15762</v>
      </c>
      <c r="M16" s="247">
        <v>37304</v>
      </c>
      <c r="N16" s="245">
        <v>311</v>
      </c>
      <c r="O16" s="246">
        <v>2582</v>
      </c>
      <c r="P16" s="248">
        <v>8345</v>
      </c>
      <c r="Q16" s="249">
        <v>35</v>
      </c>
      <c r="R16" s="246">
        <v>632</v>
      </c>
      <c r="S16" s="247">
        <v>3058</v>
      </c>
      <c r="T16" s="245">
        <v>634</v>
      </c>
      <c r="U16" s="246">
        <v>18976</v>
      </c>
      <c r="V16" s="248">
        <v>48707</v>
      </c>
      <c r="W16" s="47">
        <f t="shared" si="0"/>
        <v>17778055</v>
      </c>
      <c r="X16" s="46">
        <v>365</v>
      </c>
      <c r="Y16" s="53"/>
      <c r="Z16" s="117">
        <f t="shared" si="1"/>
        <v>1.0691399662731871</v>
      </c>
      <c r="AA16" s="117">
        <f t="shared" si="2"/>
        <v>1.0742753623188406</v>
      </c>
      <c r="AB16" s="117">
        <f t="shared" si="3"/>
        <v>1.065891981792717</v>
      </c>
      <c r="AC16" s="53"/>
    </row>
    <row r="17" spans="1:29" ht="21" customHeight="1">
      <c r="A17" s="271" t="s">
        <v>92</v>
      </c>
      <c r="B17" s="249">
        <v>33</v>
      </c>
      <c r="C17" s="246">
        <v>7597</v>
      </c>
      <c r="D17" s="247">
        <v>19307</v>
      </c>
      <c r="E17" s="245">
        <v>69</v>
      </c>
      <c r="F17" s="246">
        <v>4784</v>
      </c>
      <c r="G17" s="247">
        <v>11508</v>
      </c>
      <c r="H17" s="245">
        <v>212</v>
      </c>
      <c r="I17" s="246">
        <v>4033</v>
      </c>
      <c r="J17" s="247">
        <v>9631</v>
      </c>
      <c r="K17" s="245">
        <v>314</v>
      </c>
      <c r="L17" s="246">
        <v>16414</v>
      </c>
      <c r="M17" s="247">
        <v>40446</v>
      </c>
      <c r="N17" s="245">
        <v>318</v>
      </c>
      <c r="O17" s="246">
        <v>2741</v>
      </c>
      <c r="P17" s="248">
        <v>8482</v>
      </c>
      <c r="Q17" s="249">
        <v>36</v>
      </c>
      <c r="R17" s="246">
        <v>709</v>
      </c>
      <c r="S17" s="247">
        <v>3271</v>
      </c>
      <c r="T17" s="245">
        <v>668</v>
      </c>
      <c r="U17" s="246">
        <v>19864</v>
      </c>
      <c r="V17" s="248">
        <v>52199</v>
      </c>
      <c r="W17" s="47">
        <f t="shared" si="0"/>
        <v>19104834</v>
      </c>
      <c r="X17" s="46">
        <v>366</v>
      </c>
      <c r="Y17" s="53"/>
      <c r="Z17" s="117">
        <f t="shared" si="1"/>
        <v>1.053627760252366</v>
      </c>
      <c r="AA17" s="117">
        <f t="shared" si="2"/>
        <v>1.046795952782462</v>
      </c>
      <c r="AB17" s="117">
        <f t="shared" si="3"/>
        <v>1.0716940070215779</v>
      </c>
      <c r="AC17" s="53"/>
    </row>
    <row r="18" spans="1:29" ht="21" customHeight="1">
      <c r="A18" s="271" t="s">
        <v>93</v>
      </c>
      <c r="B18" s="249">
        <v>39</v>
      </c>
      <c r="C18" s="246">
        <v>9677</v>
      </c>
      <c r="D18" s="247">
        <v>24662</v>
      </c>
      <c r="E18" s="245">
        <v>71</v>
      </c>
      <c r="F18" s="246">
        <v>5069</v>
      </c>
      <c r="G18" s="247">
        <v>12213</v>
      </c>
      <c r="H18" s="245">
        <v>178</v>
      </c>
      <c r="I18" s="246">
        <v>4085</v>
      </c>
      <c r="J18" s="247">
        <v>8532</v>
      </c>
      <c r="K18" s="245">
        <v>288</v>
      </c>
      <c r="L18" s="246">
        <v>18831</v>
      </c>
      <c r="M18" s="247">
        <v>45407</v>
      </c>
      <c r="N18" s="245">
        <v>349</v>
      </c>
      <c r="O18" s="246">
        <v>2866</v>
      </c>
      <c r="P18" s="248">
        <v>8985</v>
      </c>
      <c r="Q18" s="249">
        <v>39</v>
      </c>
      <c r="R18" s="246">
        <v>1056</v>
      </c>
      <c r="S18" s="247">
        <v>3598</v>
      </c>
      <c r="T18" s="245">
        <v>676</v>
      </c>
      <c r="U18" s="246">
        <v>22753</v>
      </c>
      <c r="V18" s="248">
        <v>57990</v>
      </c>
      <c r="W18" s="47">
        <f t="shared" si="0"/>
        <v>21166350</v>
      </c>
      <c r="X18" s="46">
        <v>365</v>
      </c>
      <c r="Y18" s="53"/>
      <c r="Z18" s="117">
        <f t="shared" si="1"/>
        <v>1.0119760479041917</v>
      </c>
      <c r="AA18" s="117">
        <f t="shared" si="2"/>
        <v>1.145438985098671</v>
      </c>
      <c r="AB18" s="117">
        <f t="shared" si="3"/>
        <v>1.110940822621123</v>
      </c>
      <c r="AC18" s="53"/>
    </row>
    <row r="19" spans="1:29" ht="21" customHeight="1">
      <c r="A19" s="271" t="s">
        <v>94</v>
      </c>
      <c r="B19" s="249">
        <v>42</v>
      </c>
      <c r="C19" s="246">
        <v>10380</v>
      </c>
      <c r="D19" s="247">
        <v>26187</v>
      </c>
      <c r="E19" s="245">
        <v>73</v>
      </c>
      <c r="F19" s="246">
        <v>5058</v>
      </c>
      <c r="G19" s="247">
        <v>11764</v>
      </c>
      <c r="H19" s="245">
        <v>165</v>
      </c>
      <c r="I19" s="246">
        <v>3695</v>
      </c>
      <c r="J19" s="247">
        <v>7679</v>
      </c>
      <c r="K19" s="245">
        <v>280</v>
      </c>
      <c r="L19" s="246">
        <v>19133</v>
      </c>
      <c r="M19" s="247">
        <v>45630</v>
      </c>
      <c r="N19" s="245">
        <v>343</v>
      </c>
      <c r="O19" s="246">
        <v>2985</v>
      </c>
      <c r="P19" s="248">
        <v>8599</v>
      </c>
      <c r="Q19" s="249">
        <v>38</v>
      </c>
      <c r="R19" s="246">
        <v>1068</v>
      </c>
      <c r="S19" s="247">
        <v>3410</v>
      </c>
      <c r="T19" s="245">
        <v>661</v>
      </c>
      <c r="U19" s="246">
        <v>23186</v>
      </c>
      <c r="V19" s="248">
        <v>57639</v>
      </c>
      <c r="W19" s="47">
        <f t="shared" si="0"/>
        <v>21095874</v>
      </c>
      <c r="X19" s="46">
        <v>366</v>
      </c>
      <c r="Y19" s="53"/>
      <c r="Z19" s="117">
        <f t="shared" si="1"/>
        <v>0.97781065088757402</v>
      </c>
      <c r="AA19" s="117">
        <f t="shared" si="2"/>
        <v>1.019030457522085</v>
      </c>
      <c r="AB19" s="117">
        <f t="shared" si="3"/>
        <v>0.99394723228142778</v>
      </c>
      <c r="AC19" s="53"/>
    </row>
    <row r="20" spans="1:29" ht="21" customHeight="1">
      <c r="A20" s="271" t="s">
        <v>95</v>
      </c>
      <c r="B20" s="249">
        <v>42</v>
      </c>
      <c r="C20" s="246">
        <v>10560</v>
      </c>
      <c r="D20" s="247">
        <v>28633</v>
      </c>
      <c r="E20" s="245">
        <v>74</v>
      </c>
      <c r="F20" s="246">
        <v>5024</v>
      </c>
      <c r="G20" s="247">
        <v>11873</v>
      </c>
      <c r="H20" s="245">
        <v>163</v>
      </c>
      <c r="I20" s="246">
        <v>3487</v>
      </c>
      <c r="J20" s="247">
        <v>7044</v>
      </c>
      <c r="K20" s="245">
        <v>279</v>
      </c>
      <c r="L20" s="246">
        <v>19071</v>
      </c>
      <c r="M20" s="247">
        <v>47550</v>
      </c>
      <c r="N20" s="245">
        <v>361</v>
      </c>
      <c r="O20" s="246">
        <v>3021</v>
      </c>
      <c r="P20" s="248">
        <v>9073</v>
      </c>
      <c r="Q20" s="249">
        <v>42</v>
      </c>
      <c r="R20" s="246">
        <v>1205</v>
      </c>
      <c r="S20" s="247">
        <v>3722</v>
      </c>
      <c r="T20" s="245">
        <v>682</v>
      </c>
      <c r="U20" s="246">
        <v>23297</v>
      </c>
      <c r="V20" s="248">
        <v>60345</v>
      </c>
      <c r="W20" s="47">
        <f t="shared" si="0"/>
        <v>22025925</v>
      </c>
      <c r="X20" s="46">
        <v>365</v>
      </c>
      <c r="Y20" s="53"/>
      <c r="Z20" s="117">
        <f t="shared" si="1"/>
        <v>1.0317700453857792</v>
      </c>
      <c r="AA20" s="117">
        <f t="shared" si="2"/>
        <v>1.0047873716898128</v>
      </c>
      <c r="AB20" s="117">
        <f t="shared" si="3"/>
        <v>1.0469473793785458</v>
      </c>
      <c r="AC20" s="53"/>
    </row>
    <row r="21" spans="1:29" ht="21" customHeight="1">
      <c r="A21" s="271" t="s">
        <v>96</v>
      </c>
      <c r="B21" s="249">
        <v>45</v>
      </c>
      <c r="C21" s="246">
        <v>11107</v>
      </c>
      <c r="D21" s="247">
        <v>29529</v>
      </c>
      <c r="E21" s="245">
        <v>67</v>
      </c>
      <c r="F21" s="246">
        <v>4988</v>
      </c>
      <c r="G21" s="247">
        <v>11146</v>
      </c>
      <c r="H21" s="245">
        <v>156</v>
      </c>
      <c r="I21" s="246">
        <v>3412</v>
      </c>
      <c r="J21" s="247">
        <v>6714</v>
      </c>
      <c r="K21" s="245">
        <v>268</v>
      </c>
      <c r="L21" s="246">
        <v>19507</v>
      </c>
      <c r="M21" s="247">
        <v>47389</v>
      </c>
      <c r="N21" s="245">
        <v>369</v>
      </c>
      <c r="O21" s="246">
        <v>3118</v>
      </c>
      <c r="P21" s="248">
        <v>9404</v>
      </c>
      <c r="Q21" s="249">
        <v>36</v>
      </c>
      <c r="R21" s="246">
        <v>1156</v>
      </c>
      <c r="S21" s="247">
        <v>3285</v>
      </c>
      <c r="T21" s="245">
        <v>673</v>
      </c>
      <c r="U21" s="246">
        <v>23781</v>
      </c>
      <c r="V21" s="248">
        <v>60078</v>
      </c>
      <c r="W21" s="47">
        <f t="shared" si="0"/>
        <v>21988548</v>
      </c>
      <c r="X21" s="46">
        <v>366</v>
      </c>
      <c r="Y21" s="53"/>
      <c r="Z21" s="117">
        <f t="shared" si="1"/>
        <v>0.98680351906158359</v>
      </c>
      <c r="AA21" s="117">
        <f t="shared" si="2"/>
        <v>1.0207752071082115</v>
      </c>
      <c r="AB21" s="117">
        <f t="shared" si="3"/>
        <v>0.9955754412130251</v>
      </c>
      <c r="AC21" s="53"/>
    </row>
    <row r="22" spans="1:29" ht="21" customHeight="1">
      <c r="A22" s="271" t="s">
        <v>97</v>
      </c>
      <c r="B22" s="249">
        <v>51</v>
      </c>
      <c r="C22" s="246">
        <v>12523</v>
      </c>
      <c r="D22" s="247">
        <v>32005</v>
      </c>
      <c r="E22" s="245">
        <v>73</v>
      </c>
      <c r="F22" s="246">
        <v>5474</v>
      </c>
      <c r="G22" s="247">
        <v>11872</v>
      </c>
      <c r="H22" s="245">
        <v>164</v>
      </c>
      <c r="I22" s="246">
        <v>3534</v>
      </c>
      <c r="J22" s="247">
        <v>7252</v>
      </c>
      <c r="K22" s="245">
        <v>288</v>
      </c>
      <c r="L22" s="246">
        <v>21531</v>
      </c>
      <c r="M22" s="247">
        <v>51129</v>
      </c>
      <c r="N22" s="245">
        <v>375</v>
      </c>
      <c r="O22" s="246">
        <v>3145</v>
      </c>
      <c r="P22" s="248">
        <v>9290</v>
      </c>
      <c r="Q22" s="249">
        <v>44</v>
      </c>
      <c r="R22" s="246">
        <v>747</v>
      </c>
      <c r="S22" s="247">
        <v>3378</v>
      </c>
      <c r="T22" s="245">
        <v>707</v>
      </c>
      <c r="U22" s="246">
        <v>25423</v>
      </c>
      <c r="V22" s="248">
        <v>63797</v>
      </c>
      <c r="W22" s="47">
        <f t="shared" si="0"/>
        <v>23285905</v>
      </c>
      <c r="X22" s="46">
        <v>365</v>
      </c>
      <c r="Y22" s="53"/>
      <c r="Z22" s="117">
        <f t="shared" si="1"/>
        <v>1.0505200594353641</v>
      </c>
      <c r="AA22" s="117">
        <f t="shared" si="2"/>
        <v>1.0690467179681258</v>
      </c>
      <c r="AB22" s="117">
        <f t="shared" si="3"/>
        <v>1.0619028596158329</v>
      </c>
      <c r="AC22" s="53"/>
    </row>
    <row r="23" spans="1:29" ht="21" customHeight="1">
      <c r="A23" s="271" t="s">
        <v>98</v>
      </c>
      <c r="B23" s="249">
        <v>55</v>
      </c>
      <c r="C23" s="246">
        <v>13297</v>
      </c>
      <c r="D23" s="247">
        <v>34306</v>
      </c>
      <c r="E23" s="245">
        <v>84</v>
      </c>
      <c r="F23" s="246">
        <v>6183</v>
      </c>
      <c r="G23" s="247">
        <v>13587</v>
      </c>
      <c r="H23" s="245">
        <v>160</v>
      </c>
      <c r="I23" s="246">
        <v>3594</v>
      </c>
      <c r="J23" s="247">
        <v>7128</v>
      </c>
      <c r="K23" s="245">
        <v>299</v>
      </c>
      <c r="L23" s="246">
        <v>23074</v>
      </c>
      <c r="M23" s="247">
        <v>55021</v>
      </c>
      <c r="N23" s="245">
        <v>462</v>
      </c>
      <c r="O23" s="246">
        <v>3685</v>
      </c>
      <c r="P23" s="248">
        <v>10863</v>
      </c>
      <c r="Q23" s="249">
        <v>47</v>
      </c>
      <c r="R23" s="246">
        <v>774</v>
      </c>
      <c r="S23" s="247">
        <v>3460</v>
      </c>
      <c r="T23" s="245">
        <v>808</v>
      </c>
      <c r="U23" s="246">
        <v>27533</v>
      </c>
      <c r="V23" s="248">
        <v>69344</v>
      </c>
      <c r="W23" s="47">
        <f t="shared" si="0"/>
        <v>25310560</v>
      </c>
      <c r="X23" s="46">
        <v>365</v>
      </c>
      <c r="Y23" s="53"/>
      <c r="Z23" s="117">
        <f t="shared" si="1"/>
        <v>1.1428571428571428</v>
      </c>
      <c r="AA23" s="117">
        <f t="shared" si="2"/>
        <v>1.0829957125437595</v>
      </c>
      <c r="AB23" s="117">
        <f t="shared" si="3"/>
        <v>1.0869476621157734</v>
      </c>
      <c r="AC23" s="53"/>
    </row>
    <row r="24" spans="1:29" ht="21" customHeight="1">
      <c r="A24" s="271" t="s">
        <v>99</v>
      </c>
      <c r="B24" s="249">
        <v>57</v>
      </c>
      <c r="C24" s="246">
        <v>13714</v>
      </c>
      <c r="D24" s="247">
        <v>35258</v>
      </c>
      <c r="E24" s="245">
        <v>87</v>
      </c>
      <c r="F24" s="246">
        <v>6399</v>
      </c>
      <c r="G24" s="247">
        <v>14023</v>
      </c>
      <c r="H24" s="245">
        <v>152</v>
      </c>
      <c r="I24" s="246">
        <v>3562</v>
      </c>
      <c r="J24" s="247">
        <v>6885</v>
      </c>
      <c r="K24" s="245">
        <v>296</v>
      </c>
      <c r="L24" s="246">
        <v>23675</v>
      </c>
      <c r="M24" s="247">
        <v>56166</v>
      </c>
      <c r="N24" s="245">
        <v>481</v>
      </c>
      <c r="O24" s="246">
        <v>3876</v>
      </c>
      <c r="P24" s="248">
        <v>11451</v>
      </c>
      <c r="Q24" s="249">
        <v>45</v>
      </c>
      <c r="R24" s="246">
        <v>752</v>
      </c>
      <c r="S24" s="247">
        <v>3445</v>
      </c>
      <c r="T24" s="245">
        <v>822</v>
      </c>
      <c r="U24" s="246">
        <v>28303</v>
      </c>
      <c r="V24" s="248">
        <v>71062</v>
      </c>
      <c r="W24" s="47">
        <f t="shared" si="0"/>
        <v>26008692</v>
      </c>
      <c r="X24" s="46">
        <v>366</v>
      </c>
      <c r="Y24" s="53"/>
      <c r="Z24" s="117">
        <f t="shared" si="1"/>
        <v>1.0173267326732673</v>
      </c>
      <c r="AA24" s="117">
        <f t="shared" si="2"/>
        <v>1.0279664402716739</v>
      </c>
      <c r="AB24" s="117">
        <f t="shared" si="3"/>
        <v>1.0247750346100599</v>
      </c>
      <c r="AC24" s="53"/>
    </row>
    <row r="25" spans="1:29" ht="21" customHeight="1">
      <c r="A25" s="271" t="s">
        <v>100</v>
      </c>
      <c r="B25" s="249">
        <v>60</v>
      </c>
      <c r="C25" s="246">
        <v>14407</v>
      </c>
      <c r="D25" s="247">
        <v>37327</v>
      </c>
      <c r="E25" s="245">
        <v>93</v>
      </c>
      <c r="F25" s="246">
        <v>7202</v>
      </c>
      <c r="G25" s="247">
        <v>15165</v>
      </c>
      <c r="H25" s="245">
        <v>182</v>
      </c>
      <c r="I25" s="246">
        <v>3962</v>
      </c>
      <c r="J25" s="247">
        <v>8079</v>
      </c>
      <c r="K25" s="245">
        <v>335</v>
      </c>
      <c r="L25" s="246">
        <v>25571</v>
      </c>
      <c r="M25" s="247">
        <v>60571</v>
      </c>
      <c r="N25" s="245">
        <v>590</v>
      </c>
      <c r="O25" s="246">
        <v>5050</v>
      </c>
      <c r="P25" s="248">
        <v>13415</v>
      </c>
      <c r="Q25" s="249">
        <v>41</v>
      </c>
      <c r="R25" s="246">
        <v>617</v>
      </c>
      <c r="S25" s="247">
        <v>3215</v>
      </c>
      <c r="T25" s="245">
        <v>966</v>
      </c>
      <c r="U25" s="246">
        <v>31238</v>
      </c>
      <c r="V25" s="248">
        <v>77201</v>
      </c>
      <c r="W25" s="47">
        <f t="shared" si="0"/>
        <v>28178365</v>
      </c>
      <c r="X25" s="46">
        <v>365</v>
      </c>
      <c r="Y25" s="53"/>
      <c r="Z25" s="117">
        <f t="shared" si="1"/>
        <v>1.1751824817518248</v>
      </c>
      <c r="AA25" s="117">
        <f t="shared" si="2"/>
        <v>1.1036992544959898</v>
      </c>
      <c r="AB25" s="117">
        <f t="shared" si="3"/>
        <v>1.0863893501449438</v>
      </c>
      <c r="AC25" s="53"/>
    </row>
    <row r="26" spans="1:29" ht="21" customHeight="1">
      <c r="A26" s="271" t="s">
        <v>101</v>
      </c>
      <c r="B26" s="249">
        <v>59</v>
      </c>
      <c r="C26" s="246">
        <v>14581</v>
      </c>
      <c r="D26" s="247">
        <v>38585</v>
      </c>
      <c r="E26" s="245">
        <v>99</v>
      </c>
      <c r="F26" s="246">
        <v>7829</v>
      </c>
      <c r="G26" s="247">
        <v>16569</v>
      </c>
      <c r="H26" s="245">
        <v>156</v>
      </c>
      <c r="I26" s="246">
        <v>3673</v>
      </c>
      <c r="J26" s="247">
        <v>7179</v>
      </c>
      <c r="K26" s="245">
        <v>314</v>
      </c>
      <c r="L26" s="246">
        <v>26083</v>
      </c>
      <c r="M26" s="247">
        <v>62333</v>
      </c>
      <c r="N26" s="245">
        <v>667</v>
      </c>
      <c r="O26" s="246">
        <v>5584</v>
      </c>
      <c r="P26" s="248">
        <v>15340</v>
      </c>
      <c r="Q26" s="249">
        <v>41</v>
      </c>
      <c r="R26" s="246">
        <v>653</v>
      </c>
      <c r="S26" s="247">
        <v>3073</v>
      </c>
      <c r="T26" s="245">
        <v>1022</v>
      </c>
      <c r="U26" s="246">
        <v>32320</v>
      </c>
      <c r="V26" s="248">
        <v>80746</v>
      </c>
      <c r="W26" s="47">
        <f t="shared" si="0"/>
        <v>29472290</v>
      </c>
      <c r="X26" s="46">
        <v>365</v>
      </c>
      <c r="Y26" s="53"/>
      <c r="Z26" s="117">
        <f t="shared" si="1"/>
        <v>1.0579710144927537</v>
      </c>
      <c r="AA26" s="117">
        <f t="shared" si="2"/>
        <v>1.0346373007234779</v>
      </c>
      <c r="AB26" s="117">
        <f t="shared" si="3"/>
        <v>1.0459190943122498</v>
      </c>
      <c r="AC26" s="53"/>
    </row>
    <row r="27" spans="1:29" ht="21" customHeight="1">
      <c r="A27" s="271" t="s">
        <v>102</v>
      </c>
      <c r="B27" s="249">
        <v>61</v>
      </c>
      <c r="C27" s="246">
        <v>15219</v>
      </c>
      <c r="D27" s="247">
        <v>39550</v>
      </c>
      <c r="E27" s="245">
        <v>101</v>
      </c>
      <c r="F27" s="246">
        <v>8229</v>
      </c>
      <c r="G27" s="247">
        <v>17062</v>
      </c>
      <c r="H27" s="245">
        <v>167</v>
      </c>
      <c r="I27" s="246">
        <v>3946</v>
      </c>
      <c r="J27" s="247">
        <v>7634</v>
      </c>
      <c r="K27" s="245">
        <v>329</v>
      </c>
      <c r="L27" s="246">
        <v>27394</v>
      </c>
      <c r="M27" s="247">
        <v>64246</v>
      </c>
      <c r="N27" s="245">
        <v>720</v>
      </c>
      <c r="O27" s="246">
        <v>5782</v>
      </c>
      <c r="P27" s="248">
        <v>15901</v>
      </c>
      <c r="Q27" s="249">
        <v>38</v>
      </c>
      <c r="R27" s="246">
        <v>478</v>
      </c>
      <c r="S27" s="247">
        <v>2825</v>
      </c>
      <c r="T27" s="245">
        <v>1087</v>
      </c>
      <c r="U27" s="246">
        <v>33654</v>
      </c>
      <c r="V27" s="248">
        <v>82972</v>
      </c>
      <c r="W27" s="47">
        <f t="shared" si="0"/>
        <v>30284780</v>
      </c>
      <c r="X27" s="46">
        <v>365</v>
      </c>
      <c r="Y27" s="53"/>
      <c r="Z27" s="117">
        <f t="shared" si="1"/>
        <v>1.0636007827788649</v>
      </c>
      <c r="AA27" s="117">
        <f t="shared" si="2"/>
        <v>1.0412747524752475</v>
      </c>
      <c r="AB27" s="117">
        <f t="shared" si="3"/>
        <v>1.0275679290615014</v>
      </c>
      <c r="AC27" s="53"/>
    </row>
    <row r="28" spans="1:29" ht="21" customHeight="1">
      <c r="A28" s="271" t="s">
        <v>103</v>
      </c>
      <c r="B28" s="249">
        <v>66</v>
      </c>
      <c r="C28" s="246">
        <v>15812</v>
      </c>
      <c r="D28" s="247">
        <v>41578</v>
      </c>
      <c r="E28" s="245">
        <v>104</v>
      </c>
      <c r="F28" s="246">
        <v>8934</v>
      </c>
      <c r="G28" s="247">
        <v>18086</v>
      </c>
      <c r="H28" s="245">
        <v>169</v>
      </c>
      <c r="I28" s="246">
        <v>3691</v>
      </c>
      <c r="J28" s="247">
        <v>7341</v>
      </c>
      <c r="K28" s="245">
        <v>339</v>
      </c>
      <c r="L28" s="246">
        <v>28437</v>
      </c>
      <c r="M28" s="247">
        <v>67005</v>
      </c>
      <c r="N28" s="245">
        <v>794</v>
      </c>
      <c r="O28" s="246">
        <v>6141</v>
      </c>
      <c r="P28" s="248">
        <v>16856</v>
      </c>
      <c r="Q28" s="249">
        <v>37</v>
      </c>
      <c r="R28" s="246">
        <v>427</v>
      </c>
      <c r="S28" s="247">
        <v>2684</v>
      </c>
      <c r="T28" s="245">
        <v>1170</v>
      </c>
      <c r="U28" s="246">
        <v>35005</v>
      </c>
      <c r="V28" s="248">
        <v>86545</v>
      </c>
      <c r="W28" s="47">
        <f t="shared" si="0"/>
        <v>31675470</v>
      </c>
      <c r="X28" s="46">
        <v>366</v>
      </c>
      <c r="Y28" s="53"/>
      <c r="Z28" s="117">
        <f t="shared" si="1"/>
        <v>1.0763569457221711</v>
      </c>
      <c r="AA28" s="117">
        <f t="shared" si="2"/>
        <v>1.0401438164854104</v>
      </c>
      <c r="AB28" s="117">
        <f t="shared" si="3"/>
        <v>1.0430627199537192</v>
      </c>
      <c r="AC28" s="53"/>
    </row>
    <row r="29" spans="1:29" ht="21" customHeight="1">
      <c r="A29" s="271" t="s">
        <v>104</v>
      </c>
      <c r="B29" s="249">
        <v>70</v>
      </c>
      <c r="C29" s="246">
        <v>16328</v>
      </c>
      <c r="D29" s="247">
        <v>43867</v>
      </c>
      <c r="E29" s="245">
        <v>107</v>
      </c>
      <c r="F29" s="246">
        <v>9344</v>
      </c>
      <c r="G29" s="247">
        <v>18318</v>
      </c>
      <c r="H29" s="245">
        <v>168</v>
      </c>
      <c r="I29" s="246">
        <v>3699</v>
      </c>
      <c r="J29" s="247">
        <v>7412</v>
      </c>
      <c r="K29" s="245">
        <v>345</v>
      </c>
      <c r="L29" s="246">
        <v>29371</v>
      </c>
      <c r="M29" s="247">
        <v>69597</v>
      </c>
      <c r="N29" s="245">
        <v>851</v>
      </c>
      <c r="O29" s="246">
        <v>6566</v>
      </c>
      <c r="P29" s="248">
        <v>17805</v>
      </c>
      <c r="Q29" s="249">
        <v>36</v>
      </c>
      <c r="R29" s="246">
        <v>422</v>
      </c>
      <c r="S29" s="247">
        <v>2664</v>
      </c>
      <c r="T29" s="245">
        <v>1232</v>
      </c>
      <c r="U29" s="246">
        <v>36359</v>
      </c>
      <c r="V29" s="248">
        <v>90066</v>
      </c>
      <c r="W29" s="60">
        <f t="shared" si="0"/>
        <v>32874090</v>
      </c>
      <c r="X29" s="46">
        <v>365</v>
      </c>
      <c r="Y29" s="53"/>
      <c r="Z29" s="117">
        <f t="shared" si="1"/>
        <v>1.052991452991453</v>
      </c>
      <c r="AA29" s="117">
        <f t="shared" si="2"/>
        <v>1.0386801885444936</v>
      </c>
      <c r="AB29" s="117">
        <f t="shared" si="3"/>
        <v>1.0406840372060777</v>
      </c>
      <c r="AC29" s="53"/>
    </row>
    <row r="30" spans="1:29" ht="21" customHeight="1">
      <c r="A30" s="272" t="s">
        <v>105</v>
      </c>
      <c r="B30" s="240">
        <v>71</v>
      </c>
      <c r="C30" s="237">
        <v>16371</v>
      </c>
      <c r="D30" s="238">
        <v>44665</v>
      </c>
      <c r="E30" s="236">
        <v>113</v>
      </c>
      <c r="F30" s="237">
        <v>9871</v>
      </c>
      <c r="G30" s="238">
        <v>19578</v>
      </c>
      <c r="H30" s="236">
        <v>173</v>
      </c>
      <c r="I30" s="237">
        <v>3626</v>
      </c>
      <c r="J30" s="238">
        <v>7395</v>
      </c>
      <c r="K30" s="236">
        <v>357</v>
      </c>
      <c r="L30" s="237">
        <v>29868</v>
      </c>
      <c r="M30" s="238">
        <v>71638</v>
      </c>
      <c r="N30" s="236">
        <v>904</v>
      </c>
      <c r="O30" s="237">
        <v>6753</v>
      </c>
      <c r="P30" s="239">
        <v>18382</v>
      </c>
      <c r="Q30" s="240">
        <v>38</v>
      </c>
      <c r="R30" s="237">
        <v>429</v>
      </c>
      <c r="S30" s="238">
        <v>2813</v>
      </c>
      <c r="T30" s="236">
        <v>1299</v>
      </c>
      <c r="U30" s="237">
        <v>37050</v>
      </c>
      <c r="V30" s="239">
        <v>92833</v>
      </c>
      <c r="W30" s="45">
        <f t="shared" si="0"/>
        <v>33884045</v>
      </c>
      <c r="X30" s="46">
        <v>365</v>
      </c>
      <c r="Y30" s="53"/>
      <c r="Z30" s="117">
        <f t="shared" si="1"/>
        <v>1.0543831168831168</v>
      </c>
      <c r="AA30" s="117">
        <f t="shared" si="2"/>
        <v>1.0190049231276987</v>
      </c>
      <c r="AB30" s="117">
        <f t="shared" si="3"/>
        <v>1.0307219150400817</v>
      </c>
      <c r="AC30" s="53"/>
    </row>
    <row r="31" spans="1:29" ht="21" customHeight="1">
      <c r="A31" s="271" t="s">
        <v>106</v>
      </c>
      <c r="B31" s="249">
        <v>75</v>
      </c>
      <c r="C31" s="246">
        <v>17726</v>
      </c>
      <c r="D31" s="247">
        <v>48476</v>
      </c>
      <c r="E31" s="245">
        <v>114</v>
      </c>
      <c r="F31" s="246">
        <v>9470</v>
      </c>
      <c r="G31" s="247">
        <v>19816</v>
      </c>
      <c r="H31" s="245">
        <v>176</v>
      </c>
      <c r="I31" s="246">
        <v>3517</v>
      </c>
      <c r="J31" s="247">
        <v>7152</v>
      </c>
      <c r="K31" s="245">
        <v>365</v>
      </c>
      <c r="L31" s="246">
        <v>30713</v>
      </c>
      <c r="M31" s="247">
        <v>75444</v>
      </c>
      <c r="N31" s="245">
        <v>954</v>
      </c>
      <c r="O31" s="246">
        <v>7014</v>
      </c>
      <c r="P31" s="248">
        <v>18711</v>
      </c>
      <c r="Q31" s="249">
        <v>38</v>
      </c>
      <c r="R31" s="246">
        <v>425</v>
      </c>
      <c r="S31" s="247">
        <v>2799</v>
      </c>
      <c r="T31" s="245">
        <v>1357</v>
      </c>
      <c r="U31" s="246">
        <v>38152</v>
      </c>
      <c r="V31" s="248">
        <v>96954</v>
      </c>
      <c r="W31" s="47">
        <f t="shared" si="0"/>
        <v>35388210</v>
      </c>
      <c r="X31" s="46">
        <v>365</v>
      </c>
      <c r="Y31" s="53"/>
      <c r="Z31" s="117">
        <f t="shared" si="1"/>
        <v>1.0446497305619709</v>
      </c>
      <c r="AA31" s="117">
        <f t="shared" si="2"/>
        <v>1.0297435897435898</v>
      </c>
      <c r="AB31" s="117">
        <f t="shared" si="3"/>
        <v>1.0443915418008682</v>
      </c>
      <c r="AC31" s="53"/>
    </row>
    <row r="32" spans="1:29" ht="21" customHeight="1">
      <c r="A32" s="271" t="s">
        <v>107</v>
      </c>
      <c r="B32" s="245">
        <v>76</v>
      </c>
      <c r="C32" s="249">
        <v>17941</v>
      </c>
      <c r="D32" s="250">
        <v>48983</v>
      </c>
      <c r="E32" s="245">
        <v>118</v>
      </c>
      <c r="F32" s="249">
        <v>9977</v>
      </c>
      <c r="G32" s="248">
        <v>20970</v>
      </c>
      <c r="H32" s="249">
        <v>170</v>
      </c>
      <c r="I32" s="249">
        <v>3450</v>
      </c>
      <c r="J32" s="250">
        <v>7078</v>
      </c>
      <c r="K32" s="245">
        <f>SUM(B32,E32,H32)</f>
        <v>364</v>
      </c>
      <c r="L32" s="249">
        <f>SUM(C32,F32,I32)</f>
        <v>31368</v>
      </c>
      <c r="M32" s="250">
        <f>SUM(D32,G32,J32)</f>
        <v>77031</v>
      </c>
      <c r="N32" s="245">
        <v>1010</v>
      </c>
      <c r="O32" s="249">
        <v>7108</v>
      </c>
      <c r="P32" s="250">
        <v>19203</v>
      </c>
      <c r="Q32" s="245">
        <v>37</v>
      </c>
      <c r="R32" s="249">
        <v>415</v>
      </c>
      <c r="S32" s="250">
        <v>2827</v>
      </c>
      <c r="T32" s="245">
        <f>SUM(K32,N32,Q32)</f>
        <v>1411</v>
      </c>
      <c r="U32" s="249">
        <f>SUM(L32,O32,R32)</f>
        <v>38891</v>
      </c>
      <c r="V32" s="248">
        <f>SUM(M32,P32,S32)</f>
        <v>99061</v>
      </c>
      <c r="W32" s="60">
        <f t="shared" si="0"/>
        <v>36256326</v>
      </c>
      <c r="X32" s="46">
        <v>366</v>
      </c>
      <c r="Y32" s="53"/>
      <c r="Z32" s="117">
        <f t="shared" si="1"/>
        <v>1.0397936624907884</v>
      </c>
      <c r="AA32" s="117">
        <f t="shared" si="2"/>
        <v>1.0193698888655902</v>
      </c>
      <c r="AB32" s="117">
        <f t="shared" si="3"/>
        <v>1.0217319553602739</v>
      </c>
      <c r="AC32" s="53"/>
    </row>
    <row r="33" spans="1:29" ht="21" customHeight="1">
      <c r="A33" s="271" t="s">
        <v>111</v>
      </c>
      <c r="B33" s="250">
        <v>78</v>
      </c>
      <c r="C33" s="247">
        <v>18454</v>
      </c>
      <c r="D33" s="248">
        <v>51294</v>
      </c>
      <c r="E33" s="250">
        <v>111</v>
      </c>
      <c r="F33" s="247">
        <v>9425</v>
      </c>
      <c r="G33" s="247">
        <v>19470</v>
      </c>
      <c r="H33" s="245">
        <v>161</v>
      </c>
      <c r="I33" s="246">
        <v>3317</v>
      </c>
      <c r="J33" s="250">
        <v>6780</v>
      </c>
      <c r="K33" s="251">
        <f t="shared" ref="K33:M34" si="4">B33+E33+H33</f>
        <v>350</v>
      </c>
      <c r="L33" s="246">
        <f t="shared" si="4"/>
        <v>31196</v>
      </c>
      <c r="M33" s="252">
        <f t="shared" si="4"/>
        <v>77544</v>
      </c>
      <c r="N33" s="245">
        <v>1055</v>
      </c>
      <c r="O33" s="250">
        <v>7321</v>
      </c>
      <c r="P33" s="248">
        <v>19808</v>
      </c>
      <c r="Q33" s="245">
        <v>36</v>
      </c>
      <c r="R33" s="247">
        <v>388</v>
      </c>
      <c r="S33" s="247">
        <v>2759</v>
      </c>
      <c r="T33" s="245">
        <f t="shared" ref="T33:V34" si="5">K33+N33+Q33</f>
        <v>1441</v>
      </c>
      <c r="U33" s="250">
        <f t="shared" si="5"/>
        <v>38905</v>
      </c>
      <c r="V33" s="248">
        <f t="shared" si="5"/>
        <v>100111</v>
      </c>
      <c r="W33" s="60">
        <f t="shared" si="0"/>
        <v>36540515</v>
      </c>
      <c r="X33" s="46">
        <v>365</v>
      </c>
      <c r="Y33" s="53"/>
      <c r="Z33" s="117">
        <f t="shared" si="1"/>
        <v>1.0212615166548547</v>
      </c>
      <c r="AA33" s="117">
        <f t="shared" si="2"/>
        <v>1.0003599804582037</v>
      </c>
      <c r="AB33" s="117">
        <f t="shared" si="3"/>
        <v>1.0105995295827823</v>
      </c>
      <c r="AC33" s="53"/>
    </row>
    <row r="34" spans="1:29" ht="21" customHeight="1">
      <c r="A34" s="273" t="s">
        <v>112</v>
      </c>
      <c r="B34" s="253">
        <v>81</v>
      </c>
      <c r="C34" s="254">
        <v>19230</v>
      </c>
      <c r="D34" s="255">
        <v>54556</v>
      </c>
      <c r="E34" s="253">
        <v>114</v>
      </c>
      <c r="F34" s="254">
        <v>9681</v>
      </c>
      <c r="G34" s="254">
        <v>20017</v>
      </c>
      <c r="H34" s="256">
        <v>161</v>
      </c>
      <c r="I34" s="257">
        <v>3366</v>
      </c>
      <c r="J34" s="253">
        <v>6797</v>
      </c>
      <c r="K34" s="258">
        <f t="shared" si="4"/>
        <v>356</v>
      </c>
      <c r="L34" s="257">
        <f t="shared" si="4"/>
        <v>32277</v>
      </c>
      <c r="M34" s="259">
        <f t="shared" si="4"/>
        <v>81370</v>
      </c>
      <c r="N34" s="256">
        <v>1149</v>
      </c>
      <c r="O34" s="253">
        <v>7577</v>
      </c>
      <c r="P34" s="255">
        <v>20590</v>
      </c>
      <c r="Q34" s="256">
        <v>36</v>
      </c>
      <c r="R34" s="254">
        <v>389</v>
      </c>
      <c r="S34" s="254">
        <v>2764</v>
      </c>
      <c r="T34" s="256">
        <f t="shared" si="5"/>
        <v>1541</v>
      </c>
      <c r="U34" s="260">
        <f t="shared" si="5"/>
        <v>40243</v>
      </c>
      <c r="V34" s="255">
        <f t="shared" si="5"/>
        <v>104724</v>
      </c>
      <c r="W34" s="60">
        <f t="shared" si="0"/>
        <v>38224260</v>
      </c>
      <c r="X34" s="46">
        <v>365</v>
      </c>
      <c r="Y34" s="53"/>
      <c r="Z34" s="117">
        <f t="shared" si="1"/>
        <v>1.0693962526023595</v>
      </c>
      <c r="AA34" s="117">
        <f t="shared" si="2"/>
        <v>1.0343914663924945</v>
      </c>
      <c r="AB34" s="117">
        <f t="shared" si="3"/>
        <v>1.0460788524737541</v>
      </c>
      <c r="AC34" s="53"/>
    </row>
    <row r="35" spans="1:29" ht="16.5" customHeight="1">
      <c r="A35" s="48" t="s">
        <v>178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53"/>
      <c r="Y35" s="53"/>
      <c r="AC35" s="53"/>
    </row>
    <row r="36" spans="1:29" ht="16.5" customHeight="1">
      <c r="A36" s="274" t="s">
        <v>177</v>
      </c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53"/>
      <c r="Y36" s="53"/>
      <c r="AC36" s="53"/>
    </row>
    <row r="37" spans="1:29" ht="16.5" customHeight="1">
      <c r="A37" s="379" t="s">
        <v>108</v>
      </c>
      <c r="B37" s="379"/>
      <c r="C37" s="379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54"/>
      <c r="X37" s="53"/>
      <c r="Y37" s="53"/>
      <c r="AC37" s="53"/>
    </row>
    <row r="38" spans="1:29" ht="30" customHeight="1">
      <c r="A38" s="58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62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AC38" s="53"/>
    </row>
    <row r="39" spans="1:29" ht="30" customHeight="1">
      <c r="A39" s="58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AC39" s="53"/>
    </row>
    <row r="40" spans="1:29" ht="30" customHeight="1">
      <c r="A40" s="58"/>
      <c r="B40" s="53"/>
      <c r="C40" s="59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AC40" s="53"/>
    </row>
    <row r="41" spans="1:29" ht="30" customHeight="1">
      <c r="W41" s="53"/>
      <c r="X41" s="53"/>
    </row>
    <row r="42" spans="1:29" ht="30" customHeight="1">
      <c r="W42" s="53"/>
      <c r="X42" s="53"/>
    </row>
    <row r="43" spans="1:29" ht="30" customHeight="1">
      <c r="W43" s="53"/>
      <c r="X43" s="53"/>
    </row>
    <row r="44" spans="1:29" ht="30" customHeight="1">
      <c r="W44" s="53"/>
      <c r="X44" s="53"/>
    </row>
    <row r="45" spans="1:29" ht="30" customHeight="1">
      <c r="W45" s="53"/>
      <c r="X45" s="53"/>
    </row>
  </sheetData>
  <mergeCells count="7">
    <mergeCell ref="Z5:AB5"/>
    <mergeCell ref="A37:V37"/>
    <mergeCell ref="Q4:S5"/>
    <mergeCell ref="N4:P5"/>
    <mergeCell ref="A4:A6"/>
    <mergeCell ref="T4:V5"/>
    <mergeCell ref="B4:M4"/>
  </mergeCells>
  <phoneticPr fontId="4"/>
  <pageMargins left="0.78740157480314965" right="0.39370078740157483" top="0.70866141732283472" bottom="0.70866141732283472" header="0.51181102362204722" footer="0.51181102362204722"/>
  <pageSetup paperSize="9" scale="66" orientation="landscape" r:id="rId1"/>
  <headerFooter scaleWithDoc="0" alignWithMargins="0">
    <oddFooter>&amp;C&amp;14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（１）市町村別・種別の宿泊施設数等</vt:lpstr>
      <vt:lpstr>（２）市町村別・規模別の「ホテル・旅館」数等</vt:lpstr>
      <vt:lpstr>（３）市町村別・種別・規模別の「ホテル・旅館」数等</vt:lpstr>
      <vt:lpstr>（４）宿泊施設数等の推移(～H26)</vt:lpstr>
      <vt:lpstr>'（１）市町村別・種別の宿泊施設数等'!Print_Area</vt:lpstr>
      <vt:lpstr>'（３）市町村別・種別・規模別の「ホテル・旅館」数等'!Print_Area</vt:lpstr>
      <vt:lpstr>'（４）宿泊施設数等の推移(～H26)'!Print_Area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2015-07-22T07:17:40Z</cp:lastPrinted>
  <dcterms:created xsi:type="dcterms:W3CDTF">2012-06-25T04:53:21Z</dcterms:created>
  <dcterms:modified xsi:type="dcterms:W3CDTF">2015-07-22T07:25:29Z</dcterms:modified>
</cp:coreProperties>
</file>