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8670" activeTab="0"/>
  </bookViews>
  <sheets>
    <sheet name="H22交付金額と使途" sheetId="1" r:id="rId1"/>
  </sheets>
  <externalReferences>
    <externalReference r:id="rId4"/>
  </externalReferences>
  <definedNames>
    <definedName name="Access_Button" hidden="1">"全県圃場整備地区一覧_トータル_List5"</definedName>
    <definedName name="Access_Button1" hidden="1">"全県圃場整備地区一覧_トータル_List"</definedName>
    <definedName name="AccessDatabase" hidden="1">"C:\Windows\ﾃﾞｽｸﾄｯﾌﾟ\ｺﾋﾟｰ ～ ORDERS.MDB"</definedName>
    <definedName name="ISIGAKI1">#REF!</definedName>
    <definedName name="ISIGAKI10">#REF!</definedName>
    <definedName name="ISIGAKI11">#REF!</definedName>
    <definedName name="ISIGAKI12">#REF!</definedName>
    <definedName name="ISIGAKI13">#REF!</definedName>
    <definedName name="ISIGAKI2">#REF!</definedName>
    <definedName name="ISIGAKI3">#REF!</definedName>
    <definedName name="ISIGAKI4">#REF!</definedName>
    <definedName name="ISIGAKI5">#REF!</definedName>
    <definedName name="ISIGAKI6">#REF!</definedName>
    <definedName name="ISIGAKI7">#REF!</definedName>
    <definedName name="ISIGAKI8">#REF!</definedName>
    <definedName name="ISIGAKI9">#REF!</definedName>
    <definedName name="_xlnm.Print_Area" localSheetId="0">'H22交付金額と使途'!$A$1:$N$17</definedName>
    <definedName name="TAKETOMI1">#REF!</definedName>
    <definedName name="TAKETOMI2">#REF!</definedName>
    <definedName name="TAKETOMI3">#REF!</definedName>
    <definedName name="TAKETOMI4">#REF!</definedName>
    <definedName name="TAKETOMI5">#REF!</definedName>
    <definedName name="TAKETOMI6">#REF!</definedName>
    <definedName name="TAKETOMI7">#REF!</definedName>
    <definedName name="TAKETOMI8">#REF!</definedName>
    <definedName name="TAKETOMI9">#REF!</definedName>
    <definedName name="YONAGUNI1">#REF!</definedName>
    <definedName name="YONAGUNI2">#REF!</definedName>
    <definedName name="YONAGUNI3">#REF!</definedName>
    <definedName name="YONAGUNI4">#REF!</definedName>
    <definedName name="全県圃場整備地区一覧_トータル_List">#REF!</definedName>
    <definedName name="全県圃場整備地区一覧_トータル_List1">#REF!</definedName>
    <definedName name="全県圃場整備地区一覧_トータル_List2">#REF!</definedName>
    <definedName name="全県圃場整備地区一覧_トータル_List3">#REF!</definedName>
    <definedName name="全県圃場整備地区一覧_トータル_List4">#REF!</definedName>
    <definedName name="全県圃場整備地区一覧_トータル_List5">#REF!</definedName>
  </definedNames>
  <calcPr fullCalcOnLoad="1"/>
</workbook>
</file>

<file path=xl/sharedStrings.xml><?xml version="1.0" encoding="utf-8"?>
<sst xmlns="http://schemas.openxmlformats.org/spreadsheetml/2006/main" count="38" uniqueCount="31">
  <si>
    <t>区分</t>
  </si>
  <si>
    <t>市町村名</t>
  </si>
  <si>
    <t>協定
数</t>
  </si>
  <si>
    <t>合計</t>
  </si>
  <si>
    <t>草地</t>
  </si>
  <si>
    <t>合　　計</t>
  </si>
  <si>
    <r>
      <t xml:space="preserve">国
</t>
    </r>
    <r>
      <rPr>
        <sz val="10"/>
        <rFont val="ＭＳ Ｐゴシック"/>
        <family val="3"/>
      </rPr>
      <t>一般1/2
特認1/3</t>
    </r>
  </si>
  <si>
    <r>
      <t xml:space="preserve">県
</t>
    </r>
    <r>
      <rPr>
        <sz val="10"/>
        <rFont val="ＭＳ Ｐゴシック"/>
        <family val="3"/>
      </rPr>
      <t>一般1/4
特認1/3</t>
    </r>
  </si>
  <si>
    <r>
      <t xml:space="preserve">市町村
</t>
    </r>
    <r>
      <rPr>
        <sz val="10"/>
        <rFont val="ＭＳ Ｐゴシック"/>
        <family val="3"/>
      </rPr>
      <t>一般1/4
特認1/3</t>
    </r>
  </si>
  <si>
    <t>一般</t>
  </si>
  <si>
    <t>名護市
（勝山）</t>
  </si>
  <si>
    <t>集落1</t>
  </si>
  <si>
    <t>特認</t>
  </si>
  <si>
    <t>伊平屋村</t>
  </si>
  <si>
    <t>個別</t>
  </si>
  <si>
    <t>伊是名村</t>
  </si>
  <si>
    <t>南大東村</t>
  </si>
  <si>
    <t>北大東村</t>
  </si>
  <si>
    <t>多良間村</t>
  </si>
  <si>
    <t>与那国町</t>
  </si>
  <si>
    <t>小　計</t>
  </si>
  <si>
    <t>畑</t>
  </si>
  <si>
    <t>小　計</t>
  </si>
  <si>
    <t>H22協定参加者数</t>
  </si>
  <si>
    <t>農業者</t>
  </si>
  <si>
    <t>農業生産
法人</t>
  </si>
  <si>
    <t>その他</t>
  </si>
  <si>
    <t>第３期対策（H22）　協定面積及び直接支払交付額</t>
  </si>
  <si>
    <t>H22協定農用地
面積（ha）</t>
  </si>
  <si>
    <t>平成22年度　中山間地域等直接支払事業の実施状況</t>
  </si>
  <si>
    <t>H22直接支払交付額（円）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</si>
</sst>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;[Red]#,##0"/>
    <numFmt numFmtId="179" formatCode="\(#,##0_);[Red]\(&quot;△&quot;#,##0\)"/>
    <numFmt numFmtId="180" formatCode="\(#,##0\);[Red]\(&quot;△&quot;#,##0\)"/>
    <numFmt numFmtId="181" formatCode="\(#,##0\);[Red]&quot;△&quot;\(#,##0\)"/>
    <numFmt numFmtId="182" formatCode="#,##0\ ;[Red]&quot;△&quot;#,##0\ "/>
    <numFmt numFmtId="183" formatCode="0.0"/>
    <numFmt numFmtId="184" formatCode="\(#,##0\);[Red]&quot;(△&quot;#,##0\)"/>
    <numFmt numFmtId="185" formatCode="#,##0&quot;地区&quot;"/>
    <numFmt numFmtId="186" formatCode="0_ "/>
    <numFmt numFmtId="187" formatCode="#,##0.0;[Red]\-#,##0.0"/>
    <numFmt numFmtId="188" formatCode="0.0000"/>
    <numFmt numFmtId="189" formatCode="0.000"/>
    <numFmt numFmtId="190" formatCode="\(#,##0\)"/>
    <numFmt numFmtId="191" formatCode="#,##0.0_ ;[Red]\-#,##0.0\ "/>
    <numFmt numFmtId="192" formatCode="0.0%"/>
    <numFmt numFmtId="193" formatCode="#,##0&quot;地&quot;&quot;区&quot;"/>
    <numFmt numFmtId="194" formatCode="&quot;H&quot;#,##0"/>
    <numFmt numFmtId="195" formatCode="#,##0&quot;ha&quot;"/>
    <numFmt numFmtId="196" formatCode="0E+00"/>
    <numFmt numFmtId="197" formatCode="\$#,##0.00;\(\$#,##0.00\)"/>
    <numFmt numFmtId="198" formatCode="\$#,##0;\(\$#,##0\)"/>
    <numFmt numFmtId="199" formatCode="[$-411]ee\-m\-d"/>
    <numFmt numFmtId="200" formatCode="m/d"/>
    <numFmt numFmtId="201" formatCode="[$-411]ee/m/d"/>
    <numFmt numFmtId="202" formatCode="[$-411]ee&quot;年&quot;m&quot;月&quot;d&quot;日&quot;"/>
    <numFmt numFmtId="203" formatCode="[$-411]gggee&quot;年&quot;m&quot;月&quot;d&quot;日&quot;"/>
    <numFmt numFmtId="204" formatCode="\(0.0%\)"/>
    <numFmt numFmtId="205" formatCode="\("/>
    <numFmt numFmtId="206" formatCode="0_);[Red]\(0\)"/>
    <numFmt numFmtId="207" formatCode="#,##0;&quot;△ &quot;#,##0"/>
    <numFmt numFmtId="208" formatCode="#,##0.0;&quot;△ &quot;#,##0.0"/>
    <numFmt numFmtId="209" formatCode="#,##0.0_ "/>
    <numFmt numFmtId="210" formatCode="#,##0_ ;[Red]\-#,##0\ "/>
    <numFmt numFmtId="211" formatCode="#,##0_ "/>
    <numFmt numFmtId="212" formatCode="0.0_);[Red]\(0.0\)"/>
    <numFmt numFmtId="213" formatCode="0;&quot;△ &quot;0"/>
    <numFmt numFmtId="214" formatCode="#,##0.0_);\(#,##0.0\)"/>
    <numFmt numFmtId="215" formatCode="[&lt;=999]000;000\-00"/>
    <numFmt numFmtId="216" formatCode="0;[Red]0"/>
    <numFmt numFmtId="217" formatCode="0.0;&quot;△ &quot;0.0"/>
    <numFmt numFmtId="218" formatCode="#,##0.0;[Red]#,##0.0"/>
    <numFmt numFmtId="219" formatCode="#,##0.00;[Red]#,##0.00"/>
    <numFmt numFmtId="220" formatCode="#,##0.000;[Red]#,##0.000"/>
    <numFmt numFmtId="221" formatCode="#,##0.00;&quot;△ &quot;#,##0.00"/>
    <numFmt numFmtId="222" formatCode="#,##0;\-#,##0;&quot;-&quot;"/>
    <numFmt numFmtId="223" formatCode="\(#,##0\)_ "/>
    <numFmt numFmtId="224" formatCode="&quot;&quot;##&quot;地区&quot;"/>
    <numFmt numFmtId="225" formatCode="\(#,##0\);&quot;(△ &quot;#,##0\)"/>
    <numFmt numFmtId="226" formatCode="#,##0.000;[Red]\-#,##0.000"/>
    <numFmt numFmtId="227" formatCode="\(#,###\)"/>
    <numFmt numFmtId="228" formatCode="&quot;Ｈ&quot;#,##0"/>
    <numFmt numFmtId="229" formatCode="#,##0;[Red]&quot;△&quot;#,##0"/>
    <numFmt numFmtId="230" formatCode="[$-411]ge\.m\.d;@"/>
    <numFmt numFmtId="231" formatCode="mmm\-yyyy"/>
    <numFmt numFmtId="232" formatCode="\(#,##0\);[Red]\-#,##0"/>
    <numFmt numFmtId="233" formatCode="#,##0.00_ ;[Red]\-#,##0.00\ "/>
    <numFmt numFmtId="234" formatCode="#,##0.0000;[Red]\-#,##0.0000"/>
    <numFmt numFmtId="235" formatCode="\(#,##0;[Red]\-#,##0\)"/>
    <numFmt numFmtId="236" formatCode="\(#,##0\);[Red]\-#,##0\)"/>
  </numFmts>
  <fonts count="1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hair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38" fontId="0" fillId="0" borderId="0" xfId="26" applyFont="1" applyAlignment="1">
      <alignment vertical="center"/>
    </xf>
    <xf numFmtId="187" fontId="0" fillId="0" borderId="0" xfId="26" applyNumberFormat="1" applyFont="1" applyAlignment="1">
      <alignment vertical="center"/>
    </xf>
    <xf numFmtId="38" fontId="11" fillId="0" borderId="0" xfId="26" applyFont="1" applyFill="1" applyAlignment="1">
      <alignment vertical="center"/>
    </xf>
    <xf numFmtId="187" fontId="11" fillId="0" borderId="3" xfId="26" applyNumberFormat="1" applyFont="1" applyFill="1" applyBorder="1" applyAlignment="1">
      <alignment horizontal="distributed" vertical="center"/>
    </xf>
    <xf numFmtId="187" fontId="11" fillId="2" borderId="4" xfId="26" applyNumberFormat="1" applyFont="1" applyFill="1" applyBorder="1" applyAlignment="1">
      <alignment horizontal="center" vertical="center"/>
    </xf>
    <xf numFmtId="187" fontId="11" fillId="0" borderId="5" xfId="26" applyNumberFormat="1" applyFont="1" applyFill="1" applyBorder="1" applyAlignment="1">
      <alignment horizontal="distributed" vertical="center"/>
    </xf>
    <xf numFmtId="38" fontId="11" fillId="0" borderId="6" xfId="26" applyFont="1" applyFill="1" applyBorder="1" applyAlignment="1">
      <alignment horizontal="center" vertical="center"/>
    </xf>
    <xf numFmtId="38" fontId="11" fillId="2" borderId="4" xfId="26" applyFont="1" applyFill="1" applyBorder="1" applyAlignment="1">
      <alignment horizontal="center" vertical="center" wrapText="1"/>
    </xf>
    <xf numFmtId="38" fontId="11" fillId="0" borderId="7" xfId="26" applyFont="1" applyFill="1" applyBorder="1" applyAlignment="1">
      <alignment horizontal="center" vertical="center" wrapText="1"/>
    </xf>
    <xf numFmtId="38" fontId="11" fillId="2" borderId="5" xfId="26" applyFont="1" applyFill="1" applyBorder="1" applyAlignment="1">
      <alignment horizontal="center" vertical="center" wrapText="1"/>
    </xf>
    <xf numFmtId="38" fontId="11" fillId="0" borderId="8" xfId="26" applyFont="1" applyBorder="1" applyAlignment="1">
      <alignment vertical="center"/>
    </xf>
    <xf numFmtId="38" fontId="11" fillId="0" borderId="9" xfId="26" applyFont="1" applyBorder="1" applyAlignment="1">
      <alignment horizontal="center" vertical="center" wrapText="1"/>
    </xf>
    <xf numFmtId="38" fontId="11" fillId="0" borderId="10" xfId="26" applyFont="1" applyBorder="1" applyAlignment="1">
      <alignment horizontal="center" vertical="center"/>
    </xf>
    <xf numFmtId="187" fontId="11" fillId="0" borderId="11" xfId="26" applyNumberFormat="1" applyFont="1" applyFill="1" applyBorder="1" applyAlignment="1">
      <alignment vertical="center"/>
    </xf>
    <xf numFmtId="187" fontId="11" fillId="2" borderId="12" xfId="26" applyNumberFormat="1" applyFont="1" applyFill="1" applyBorder="1" applyAlignment="1">
      <alignment vertical="center"/>
    </xf>
    <xf numFmtId="187" fontId="11" fillId="0" borderId="13" xfId="26" applyNumberFormat="1" applyFont="1" applyBorder="1" applyAlignment="1">
      <alignment vertical="center"/>
    </xf>
    <xf numFmtId="38" fontId="11" fillId="0" borderId="14" xfId="26" applyFont="1" applyBorder="1" applyAlignment="1">
      <alignment vertical="center"/>
    </xf>
    <xf numFmtId="38" fontId="11" fillId="2" borderId="12" xfId="26" applyFont="1" applyFill="1" applyBorder="1" applyAlignment="1">
      <alignment vertical="center"/>
    </xf>
    <xf numFmtId="38" fontId="11" fillId="0" borderId="15" xfId="26" applyFont="1" applyBorder="1" applyAlignment="1">
      <alignment vertical="center"/>
    </xf>
    <xf numFmtId="38" fontId="11" fillId="2" borderId="13" xfId="26" applyFont="1" applyFill="1" applyBorder="1" applyAlignment="1">
      <alignment vertical="center"/>
    </xf>
    <xf numFmtId="38" fontId="11" fillId="0" borderId="0" xfId="26" applyFont="1" applyAlignment="1">
      <alignment vertical="center"/>
    </xf>
    <xf numFmtId="38" fontId="11" fillId="0" borderId="3" xfId="26" applyFont="1" applyBorder="1" applyAlignment="1">
      <alignment vertical="center"/>
    </xf>
    <xf numFmtId="187" fontId="11" fillId="0" borderId="3" xfId="26" applyNumberFormat="1" applyFont="1" applyFill="1" applyBorder="1" applyAlignment="1">
      <alignment horizontal="right" vertical="center"/>
    </xf>
    <xf numFmtId="187" fontId="11" fillId="2" borderId="16" xfId="26" applyNumberFormat="1" applyFont="1" applyFill="1" applyBorder="1" applyAlignment="1">
      <alignment horizontal="right" vertical="center"/>
    </xf>
    <xf numFmtId="187" fontId="11" fillId="0" borderId="17" xfId="26" applyNumberFormat="1" applyFont="1" applyBorder="1" applyAlignment="1">
      <alignment horizontal="right" vertical="center"/>
    </xf>
    <xf numFmtId="38" fontId="11" fillId="0" borderId="6" xfId="26" applyFont="1" applyBorder="1" applyAlignment="1">
      <alignment vertical="center"/>
    </xf>
    <xf numFmtId="38" fontId="11" fillId="2" borderId="16" xfId="26" applyFont="1" applyFill="1" applyBorder="1" applyAlignment="1">
      <alignment vertical="center"/>
    </xf>
    <xf numFmtId="38" fontId="11" fillId="0" borderId="18" xfId="26" applyFont="1" applyBorder="1" applyAlignment="1">
      <alignment vertical="center"/>
    </xf>
    <xf numFmtId="38" fontId="11" fillId="2" borderId="17" xfId="26" applyFont="1" applyFill="1" applyBorder="1" applyAlignment="1">
      <alignment vertical="center"/>
    </xf>
    <xf numFmtId="38" fontId="11" fillId="0" borderId="19" xfId="26" applyFont="1" applyBorder="1" applyAlignment="1">
      <alignment horizontal="center" vertical="center"/>
    </xf>
    <xf numFmtId="38" fontId="11" fillId="0" borderId="20" xfId="26" applyFont="1" applyBorder="1" applyAlignment="1">
      <alignment horizontal="center" vertical="center"/>
    </xf>
    <xf numFmtId="187" fontId="11" fillId="0" borderId="19" xfId="26" applyNumberFormat="1" applyFont="1" applyFill="1" applyBorder="1" applyAlignment="1">
      <alignment vertical="center"/>
    </xf>
    <xf numFmtId="187" fontId="11" fillId="2" borderId="21" xfId="26" applyNumberFormat="1" applyFont="1" applyFill="1" applyBorder="1" applyAlignment="1">
      <alignment vertical="center"/>
    </xf>
    <xf numFmtId="187" fontId="11" fillId="0" borderId="22" xfId="26" applyNumberFormat="1" applyFont="1" applyBorder="1" applyAlignment="1">
      <alignment vertical="center"/>
    </xf>
    <xf numFmtId="38" fontId="11" fillId="0" borderId="23" xfId="26" applyFont="1" applyBorder="1" applyAlignment="1">
      <alignment vertical="center"/>
    </xf>
    <xf numFmtId="38" fontId="11" fillId="2" borderId="21" xfId="26" applyFont="1" applyFill="1" applyBorder="1" applyAlignment="1">
      <alignment vertical="center"/>
    </xf>
    <xf numFmtId="38" fontId="11" fillId="0" borderId="24" xfId="26" applyFont="1" applyBorder="1" applyAlignment="1">
      <alignment vertical="center"/>
    </xf>
    <xf numFmtId="38" fontId="11" fillId="2" borderId="22" xfId="26" applyFont="1" applyFill="1" applyBorder="1" applyAlignment="1">
      <alignment vertical="center"/>
    </xf>
    <xf numFmtId="38" fontId="11" fillId="0" borderId="25" xfId="26" applyFont="1" applyBorder="1" applyAlignment="1">
      <alignment horizontal="center" vertical="center"/>
    </xf>
    <xf numFmtId="38" fontId="11" fillId="0" borderId="26" xfId="26" applyFont="1" applyBorder="1" applyAlignment="1">
      <alignment horizontal="center" vertical="center"/>
    </xf>
    <xf numFmtId="187" fontId="11" fillId="0" borderId="25" xfId="26" applyNumberFormat="1" applyFont="1" applyFill="1" applyBorder="1" applyAlignment="1">
      <alignment vertical="center"/>
    </xf>
    <xf numFmtId="187" fontId="11" fillId="2" borderId="27" xfId="26" applyNumberFormat="1" applyFont="1" applyFill="1" applyBorder="1" applyAlignment="1">
      <alignment vertical="center"/>
    </xf>
    <xf numFmtId="187" fontId="11" fillId="0" borderId="28" xfId="26" applyNumberFormat="1" applyFont="1" applyBorder="1" applyAlignment="1">
      <alignment vertical="center"/>
    </xf>
    <xf numFmtId="38" fontId="11" fillId="0" borderId="29" xfId="26" applyFont="1" applyBorder="1" applyAlignment="1">
      <alignment vertical="center"/>
    </xf>
    <xf numFmtId="38" fontId="11" fillId="2" borderId="27" xfId="26" applyFont="1" applyFill="1" applyBorder="1" applyAlignment="1">
      <alignment vertical="center"/>
    </xf>
    <xf numFmtId="38" fontId="11" fillId="0" borderId="30" xfId="26" applyFont="1" applyBorder="1" applyAlignment="1">
      <alignment vertical="center"/>
    </xf>
    <xf numFmtId="38" fontId="11" fillId="2" borderId="28" xfId="26" applyFont="1" applyFill="1" applyBorder="1" applyAlignment="1">
      <alignment vertical="center"/>
    </xf>
    <xf numFmtId="187" fontId="11" fillId="2" borderId="27" xfId="26" applyNumberFormat="1" applyFont="1" applyFill="1" applyBorder="1" applyAlignment="1">
      <alignment vertical="center"/>
    </xf>
    <xf numFmtId="38" fontId="11" fillId="0" borderId="31" xfId="26" applyFont="1" applyBorder="1" applyAlignment="1">
      <alignment horizontal="center" vertical="center"/>
    </xf>
    <xf numFmtId="38" fontId="11" fillId="0" borderId="32" xfId="26" applyFont="1" applyBorder="1" applyAlignment="1">
      <alignment horizontal="center" vertical="center"/>
    </xf>
    <xf numFmtId="187" fontId="11" fillId="0" borderId="31" xfId="26" applyNumberFormat="1" applyFont="1" applyFill="1" applyBorder="1" applyAlignment="1">
      <alignment vertical="center"/>
    </xf>
    <xf numFmtId="187" fontId="11" fillId="2" borderId="4" xfId="26" applyNumberFormat="1" applyFont="1" applyFill="1" applyBorder="1" applyAlignment="1">
      <alignment vertical="center"/>
    </xf>
    <xf numFmtId="187" fontId="11" fillId="0" borderId="5" xfId="26" applyNumberFormat="1" applyFont="1" applyBorder="1" applyAlignment="1">
      <alignment vertical="center"/>
    </xf>
    <xf numFmtId="38" fontId="11" fillId="0" borderId="33" xfId="26" applyFont="1" applyBorder="1" applyAlignment="1">
      <alignment vertical="center"/>
    </xf>
    <xf numFmtId="38" fontId="11" fillId="2" borderId="4" xfId="26" applyFont="1" applyFill="1" applyBorder="1" applyAlignment="1">
      <alignment vertical="center"/>
    </xf>
    <xf numFmtId="38" fontId="11" fillId="0" borderId="7" xfId="26" applyFont="1" applyBorder="1" applyAlignment="1">
      <alignment vertical="center"/>
    </xf>
    <xf numFmtId="38" fontId="11" fillId="2" borderId="5" xfId="26" applyFont="1" applyFill="1" applyBorder="1" applyAlignment="1">
      <alignment vertical="center"/>
    </xf>
    <xf numFmtId="187" fontId="11" fillId="2" borderId="12" xfId="26" applyNumberFormat="1" applyFont="1" applyFill="1" applyBorder="1" applyAlignment="1">
      <alignment vertical="center"/>
    </xf>
    <xf numFmtId="187" fontId="13" fillId="0" borderId="11" xfId="26" applyNumberFormat="1" applyFont="1" applyFill="1" applyBorder="1" applyAlignment="1">
      <alignment horizontal="right" vertical="center"/>
    </xf>
    <xf numFmtId="187" fontId="13" fillId="2" borderId="12" xfId="26" applyNumberFormat="1" applyFont="1" applyFill="1" applyBorder="1" applyAlignment="1">
      <alignment vertical="center"/>
    </xf>
    <xf numFmtId="187" fontId="13" fillId="0" borderId="13" xfId="26" applyNumberFormat="1" applyFont="1" applyFill="1" applyBorder="1" applyAlignment="1">
      <alignment horizontal="right" vertical="center"/>
    </xf>
    <xf numFmtId="38" fontId="13" fillId="0" borderId="14" xfId="26" applyFont="1" applyFill="1" applyBorder="1" applyAlignment="1">
      <alignment vertical="center"/>
    </xf>
    <xf numFmtId="38" fontId="13" fillId="2" borderId="12" xfId="26" applyFont="1" applyFill="1" applyBorder="1" applyAlignment="1">
      <alignment vertical="center"/>
    </xf>
    <xf numFmtId="38" fontId="13" fillId="0" borderId="15" xfId="26" applyFont="1" applyFill="1" applyBorder="1" applyAlignment="1">
      <alignment vertical="center"/>
    </xf>
    <xf numFmtId="38" fontId="13" fillId="2" borderId="13" xfId="26" applyFont="1" applyFill="1" applyBorder="1" applyAlignment="1">
      <alignment vertical="center"/>
    </xf>
    <xf numFmtId="38" fontId="13" fillId="0" borderId="0" xfId="26" applyFont="1" applyFill="1" applyAlignment="1">
      <alignment vertical="center"/>
    </xf>
    <xf numFmtId="187" fontId="12" fillId="0" borderId="34" xfId="26" applyNumberFormat="1" applyFont="1" applyFill="1" applyBorder="1" applyAlignment="1">
      <alignment horizontal="distributed" vertical="center" wrapText="1"/>
    </xf>
    <xf numFmtId="38" fontId="11" fillId="0" borderId="1" xfId="26" applyFont="1" applyFill="1" applyBorder="1" applyAlignment="1">
      <alignment vertical="center"/>
    </xf>
    <xf numFmtId="38" fontId="11" fillId="0" borderId="35" xfId="26" applyFont="1" applyFill="1" applyBorder="1" applyAlignment="1">
      <alignment vertical="center"/>
    </xf>
    <xf numFmtId="38" fontId="11" fillId="0" borderId="36" xfId="26" applyFont="1" applyFill="1" applyBorder="1" applyAlignment="1">
      <alignment horizontal="right" vertical="center"/>
    </xf>
    <xf numFmtId="38" fontId="11" fillId="0" borderId="37" xfId="26" applyFont="1" applyFill="1" applyBorder="1" applyAlignment="1">
      <alignment horizontal="right" vertical="center"/>
    </xf>
    <xf numFmtId="38" fontId="11" fillId="0" borderId="38" xfId="26" applyFont="1" applyFill="1" applyBorder="1" applyAlignment="1">
      <alignment horizontal="right" vertical="center"/>
    </xf>
    <xf numFmtId="38" fontId="11" fillId="0" borderId="2" xfId="26" applyFont="1" applyFill="1" applyBorder="1" applyAlignment="1">
      <alignment vertical="center"/>
    </xf>
    <xf numFmtId="38" fontId="11" fillId="0" borderId="39" xfId="26" applyFont="1" applyFill="1" applyBorder="1" applyAlignment="1">
      <alignment vertical="center"/>
    </xf>
    <xf numFmtId="38" fontId="11" fillId="0" borderId="40" xfId="26" applyFont="1" applyFill="1" applyBorder="1" applyAlignment="1">
      <alignment vertical="center"/>
    </xf>
    <xf numFmtId="38" fontId="11" fillId="0" borderId="34" xfId="26" applyFont="1" applyFill="1" applyBorder="1" applyAlignment="1">
      <alignment vertical="center"/>
    </xf>
    <xf numFmtId="38" fontId="13" fillId="0" borderId="1" xfId="26" applyFont="1" applyFill="1" applyBorder="1" applyAlignment="1">
      <alignment horizontal="right" vertical="center"/>
    </xf>
    <xf numFmtId="38" fontId="13" fillId="0" borderId="35" xfId="26" applyFont="1" applyFill="1" applyBorder="1" applyAlignment="1">
      <alignment horizontal="right" vertical="center"/>
    </xf>
    <xf numFmtId="187" fontId="12" fillId="2" borderId="4" xfId="26" applyNumberFormat="1" applyFont="1" applyFill="1" applyBorder="1" applyAlignment="1">
      <alignment horizontal="center" vertical="center"/>
    </xf>
    <xf numFmtId="38" fontId="11" fillId="2" borderId="16" xfId="26" applyFont="1" applyFill="1" applyBorder="1" applyAlignment="1">
      <alignment horizontal="right" vertical="center"/>
    </xf>
    <xf numFmtId="38" fontId="11" fillId="2" borderId="27" xfId="26" applyFont="1" applyFill="1" applyBorder="1" applyAlignment="1">
      <alignment vertical="center"/>
    </xf>
    <xf numFmtId="38" fontId="11" fillId="2" borderId="12" xfId="26" applyFont="1" applyFill="1" applyBorder="1" applyAlignment="1">
      <alignment vertical="center"/>
    </xf>
    <xf numFmtId="38" fontId="13" fillId="2" borderId="12" xfId="26" applyFont="1" applyFill="1" applyBorder="1" applyAlignment="1">
      <alignment vertical="center"/>
    </xf>
    <xf numFmtId="38" fontId="11" fillId="2" borderId="35" xfId="26" applyFont="1" applyFill="1" applyBorder="1" applyAlignment="1">
      <alignment vertical="center"/>
    </xf>
    <xf numFmtId="38" fontId="11" fillId="2" borderId="37" xfId="26" applyFont="1" applyFill="1" applyBorder="1" applyAlignment="1">
      <alignment horizontal="right" vertical="center"/>
    </xf>
    <xf numFmtId="38" fontId="11" fillId="2" borderId="39" xfId="26" applyFont="1" applyFill="1" applyBorder="1" applyAlignment="1">
      <alignment vertical="center"/>
    </xf>
    <xf numFmtId="38" fontId="11" fillId="2" borderId="34" xfId="26" applyFont="1" applyFill="1" applyBorder="1" applyAlignment="1">
      <alignment vertical="center"/>
    </xf>
    <xf numFmtId="38" fontId="13" fillId="2" borderId="35" xfId="26" applyFont="1" applyFill="1" applyBorder="1" applyAlignment="1">
      <alignment horizontal="right" vertical="center"/>
    </xf>
    <xf numFmtId="187" fontId="14" fillId="2" borderId="34" xfId="26" applyNumberFormat="1" applyFont="1" applyFill="1" applyBorder="1" applyAlignment="1">
      <alignment horizontal="distributed" vertical="center" wrapText="1"/>
    </xf>
    <xf numFmtId="38" fontId="13" fillId="0" borderId="0" xfId="26" applyFont="1" applyFill="1" applyBorder="1" applyAlignment="1">
      <alignment horizontal="center" vertical="center"/>
    </xf>
    <xf numFmtId="187" fontId="13" fillId="0" borderId="0" xfId="26" applyNumberFormat="1" applyFont="1" applyFill="1" applyBorder="1" applyAlignment="1">
      <alignment horizontal="right" vertical="center"/>
    </xf>
    <xf numFmtId="38" fontId="13" fillId="0" borderId="0" xfId="26" applyFont="1" applyFill="1" applyBorder="1" applyAlignment="1">
      <alignment horizontal="right" vertical="center"/>
    </xf>
    <xf numFmtId="38" fontId="13" fillId="0" borderId="0" xfId="26" applyFont="1" applyFill="1" applyBorder="1" applyAlignment="1">
      <alignment vertical="center"/>
    </xf>
    <xf numFmtId="187" fontId="13" fillId="0" borderId="0" xfId="26" applyNumberFormat="1" applyFont="1" applyFill="1" applyBorder="1" applyAlignment="1">
      <alignment vertical="center"/>
    </xf>
    <xf numFmtId="38" fontId="13" fillId="0" borderId="0" xfId="26" applyFont="1" applyFill="1" applyBorder="1" applyAlignment="1">
      <alignment vertical="center"/>
    </xf>
    <xf numFmtId="38" fontId="11" fillId="2" borderId="21" xfId="26" applyFont="1" applyFill="1" applyBorder="1" applyAlignment="1">
      <alignment vertical="center"/>
    </xf>
    <xf numFmtId="38" fontId="11" fillId="0" borderId="24" xfId="26" applyFont="1" applyFill="1" applyBorder="1" applyAlignment="1">
      <alignment vertical="center"/>
    </xf>
    <xf numFmtId="38" fontId="15" fillId="0" borderId="0" xfId="26" applyFont="1" applyAlignment="1">
      <alignment vertical="center"/>
    </xf>
    <xf numFmtId="187" fontId="15" fillId="0" borderId="0" xfId="26" applyNumberFormat="1" applyFont="1" applyAlignment="1">
      <alignment vertical="center"/>
    </xf>
    <xf numFmtId="38" fontId="11" fillId="0" borderId="6" xfId="26" applyFont="1" applyBorder="1" applyAlignment="1">
      <alignment vertical="center"/>
    </xf>
    <xf numFmtId="38" fontId="11" fillId="2" borderId="16" xfId="26" applyFont="1" applyFill="1" applyBorder="1" applyAlignment="1">
      <alignment vertical="center"/>
    </xf>
    <xf numFmtId="38" fontId="11" fillId="0" borderId="18" xfId="26" applyFont="1" applyBorder="1" applyAlignment="1">
      <alignment vertical="center"/>
    </xf>
    <xf numFmtId="38" fontId="11" fillId="2" borderId="17" xfId="26" applyFont="1" applyFill="1" applyBorder="1" applyAlignment="1">
      <alignment vertical="center"/>
    </xf>
    <xf numFmtId="38" fontId="11" fillId="0" borderId="0" xfId="26" applyFont="1" applyAlignment="1">
      <alignment vertical="center"/>
    </xf>
    <xf numFmtId="38" fontId="11" fillId="0" borderId="41" xfId="26" applyFont="1" applyBorder="1" applyAlignment="1">
      <alignment horizontal="center" vertical="center"/>
    </xf>
    <xf numFmtId="38" fontId="11" fillId="0" borderId="42" xfId="26" applyFont="1" applyBorder="1" applyAlignment="1">
      <alignment horizontal="center" vertical="center"/>
    </xf>
    <xf numFmtId="38" fontId="11" fillId="0" borderId="3" xfId="26" applyFont="1" applyBorder="1" applyAlignment="1">
      <alignment horizontal="center" vertical="center"/>
    </xf>
    <xf numFmtId="38" fontId="11" fillId="0" borderId="41" xfId="26" applyFont="1" applyFill="1" applyBorder="1" applyAlignment="1">
      <alignment horizontal="center" vertical="center"/>
    </xf>
    <xf numFmtId="38" fontId="11" fillId="0" borderId="43" xfId="26" applyFont="1" applyFill="1" applyBorder="1" applyAlignment="1">
      <alignment horizontal="center" vertical="center"/>
    </xf>
    <xf numFmtId="38" fontId="11" fillId="0" borderId="44" xfId="26" applyFont="1" applyFill="1" applyBorder="1" applyAlignment="1">
      <alignment horizontal="center" vertical="center"/>
    </xf>
    <xf numFmtId="38" fontId="13" fillId="0" borderId="11" xfId="26" applyFont="1" applyFill="1" applyBorder="1" applyAlignment="1">
      <alignment horizontal="center" vertical="center"/>
    </xf>
    <xf numFmtId="38" fontId="13" fillId="0" borderId="1" xfId="26" applyFont="1" applyFill="1" applyBorder="1" applyAlignment="1">
      <alignment horizontal="center" vertical="center"/>
    </xf>
    <xf numFmtId="38" fontId="13" fillId="0" borderId="45" xfId="26" applyFont="1" applyFill="1" applyBorder="1" applyAlignment="1">
      <alignment horizontal="center" vertical="center"/>
    </xf>
    <xf numFmtId="38" fontId="11" fillId="0" borderId="3" xfId="26" applyFont="1" applyFill="1" applyBorder="1" applyAlignment="1">
      <alignment horizontal="center" vertical="center"/>
    </xf>
    <xf numFmtId="38" fontId="11" fillId="0" borderId="36" xfId="26" applyFont="1" applyBorder="1" applyAlignment="1">
      <alignment horizontal="center" vertical="center"/>
    </xf>
    <xf numFmtId="38" fontId="11" fillId="0" borderId="46" xfId="26" applyFont="1" applyBorder="1" applyAlignment="1">
      <alignment horizontal="center" vertical="center"/>
    </xf>
    <xf numFmtId="38" fontId="11" fillId="0" borderId="19" xfId="26" applyFont="1" applyFill="1" applyBorder="1" applyAlignment="1">
      <alignment horizontal="center" vertical="center"/>
    </xf>
    <xf numFmtId="38" fontId="11" fillId="0" borderId="31" xfId="26" applyFont="1" applyFill="1" applyBorder="1" applyAlignment="1">
      <alignment horizontal="center" vertical="center"/>
    </xf>
    <xf numFmtId="38" fontId="11" fillId="0" borderId="43" xfId="26" applyFont="1" applyFill="1" applyBorder="1" applyAlignment="1">
      <alignment horizontal="center" vertical="center" wrapText="1"/>
    </xf>
    <xf numFmtId="38" fontId="11" fillId="0" borderId="38" xfId="26" applyFont="1" applyFill="1" applyBorder="1" applyAlignment="1">
      <alignment horizontal="center" vertical="center" wrapText="1"/>
    </xf>
    <xf numFmtId="38" fontId="11" fillId="0" borderId="41" xfId="26" applyFont="1" applyFill="1" applyBorder="1" applyAlignment="1">
      <alignment horizontal="center" vertical="center" wrapText="1"/>
    </xf>
    <xf numFmtId="38" fontId="11" fillId="0" borderId="47" xfId="26" applyFont="1" applyFill="1" applyBorder="1" applyAlignment="1">
      <alignment horizontal="center" vertical="center" wrapText="1"/>
    </xf>
    <xf numFmtId="38" fontId="11" fillId="0" borderId="48" xfId="26" applyFont="1" applyFill="1" applyBorder="1" applyAlignment="1">
      <alignment horizontal="center" vertical="center" wrapText="1"/>
    </xf>
    <xf numFmtId="38" fontId="11" fillId="0" borderId="49" xfId="26" applyFont="1" applyFill="1" applyBorder="1" applyAlignment="1">
      <alignment horizontal="center" vertical="center" wrapText="1"/>
    </xf>
    <xf numFmtId="38" fontId="11" fillId="0" borderId="1" xfId="26" applyFont="1" applyBorder="1" applyAlignment="1">
      <alignment horizontal="center" vertical="center"/>
    </xf>
    <xf numFmtId="38" fontId="11" fillId="0" borderId="45" xfId="26" applyFont="1" applyBorder="1" applyAlignment="1">
      <alignment horizontal="center" vertical="center"/>
    </xf>
    <xf numFmtId="38" fontId="16" fillId="0" borderId="0" xfId="26" applyFont="1" applyAlignment="1">
      <alignment vertical="center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5</xdr:row>
      <xdr:rowOff>228600</xdr:rowOff>
    </xdr:from>
    <xdr:to>
      <xdr:col>11</xdr:col>
      <xdr:colOff>752475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953250" y="1552575"/>
          <a:ext cx="6191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5</xdr:row>
      <xdr:rowOff>228600</xdr:rowOff>
    </xdr:from>
    <xdr:to>
      <xdr:col>12</xdr:col>
      <xdr:colOff>771525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877175" y="1552575"/>
          <a:ext cx="6191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171450</xdr:colOff>
      <xdr:row>5</xdr:row>
      <xdr:rowOff>228600</xdr:rowOff>
    </xdr:from>
    <xdr:to>
      <xdr:col>13</xdr:col>
      <xdr:colOff>752475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801100" y="1552575"/>
          <a:ext cx="5810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65326;&#65326;&#12398;&#26041;&#21521;&#24615;&#26908;&#35342;&#37096;&#20250;\&#12497;&#12531;&#12501;&#12524;&#1248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ンフレット (5)"/>
      <sheetName val="パンフレット (4)"/>
      <sheetName val="パンフレット (3)"/>
      <sheetName val="パンフレット (2)"/>
      <sheetName val="パンフレット"/>
      <sheetName val="目次"/>
      <sheetName val="目標値"/>
      <sheetName val="laroux"/>
      <sheetName val="改１"/>
      <sheetName val="改２"/>
      <sheetName val="旧改-1"/>
      <sheetName val="旧改-2"/>
      <sheetName val="旧改-3 "/>
      <sheetName val="残調チェーク表 (2)"/>
      <sheetName val="単入"/>
      <sheetName val="算定表"/>
      <sheetName val="指摘事項（北部）"/>
      <sheetName val="指摘事項（北部） (2)"/>
      <sheetName val="指摘事項（南部）"/>
      <sheetName val="指摘事項（中部)"/>
      <sheetName val="八重山"/>
      <sheetName val="000000"/>
      <sheetName val="100000"/>
      <sheetName val="起案文 (2)"/>
      <sheetName val="申請鑑 "/>
      <sheetName val="申請鑑  (案)"/>
      <sheetName val="総括"/>
      <sheetName val="理由、工雑"/>
      <sheetName val="収予"/>
      <sheetName val="執計"/>
      <sheetName val="執計（第１回変更）"/>
      <sheetName val="ため池"/>
      <sheetName val="山川・歌江原"/>
      <sheetName val="伊豆味・宜次・宮東"/>
      <sheetName val="浦底・肥前川"/>
      <sheetName val="県予算要求用（１２月）"/>
      <sheetName val="県予算要求用（補正用)"/>
      <sheetName val="県予算要求用（補正用) (2)"/>
      <sheetName val="県繰越用（１２月)"/>
      <sheetName val="事務所別"/>
      <sheetName val="執計（予算要求用）"/>
      <sheetName val="県予算（第１回流用)"/>
      <sheetName val="執計（第１回変更)"/>
      <sheetName val="県（ダミー）執行用"/>
      <sheetName val="県(出来高確認用)"/>
      <sheetName val="新予４ (重点＋その他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showGridLines="0" tabSelected="1" view="pageBreakPreview" zoomScaleSheetLayoutView="100" workbookViewId="0" topLeftCell="A1">
      <selection activeCell="K2" sqref="K2"/>
    </sheetView>
  </sheetViews>
  <sheetFormatPr defaultColWidth="9.00390625" defaultRowHeight="21" customHeight="1"/>
  <cols>
    <col min="1" max="1" width="5.25390625" style="1" bestFit="1" customWidth="1"/>
    <col min="2" max="2" width="9.50390625" style="1" bestFit="1" customWidth="1"/>
    <col min="3" max="3" width="6.50390625" style="1" bestFit="1" customWidth="1"/>
    <col min="4" max="10" width="7.875" style="2" customWidth="1"/>
    <col min="11" max="11" width="13.125" style="1" bestFit="1" customWidth="1"/>
    <col min="12" max="13" width="11.875" style="1" bestFit="1" customWidth="1"/>
    <col min="14" max="14" width="11.875" style="1" customWidth="1"/>
    <col min="15" max="16384" width="9.00390625" style="1" customWidth="1"/>
  </cols>
  <sheetData>
    <row r="1" spans="1:10" s="98" customFormat="1" ht="21" customHeight="1">
      <c r="A1" s="127" t="s">
        <v>29</v>
      </c>
      <c r="D1" s="99"/>
      <c r="E1" s="99"/>
      <c r="F1" s="99"/>
      <c r="G1" s="99"/>
      <c r="H1" s="99"/>
      <c r="I1" s="99"/>
      <c r="J1" s="99"/>
    </row>
    <row r="2" spans="4:10" s="98" customFormat="1" ht="21" customHeight="1">
      <c r="D2" s="99"/>
      <c r="E2" s="99"/>
      <c r="F2" s="99"/>
      <c r="G2" s="99"/>
      <c r="H2" s="99"/>
      <c r="I2" s="99"/>
      <c r="J2" s="99"/>
    </row>
    <row r="3" spans="1:10" s="98" customFormat="1" ht="21" customHeight="1">
      <c r="A3" s="98" t="s">
        <v>27</v>
      </c>
      <c r="D3" s="99"/>
      <c r="E3" s="99"/>
      <c r="F3" s="99"/>
      <c r="G3" s="99"/>
      <c r="H3" s="99"/>
      <c r="I3" s="99"/>
      <c r="J3" s="99"/>
    </row>
    <row r="4" ht="12" customHeight="1" thickBot="1"/>
    <row r="5" spans="1:14" s="3" customFormat="1" ht="29.25" customHeight="1">
      <c r="A5" s="108" t="s">
        <v>0</v>
      </c>
      <c r="B5" s="117" t="s">
        <v>1</v>
      </c>
      <c r="C5" s="123" t="s">
        <v>2</v>
      </c>
      <c r="D5" s="121" t="s">
        <v>28</v>
      </c>
      <c r="E5" s="120"/>
      <c r="F5" s="122"/>
      <c r="G5" s="119" t="s">
        <v>23</v>
      </c>
      <c r="H5" s="120"/>
      <c r="I5" s="120"/>
      <c r="J5" s="120"/>
      <c r="K5" s="108" t="s">
        <v>30</v>
      </c>
      <c r="L5" s="109"/>
      <c r="M5" s="109"/>
      <c r="N5" s="110"/>
    </row>
    <row r="6" spans="1:14" s="3" customFormat="1" ht="39" thickBot="1">
      <c r="A6" s="114"/>
      <c r="B6" s="118"/>
      <c r="C6" s="124"/>
      <c r="D6" s="4" t="s">
        <v>3</v>
      </c>
      <c r="E6" s="5" t="s">
        <v>21</v>
      </c>
      <c r="F6" s="6" t="s">
        <v>4</v>
      </c>
      <c r="G6" s="4" t="s">
        <v>3</v>
      </c>
      <c r="H6" s="79" t="s">
        <v>24</v>
      </c>
      <c r="I6" s="67" t="s">
        <v>25</v>
      </c>
      <c r="J6" s="89" t="s">
        <v>26</v>
      </c>
      <c r="K6" s="7" t="s">
        <v>5</v>
      </c>
      <c r="L6" s="8" t="s">
        <v>6</v>
      </c>
      <c r="M6" s="9" t="s">
        <v>7</v>
      </c>
      <c r="N6" s="10" t="s">
        <v>8</v>
      </c>
    </row>
    <row r="7" spans="1:14" s="21" customFormat="1" ht="39.75" customHeight="1" thickBot="1">
      <c r="A7" s="11" t="s">
        <v>9</v>
      </c>
      <c r="B7" s="12" t="s">
        <v>10</v>
      </c>
      <c r="C7" s="13" t="s">
        <v>11</v>
      </c>
      <c r="D7" s="14">
        <v>19.5526</v>
      </c>
      <c r="E7" s="15">
        <v>19.5526</v>
      </c>
      <c r="F7" s="16">
        <v>0</v>
      </c>
      <c r="G7" s="68">
        <f>SUM(H7:J7)</f>
        <v>45</v>
      </c>
      <c r="H7" s="18">
        <v>43</v>
      </c>
      <c r="I7" s="69">
        <v>1</v>
      </c>
      <c r="J7" s="84">
        <v>1</v>
      </c>
      <c r="K7" s="17">
        <v>2067221</v>
      </c>
      <c r="L7" s="18">
        <v>1033610</v>
      </c>
      <c r="M7" s="19">
        <v>516805</v>
      </c>
      <c r="N7" s="20">
        <v>516806</v>
      </c>
    </row>
    <row r="8" spans="1:14" s="21" customFormat="1" ht="24" customHeight="1" thickBot="1">
      <c r="A8" s="22"/>
      <c r="B8" s="125" t="s">
        <v>22</v>
      </c>
      <c r="C8" s="126"/>
      <c r="D8" s="23">
        <f aca="true" t="shared" si="0" ref="D8:N8">D7</f>
        <v>19.5526</v>
      </c>
      <c r="E8" s="24">
        <f t="shared" si="0"/>
        <v>19.5526</v>
      </c>
      <c r="F8" s="25">
        <f t="shared" si="0"/>
        <v>0</v>
      </c>
      <c r="G8" s="70">
        <f>G7</f>
        <v>45</v>
      </c>
      <c r="H8" s="80">
        <f>H7</f>
        <v>43</v>
      </c>
      <c r="I8" s="71">
        <f>I7</f>
        <v>1</v>
      </c>
      <c r="J8" s="85">
        <f>J7</f>
        <v>1</v>
      </c>
      <c r="K8" s="26">
        <f t="shared" si="0"/>
        <v>2067221</v>
      </c>
      <c r="L8" s="27">
        <f t="shared" si="0"/>
        <v>1033610</v>
      </c>
      <c r="M8" s="28">
        <f t="shared" si="0"/>
        <v>516805</v>
      </c>
      <c r="N8" s="29">
        <f t="shared" si="0"/>
        <v>516806</v>
      </c>
    </row>
    <row r="9" spans="1:14" s="21" customFormat="1" ht="39.75" customHeight="1">
      <c r="A9" s="105" t="s">
        <v>12</v>
      </c>
      <c r="B9" s="30" t="s">
        <v>13</v>
      </c>
      <c r="C9" s="31" t="s">
        <v>14</v>
      </c>
      <c r="D9" s="32">
        <f aca="true" t="shared" si="1" ref="D9:D14">SUM(E9:F9)</f>
        <v>174.8479</v>
      </c>
      <c r="E9" s="33">
        <v>174.8479</v>
      </c>
      <c r="F9" s="34">
        <v>0</v>
      </c>
      <c r="G9" s="72">
        <v>1</v>
      </c>
      <c r="H9" s="96"/>
      <c r="I9" s="97"/>
      <c r="J9" s="38">
        <v>1</v>
      </c>
      <c r="K9" s="35">
        <f aca="true" t="shared" si="2" ref="K9:K14">SUM(L9:N9)</f>
        <v>6119676</v>
      </c>
      <c r="L9" s="36">
        <v>2039892</v>
      </c>
      <c r="M9" s="37">
        <v>2039892</v>
      </c>
      <c r="N9" s="38">
        <v>2039892</v>
      </c>
    </row>
    <row r="10" spans="1:14" s="21" customFormat="1" ht="39.75" customHeight="1">
      <c r="A10" s="106"/>
      <c r="B10" s="39" t="s">
        <v>15</v>
      </c>
      <c r="C10" s="40" t="s">
        <v>11</v>
      </c>
      <c r="D10" s="41">
        <f t="shared" si="1"/>
        <v>459.728</v>
      </c>
      <c r="E10" s="42">
        <v>445.3374</v>
      </c>
      <c r="F10" s="43">
        <v>14.3906</v>
      </c>
      <c r="G10" s="73">
        <f>SUM(H10:J10)</f>
        <v>331</v>
      </c>
      <c r="H10" s="45">
        <v>325</v>
      </c>
      <c r="I10" s="74">
        <v>6</v>
      </c>
      <c r="J10" s="86">
        <v>0</v>
      </c>
      <c r="K10" s="44">
        <f t="shared" si="2"/>
        <v>16018527</v>
      </c>
      <c r="L10" s="45">
        <v>5339509</v>
      </c>
      <c r="M10" s="46">
        <v>5339509</v>
      </c>
      <c r="N10" s="47">
        <v>5339509</v>
      </c>
    </row>
    <row r="11" spans="1:14" s="21" customFormat="1" ht="39.75" customHeight="1">
      <c r="A11" s="106"/>
      <c r="B11" s="39" t="s">
        <v>16</v>
      </c>
      <c r="C11" s="40" t="s">
        <v>11</v>
      </c>
      <c r="D11" s="41">
        <f t="shared" si="1"/>
        <v>1740.1997</v>
      </c>
      <c r="E11" s="48">
        <v>1740.1997</v>
      </c>
      <c r="F11" s="43">
        <v>0</v>
      </c>
      <c r="G11" s="73">
        <f>SUM(H11:J11)</f>
        <v>297</v>
      </c>
      <c r="H11" s="81">
        <v>260</v>
      </c>
      <c r="I11" s="74">
        <v>7</v>
      </c>
      <c r="J11" s="86">
        <v>30</v>
      </c>
      <c r="K11" s="44">
        <f t="shared" si="2"/>
        <v>60906989</v>
      </c>
      <c r="L11" s="45">
        <v>20302329</v>
      </c>
      <c r="M11" s="46">
        <v>20302330</v>
      </c>
      <c r="N11" s="47">
        <v>20302330</v>
      </c>
    </row>
    <row r="12" spans="1:14" s="21" customFormat="1" ht="39.75" customHeight="1">
      <c r="A12" s="106"/>
      <c r="B12" s="39" t="s">
        <v>17</v>
      </c>
      <c r="C12" s="40" t="s">
        <v>11</v>
      </c>
      <c r="D12" s="41">
        <f t="shared" si="1"/>
        <v>522.713</v>
      </c>
      <c r="E12" s="42">
        <v>522.713</v>
      </c>
      <c r="F12" s="43">
        <v>0</v>
      </c>
      <c r="G12" s="73">
        <f>SUM(H12:J12)</f>
        <v>97</v>
      </c>
      <c r="H12" s="45">
        <v>97</v>
      </c>
      <c r="I12" s="74">
        <v>0</v>
      </c>
      <c r="J12" s="86">
        <v>0</v>
      </c>
      <c r="K12" s="44">
        <f t="shared" si="2"/>
        <v>18294955</v>
      </c>
      <c r="L12" s="45">
        <v>6098318</v>
      </c>
      <c r="M12" s="46">
        <v>6098318</v>
      </c>
      <c r="N12" s="47">
        <v>6098319</v>
      </c>
    </row>
    <row r="13" spans="1:14" s="21" customFormat="1" ht="39.75" customHeight="1">
      <c r="A13" s="106"/>
      <c r="B13" s="39" t="s">
        <v>18</v>
      </c>
      <c r="C13" s="40" t="s">
        <v>11</v>
      </c>
      <c r="D13" s="41">
        <f t="shared" si="1"/>
        <v>265.4222</v>
      </c>
      <c r="E13" s="42">
        <v>202.9915</v>
      </c>
      <c r="F13" s="43">
        <v>62.4307</v>
      </c>
      <c r="G13" s="73">
        <f>SUM(H13:J13)</f>
        <v>260</v>
      </c>
      <c r="H13" s="45">
        <v>258</v>
      </c>
      <c r="I13" s="74">
        <v>2</v>
      </c>
      <c r="J13" s="86">
        <v>0</v>
      </c>
      <c r="K13" s="44">
        <f t="shared" si="2"/>
        <v>8977623</v>
      </c>
      <c r="L13" s="45">
        <v>2992541</v>
      </c>
      <c r="M13" s="46">
        <v>2992541</v>
      </c>
      <c r="N13" s="47">
        <v>2992541</v>
      </c>
    </row>
    <row r="14" spans="1:14" s="21" customFormat="1" ht="39.75" customHeight="1" thickBot="1">
      <c r="A14" s="106"/>
      <c r="B14" s="49" t="s">
        <v>19</v>
      </c>
      <c r="C14" s="50" t="s">
        <v>11</v>
      </c>
      <c r="D14" s="51">
        <f t="shared" si="1"/>
        <v>387.20029999999997</v>
      </c>
      <c r="E14" s="52">
        <v>244.9383</v>
      </c>
      <c r="F14" s="53">
        <v>142.262</v>
      </c>
      <c r="G14" s="75">
        <f>SUM(H14:J14)</f>
        <v>123</v>
      </c>
      <c r="H14" s="55">
        <v>119</v>
      </c>
      <c r="I14" s="76">
        <v>2</v>
      </c>
      <c r="J14" s="87">
        <v>2</v>
      </c>
      <c r="K14" s="54">
        <f t="shared" si="2"/>
        <v>12840700</v>
      </c>
      <c r="L14" s="55">
        <v>4280233</v>
      </c>
      <c r="M14" s="56">
        <v>4280233</v>
      </c>
      <c r="N14" s="57">
        <v>4280234</v>
      </c>
    </row>
    <row r="15" spans="1:14" s="104" customFormat="1" ht="24" customHeight="1" thickBot="1">
      <c r="A15" s="107"/>
      <c r="B15" s="115" t="s">
        <v>20</v>
      </c>
      <c r="C15" s="116"/>
      <c r="D15" s="23">
        <f aca="true" t="shared" si="3" ref="D15:N15">SUM(D9:D14)</f>
        <v>3550.1110999999996</v>
      </c>
      <c r="E15" s="58">
        <f t="shared" si="3"/>
        <v>3331.0278</v>
      </c>
      <c r="F15" s="25">
        <f t="shared" si="3"/>
        <v>219.0833</v>
      </c>
      <c r="G15" s="70">
        <f>SUM(G9:G14)+1</f>
        <v>1110</v>
      </c>
      <c r="H15" s="82">
        <f>SUM(H9:H14)</f>
        <v>1059</v>
      </c>
      <c r="I15" s="71">
        <f>SUM(I9:I14)</f>
        <v>17</v>
      </c>
      <c r="J15" s="85">
        <f>SUM(J9:J14)</f>
        <v>33</v>
      </c>
      <c r="K15" s="100">
        <f t="shared" si="3"/>
        <v>123158470</v>
      </c>
      <c r="L15" s="101">
        <f t="shared" si="3"/>
        <v>41052822</v>
      </c>
      <c r="M15" s="102">
        <f t="shared" si="3"/>
        <v>41052823</v>
      </c>
      <c r="N15" s="103">
        <f t="shared" si="3"/>
        <v>41052825</v>
      </c>
    </row>
    <row r="16" spans="1:14" s="66" customFormat="1" ht="24" customHeight="1" thickBot="1">
      <c r="A16" s="111" t="s">
        <v>5</v>
      </c>
      <c r="B16" s="112"/>
      <c r="C16" s="113"/>
      <c r="D16" s="59">
        <f aca="true" t="shared" si="4" ref="D16:N16">SUM(D8,D15)</f>
        <v>3569.6636999999996</v>
      </c>
      <c r="E16" s="60">
        <f t="shared" si="4"/>
        <v>3350.5804</v>
      </c>
      <c r="F16" s="61">
        <f t="shared" si="4"/>
        <v>219.0833</v>
      </c>
      <c r="G16" s="77">
        <f>SUM(G8,G15)</f>
        <v>1155</v>
      </c>
      <c r="H16" s="83">
        <f>SUM(H8,H15)</f>
        <v>1102</v>
      </c>
      <c r="I16" s="78">
        <f>SUM(I8,I15)</f>
        <v>18</v>
      </c>
      <c r="J16" s="88">
        <f>SUM(J8,J15)</f>
        <v>34</v>
      </c>
      <c r="K16" s="62">
        <f t="shared" si="4"/>
        <v>125225691</v>
      </c>
      <c r="L16" s="63">
        <f t="shared" si="4"/>
        <v>42086432</v>
      </c>
      <c r="M16" s="64">
        <f t="shared" si="4"/>
        <v>41569628</v>
      </c>
      <c r="N16" s="65">
        <f t="shared" si="4"/>
        <v>41569631</v>
      </c>
    </row>
    <row r="17" spans="1:14" s="66" customFormat="1" ht="24" customHeight="1">
      <c r="A17" s="90"/>
      <c r="B17" s="90"/>
      <c r="C17" s="90"/>
      <c r="D17" s="91"/>
      <c r="E17" s="94"/>
      <c r="F17" s="91"/>
      <c r="G17" s="92"/>
      <c r="H17" s="95"/>
      <c r="I17" s="92"/>
      <c r="J17" s="92"/>
      <c r="K17" s="93"/>
      <c r="L17" s="93"/>
      <c r="M17" s="93"/>
      <c r="N17" s="93"/>
    </row>
  </sheetData>
  <mergeCells count="10">
    <mergeCell ref="A9:A15"/>
    <mergeCell ref="K5:N5"/>
    <mergeCell ref="A16:C16"/>
    <mergeCell ref="A5:A6"/>
    <mergeCell ref="B15:C15"/>
    <mergeCell ref="B5:B6"/>
    <mergeCell ref="G5:J5"/>
    <mergeCell ref="D5:F5"/>
    <mergeCell ref="C5:C6"/>
    <mergeCell ref="B8:C8"/>
  </mergeCells>
  <printOptions horizontalCentered="1"/>
  <pageMargins left="0.61" right="0.6" top="0.77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2011-06-17T02:33:23Z</cp:lastPrinted>
  <dcterms:created xsi:type="dcterms:W3CDTF">2011-04-13T07:22:22Z</dcterms:created>
  <dcterms:modified xsi:type="dcterms:W3CDTF">2011-06-17T04:26:25Z</dcterms:modified>
  <cp:category/>
  <cp:version/>
  <cp:contentType/>
  <cp:contentStatus/>
</cp:coreProperties>
</file>