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574" activeTab="0"/>
  </bookViews>
  <sheets>
    <sheet name="交付金使途" sheetId="1" r:id="rId1"/>
  </sheets>
  <definedNames>
    <definedName name="_xlnm.Print_Area" localSheetId="0">'交付金使途'!$A$1:$AB$24</definedName>
  </definedNames>
  <calcPr fullCalcOnLoad="1"/>
</workbook>
</file>

<file path=xl/sharedStrings.xml><?xml version="1.0" encoding="utf-8"?>
<sst xmlns="http://schemas.openxmlformats.org/spreadsheetml/2006/main" count="52" uniqueCount="43">
  <si>
    <t>個人配分額（円）</t>
  </si>
  <si>
    <t>共同取組活動充当額（円）</t>
  </si>
  <si>
    <t>交付金額（円）</t>
  </si>
  <si>
    <t>役員報酬</t>
  </si>
  <si>
    <t>農地管理費</t>
  </si>
  <si>
    <t>多面的機能増進活動費</t>
  </si>
  <si>
    <t>共同利用施設整備等費</t>
  </si>
  <si>
    <t>共同利用機械購入等費</t>
  </si>
  <si>
    <t>鳥獣被害防止対策費</t>
  </si>
  <si>
    <t>集落協定名</t>
  </si>
  <si>
    <t>通常単価</t>
  </si>
  <si>
    <t>８割単価</t>
  </si>
  <si>
    <t xml:space="preserve">交付単価　　区分
</t>
  </si>
  <si>
    <t>土地利用調整関係費</t>
  </si>
  <si>
    <t>積立等計</t>
  </si>
  <si>
    <t>法人設立関係費</t>
  </si>
  <si>
    <t>積立等内訳</t>
  </si>
  <si>
    <t>機械</t>
  </si>
  <si>
    <t>施設</t>
  </si>
  <si>
    <t>うち道・水路、農地整備</t>
  </si>
  <si>
    <t>災害</t>
  </si>
  <si>
    <t>耕作継続</t>
  </si>
  <si>
    <t>イベント</t>
  </si>
  <si>
    <t>平成17年度　中山間地域等直接支払制度 交付金使途関係データ</t>
  </si>
  <si>
    <t>交付金使途関連データ</t>
  </si>
  <si>
    <t>名護市勝山</t>
  </si>
  <si>
    <t>今帰仁村古呉我地区</t>
  </si>
  <si>
    <t>本部町伊豆味</t>
  </si>
  <si>
    <t>本部町伊並</t>
  </si>
  <si>
    <t>伊是名村伊是名</t>
  </si>
  <si>
    <t>北大東村全域</t>
  </si>
  <si>
    <t>南大東村全域</t>
  </si>
  <si>
    <t>多良間村多良間</t>
  </si>
  <si>
    <t>与那国町与那国地区</t>
  </si>
  <si>
    <t>○</t>
  </si>
  <si>
    <t>その他</t>
  </si>
  <si>
    <t>共同取組活動充当割合（％）</t>
  </si>
  <si>
    <t>交付金の使用方法（共同取組活動分支出内訳）（単位：円）</t>
  </si>
  <si>
    <t>研修会等費</t>
  </si>
  <si>
    <t>道・水路管理費</t>
  </si>
  <si>
    <t>うち道・水路整備費</t>
  </si>
  <si>
    <t>うち農地整備費</t>
  </si>
  <si>
    <t>合　　　　　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</si>
</sst>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vertical="center"/>
      <protection/>
    </xf>
    <xf numFmtId="38" fontId="0" fillId="0" borderId="1" xfId="16" applyBorder="1" applyAlignment="1">
      <alignment vertical="center" wrapText="1"/>
    </xf>
    <xf numFmtId="38" fontId="0" fillId="0" borderId="1" xfId="16" applyFont="1" applyFill="1" applyBorder="1" applyAlignment="1">
      <alignment vertical="center" wrapText="1"/>
    </xf>
    <xf numFmtId="38" fontId="0" fillId="0" borderId="2" xfId="16" applyFont="1" applyFill="1" applyBorder="1" applyAlignment="1">
      <alignment vertical="center" wrapText="1"/>
    </xf>
    <xf numFmtId="38" fontId="0" fillId="0" borderId="3" xfId="16" applyFont="1" applyFill="1" applyBorder="1" applyAlignment="1">
      <alignment vertical="center" wrapText="1"/>
    </xf>
    <xf numFmtId="191" fontId="5" fillId="0" borderId="1" xfId="0" applyNumberFormat="1" applyFont="1" applyFill="1" applyBorder="1" applyAlignment="1">
      <alignment horizontal="left" vertical="center" wrapText="1"/>
    </xf>
    <xf numFmtId="179" fontId="0" fillId="0" borderId="1" xfId="0" applyNumberFormat="1" applyFill="1" applyBorder="1" applyAlignment="1">
      <alignment vertical="center" wrapText="1"/>
    </xf>
    <xf numFmtId="38" fontId="0" fillId="0" borderId="1" xfId="16" applyFill="1" applyBorder="1" applyAlignment="1">
      <alignment vertical="center" wrapText="1"/>
    </xf>
    <xf numFmtId="191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191" fontId="5" fillId="4" borderId="1" xfId="0" applyNumberFormat="1" applyFont="1" applyFill="1" applyBorder="1" applyAlignment="1">
      <alignment horizontal="center" vertical="center" wrapText="1"/>
    </xf>
    <xf numFmtId="38" fontId="0" fillId="4" borderId="1" xfId="16" applyFill="1" applyBorder="1" applyAlignment="1" applyProtection="1">
      <alignment horizontal="center" vertical="center" wrapText="1"/>
      <protection hidden="1" locked="0"/>
    </xf>
    <xf numFmtId="38" fontId="0" fillId="4" borderId="3" xfId="16" applyFont="1" applyFill="1" applyBorder="1" applyAlignment="1" applyProtection="1">
      <alignment vertical="center" wrapText="1"/>
      <protection hidden="1" locked="0"/>
    </xf>
    <xf numFmtId="38" fontId="0" fillId="4" borderId="3" xfId="16" applyFont="1" applyFill="1" applyBorder="1" applyAlignment="1">
      <alignment vertical="center" wrapText="1"/>
    </xf>
    <xf numFmtId="179" fontId="0" fillId="4" borderId="1" xfId="0" applyNumberFormat="1" applyFill="1" applyBorder="1" applyAlignment="1">
      <alignment vertical="center" wrapText="1"/>
    </xf>
    <xf numFmtId="38" fontId="0" fillId="4" borderId="1" xfId="16" applyFont="1" applyFill="1" applyBorder="1" applyAlignment="1">
      <alignment vertical="center" wrapText="1"/>
    </xf>
    <xf numFmtId="38" fontId="0" fillId="4" borderId="2" xfId="16" applyFont="1" applyFill="1" applyBorder="1" applyAlignment="1">
      <alignment vertical="center" wrapText="1"/>
    </xf>
    <xf numFmtId="38" fontId="0" fillId="4" borderId="6" xfId="16" applyFont="1" applyFill="1" applyBorder="1" applyAlignment="1">
      <alignment vertical="center" wrapText="1"/>
    </xf>
    <xf numFmtId="38" fontId="0" fillId="4" borderId="5" xfId="16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B23"/>
  <sheetViews>
    <sheetView showGridLines="0" tabSelected="1" view="pageBreakPreview" zoomScale="75" zoomScaleNormal="25" zoomScaleSheetLayoutView="75" workbookViewId="0" topLeftCell="A1">
      <pane xSplit="8" ySplit="13" topLeftCell="I14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A2" sqref="A2"/>
    </sheetView>
  </sheetViews>
  <sheetFormatPr defaultColWidth="9.00390625" defaultRowHeight="13.5"/>
  <cols>
    <col min="1" max="1" width="19.75390625" style="0" customWidth="1"/>
    <col min="2" max="3" width="5.125" style="0" customWidth="1"/>
    <col min="4" max="4" width="13.50390625" style="0" bestFit="1" customWidth="1"/>
    <col min="5" max="5" width="13.00390625" style="0" customWidth="1"/>
    <col min="6" max="6" width="8.125" style="0" customWidth="1"/>
    <col min="7" max="7" width="10.125" style="0" customWidth="1"/>
    <col min="8" max="8" width="8.625" style="0" customWidth="1"/>
    <col min="9" max="9" width="10.875" style="0" customWidth="1"/>
    <col min="10" max="10" width="11.50390625" style="0" customWidth="1"/>
    <col min="11" max="12" width="11.00390625" style="0" customWidth="1"/>
    <col min="13" max="15" width="8.375" style="0" customWidth="1"/>
    <col min="16" max="16" width="9.75390625" style="0" customWidth="1"/>
    <col min="17" max="17" width="9.625" style="0" customWidth="1"/>
    <col min="18" max="19" width="8.375" style="0" customWidth="1"/>
    <col min="20" max="20" width="10.00390625" style="0" customWidth="1"/>
    <col min="21" max="21" width="9.625" style="0" customWidth="1"/>
    <col min="22" max="22" width="7.625" style="0" bestFit="1" customWidth="1"/>
    <col min="23" max="23" width="5.625" style="0" bestFit="1" customWidth="1"/>
    <col min="24" max="24" width="8.375" style="0" customWidth="1"/>
    <col min="25" max="25" width="5.625" style="0" bestFit="1" customWidth="1"/>
    <col min="26" max="26" width="9.375" style="0" bestFit="1" customWidth="1"/>
    <col min="27" max="27" width="8.00390625" style="0" bestFit="1" customWidth="1"/>
    <col min="28" max="28" width="9.625" style="0" bestFit="1" customWidth="1"/>
    <col min="29" max="29" width="8.375" style="0" customWidth="1"/>
    <col min="30" max="32" width="6.625" style="0" customWidth="1"/>
    <col min="33" max="33" width="9.25390625" style="0" bestFit="1" customWidth="1"/>
    <col min="34" max="16384" width="7.75390625" style="0" customWidth="1"/>
  </cols>
  <sheetData>
    <row r="1" ht="27.75" customHeight="1">
      <c r="A1" s="5" t="s">
        <v>23</v>
      </c>
    </row>
    <row r="2" spans="5:9" ht="27.75" customHeight="1">
      <c r="E2" s="7"/>
      <c r="F2" s="7"/>
      <c r="G2" s="7"/>
      <c r="H2" s="7"/>
      <c r="I2" s="2"/>
    </row>
    <row r="4" ht="13.5">
      <c r="A4" s="6"/>
    </row>
    <row r="5" spans="1:28" s="1" customFormat="1" ht="52.5" customHeight="1">
      <c r="A5" s="30" t="s">
        <v>9</v>
      </c>
      <c r="B5" s="50" t="s">
        <v>24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s="1" customFormat="1" ht="16.5" customHeight="1">
      <c r="A6" s="31"/>
      <c r="B6" s="37" t="s">
        <v>12</v>
      </c>
      <c r="C6" s="38"/>
      <c r="D6" s="51" t="s">
        <v>2</v>
      </c>
      <c r="E6" s="51"/>
      <c r="F6" s="51"/>
      <c r="G6" s="51"/>
      <c r="H6" s="43" t="s">
        <v>37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1:28" s="1" customFormat="1" ht="13.5" customHeight="1">
      <c r="A7" s="31"/>
      <c r="B7" s="39"/>
      <c r="C7" s="40"/>
      <c r="D7" s="51"/>
      <c r="E7" s="35" t="s">
        <v>1</v>
      </c>
      <c r="F7" s="18"/>
      <c r="G7" s="36" t="s">
        <v>0</v>
      </c>
      <c r="H7" s="53" t="s">
        <v>3</v>
      </c>
      <c r="I7" s="36" t="s">
        <v>38</v>
      </c>
      <c r="J7" s="35" t="s">
        <v>39</v>
      </c>
      <c r="K7" s="17"/>
      <c r="L7" s="35" t="s">
        <v>4</v>
      </c>
      <c r="M7" s="17"/>
      <c r="N7" s="36" t="s">
        <v>8</v>
      </c>
      <c r="O7" s="36" t="s">
        <v>7</v>
      </c>
      <c r="P7" s="36" t="s">
        <v>6</v>
      </c>
      <c r="Q7" s="36" t="s">
        <v>5</v>
      </c>
      <c r="R7" s="36" t="s">
        <v>13</v>
      </c>
      <c r="S7" s="36" t="s">
        <v>15</v>
      </c>
      <c r="T7" s="36" t="s">
        <v>35</v>
      </c>
      <c r="U7" s="47" t="s">
        <v>14</v>
      </c>
      <c r="V7" s="53" t="s">
        <v>16</v>
      </c>
      <c r="W7" s="53"/>
      <c r="X7" s="53"/>
      <c r="Y7" s="53"/>
      <c r="Z7" s="53"/>
      <c r="AA7" s="53"/>
      <c r="AB7" s="53"/>
    </row>
    <row r="8" spans="1:28" s="1" customFormat="1" ht="12.75" customHeight="1">
      <c r="A8" s="31"/>
      <c r="B8" s="39"/>
      <c r="C8" s="40"/>
      <c r="D8" s="51"/>
      <c r="E8" s="36"/>
      <c r="F8" s="36" t="s">
        <v>36</v>
      </c>
      <c r="G8" s="36"/>
      <c r="H8" s="53"/>
      <c r="I8" s="36"/>
      <c r="J8" s="35"/>
      <c r="K8" s="33" t="s">
        <v>40</v>
      </c>
      <c r="L8" s="35"/>
      <c r="M8" s="33" t="s">
        <v>41</v>
      </c>
      <c r="N8" s="36"/>
      <c r="O8" s="36"/>
      <c r="P8" s="36"/>
      <c r="Q8" s="36"/>
      <c r="R8" s="36"/>
      <c r="S8" s="36"/>
      <c r="T8" s="36"/>
      <c r="U8" s="48"/>
      <c r="V8" s="36" t="s">
        <v>17</v>
      </c>
      <c r="W8" s="35" t="s">
        <v>18</v>
      </c>
      <c r="X8" s="19"/>
      <c r="Y8" s="36" t="s">
        <v>20</v>
      </c>
      <c r="Z8" s="36" t="s">
        <v>21</v>
      </c>
      <c r="AA8" s="36" t="s">
        <v>22</v>
      </c>
      <c r="AB8" s="36" t="s">
        <v>35</v>
      </c>
    </row>
    <row r="9" spans="1:28" s="1" customFormat="1" ht="12.75" customHeight="1">
      <c r="A9" s="31"/>
      <c r="B9" s="41"/>
      <c r="C9" s="42"/>
      <c r="D9" s="51"/>
      <c r="E9" s="36"/>
      <c r="F9" s="36"/>
      <c r="G9" s="36"/>
      <c r="H9" s="53"/>
      <c r="I9" s="36"/>
      <c r="J9" s="35"/>
      <c r="K9" s="34"/>
      <c r="L9" s="35"/>
      <c r="M9" s="34"/>
      <c r="N9" s="36"/>
      <c r="O9" s="36"/>
      <c r="P9" s="36"/>
      <c r="Q9" s="36"/>
      <c r="R9" s="36"/>
      <c r="S9" s="36"/>
      <c r="T9" s="36"/>
      <c r="U9" s="48"/>
      <c r="V9" s="36"/>
      <c r="W9" s="36"/>
      <c r="X9" s="36" t="s">
        <v>19</v>
      </c>
      <c r="Y9" s="36"/>
      <c r="Z9" s="36"/>
      <c r="AA9" s="36"/>
      <c r="AB9" s="36"/>
    </row>
    <row r="10" spans="1:28" s="1" customFormat="1" ht="12.75" customHeight="1">
      <c r="A10" s="31"/>
      <c r="B10" s="46" t="s">
        <v>10</v>
      </c>
      <c r="C10" s="46" t="s">
        <v>11</v>
      </c>
      <c r="D10" s="51"/>
      <c r="E10" s="36"/>
      <c r="F10" s="36"/>
      <c r="G10" s="36"/>
      <c r="H10" s="53"/>
      <c r="I10" s="36"/>
      <c r="J10" s="35"/>
      <c r="K10" s="34"/>
      <c r="L10" s="35"/>
      <c r="M10" s="34"/>
      <c r="N10" s="36"/>
      <c r="O10" s="36"/>
      <c r="P10" s="36"/>
      <c r="Q10" s="36"/>
      <c r="R10" s="36"/>
      <c r="S10" s="36"/>
      <c r="T10" s="36"/>
      <c r="U10" s="48"/>
      <c r="V10" s="36"/>
      <c r="W10" s="36"/>
      <c r="X10" s="36"/>
      <c r="Y10" s="36"/>
      <c r="Z10" s="36"/>
      <c r="AA10" s="36"/>
      <c r="AB10" s="36"/>
    </row>
    <row r="11" spans="1:28" s="1" customFormat="1" ht="12.75" customHeight="1">
      <c r="A11" s="31"/>
      <c r="B11" s="46"/>
      <c r="C11" s="46"/>
      <c r="D11" s="51"/>
      <c r="E11" s="36"/>
      <c r="F11" s="36"/>
      <c r="G11" s="36"/>
      <c r="H11" s="53"/>
      <c r="I11" s="36"/>
      <c r="J11" s="35"/>
      <c r="K11" s="34"/>
      <c r="L11" s="35"/>
      <c r="M11" s="34"/>
      <c r="N11" s="36"/>
      <c r="O11" s="36"/>
      <c r="P11" s="36"/>
      <c r="Q11" s="36"/>
      <c r="R11" s="36"/>
      <c r="S11" s="36"/>
      <c r="T11" s="36"/>
      <c r="U11" s="48"/>
      <c r="V11" s="36"/>
      <c r="W11" s="36"/>
      <c r="X11" s="36"/>
      <c r="Y11" s="36"/>
      <c r="Z11" s="36"/>
      <c r="AA11" s="36"/>
      <c r="AB11" s="36"/>
    </row>
    <row r="12" spans="1:28" s="1" customFormat="1" ht="12.75" customHeight="1">
      <c r="A12" s="31"/>
      <c r="B12" s="46"/>
      <c r="C12" s="46"/>
      <c r="D12" s="51"/>
      <c r="E12" s="36"/>
      <c r="F12" s="36"/>
      <c r="G12" s="36"/>
      <c r="H12" s="53"/>
      <c r="I12" s="36"/>
      <c r="J12" s="35"/>
      <c r="K12" s="34"/>
      <c r="L12" s="35"/>
      <c r="M12" s="34"/>
      <c r="N12" s="36"/>
      <c r="O12" s="36"/>
      <c r="P12" s="36"/>
      <c r="Q12" s="36"/>
      <c r="R12" s="36"/>
      <c r="S12" s="36"/>
      <c r="T12" s="36"/>
      <c r="U12" s="48"/>
      <c r="V12" s="36"/>
      <c r="W12" s="36"/>
      <c r="X12" s="36"/>
      <c r="Y12" s="36"/>
      <c r="Z12" s="36"/>
      <c r="AA12" s="36"/>
      <c r="AB12" s="36"/>
    </row>
    <row r="13" spans="1:28" s="1" customFormat="1" ht="12.75" customHeight="1">
      <c r="A13" s="32"/>
      <c r="B13" s="36"/>
      <c r="C13" s="36"/>
      <c r="D13" s="52"/>
      <c r="E13" s="36"/>
      <c r="F13" s="36"/>
      <c r="G13" s="36"/>
      <c r="H13" s="53"/>
      <c r="I13" s="36"/>
      <c r="J13" s="35"/>
      <c r="K13" s="34"/>
      <c r="L13" s="35"/>
      <c r="M13" s="34"/>
      <c r="N13" s="36"/>
      <c r="O13" s="36"/>
      <c r="P13" s="36"/>
      <c r="Q13" s="36"/>
      <c r="R13" s="36"/>
      <c r="S13" s="36"/>
      <c r="T13" s="36"/>
      <c r="U13" s="49"/>
      <c r="V13" s="36"/>
      <c r="W13" s="36"/>
      <c r="X13" s="36"/>
      <c r="Y13" s="36"/>
      <c r="Z13" s="36"/>
      <c r="AA13" s="36"/>
      <c r="AB13" s="36"/>
    </row>
    <row r="14" spans="1:28" s="1" customFormat="1" ht="45" customHeight="1">
      <c r="A14" s="12" t="s">
        <v>25</v>
      </c>
      <c r="B14" s="4" t="s">
        <v>34</v>
      </c>
      <c r="C14" s="3"/>
      <c r="D14" s="8">
        <v>1840636</v>
      </c>
      <c r="E14" s="14">
        <v>1840636</v>
      </c>
      <c r="F14" s="13">
        <f aca="true" t="shared" si="0" ref="F14:F23">E14/D14</f>
        <v>1</v>
      </c>
      <c r="G14" s="14">
        <f aca="true" t="shared" si="1" ref="G14:G22">D14-E14</f>
        <v>0</v>
      </c>
      <c r="H14" s="9"/>
      <c r="I14" s="9">
        <v>76652</v>
      </c>
      <c r="J14" s="10"/>
      <c r="K14" s="11"/>
      <c r="L14" s="10"/>
      <c r="M14" s="11"/>
      <c r="N14" s="9"/>
      <c r="O14" s="9">
        <v>3043</v>
      </c>
      <c r="P14" s="9"/>
      <c r="Q14" s="9">
        <v>1577279</v>
      </c>
      <c r="R14" s="9"/>
      <c r="S14" s="9"/>
      <c r="T14" s="9">
        <v>71080</v>
      </c>
      <c r="U14" s="9">
        <f aca="true" t="shared" si="2" ref="U14:U22">V14+W14+Y14+Z14+AA14+AB14</f>
        <v>112582</v>
      </c>
      <c r="V14" s="9"/>
      <c r="W14" s="9"/>
      <c r="X14" s="9"/>
      <c r="Y14" s="9"/>
      <c r="Z14" s="9"/>
      <c r="AA14" s="9"/>
      <c r="AB14" s="9">
        <v>112582</v>
      </c>
    </row>
    <row r="15" spans="1:28" s="1" customFormat="1" ht="45" customHeight="1">
      <c r="A15" s="12" t="s">
        <v>26</v>
      </c>
      <c r="B15" s="4"/>
      <c r="C15" s="4" t="s">
        <v>34</v>
      </c>
      <c r="D15" s="8">
        <v>460000</v>
      </c>
      <c r="E15" s="14">
        <v>230000</v>
      </c>
      <c r="F15" s="13">
        <f t="shared" si="0"/>
        <v>0.5</v>
      </c>
      <c r="G15" s="14">
        <f t="shared" si="1"/>
        <v>230000</v>
      </c>
      <c r="H15" s="9">
        <v>46000</v>
      </c>
      <c r="I15" s="9">
        <v>46000</v>
      </c>
      <c r="J15" s="10">
        <v>46000</v>
      </c>
      <c r="K15" s="11"/>
      <c r="L15" s="10">
        <v>46000</v>
      </c>
      <c r="M15" s="11"/>
      <c r="N15" s="9"/>
      <c r="O15" s="9"/>
      <c r="P15" s="9"/>
      <c r="Q15" s="9"/>
      <c r="R15" s="9"/>
      <c r="S15" s="9"/>
      <c r="T15" s="9">
        <v>46000</v>
      </c>
      <c r="U15" s="9">
        <f t="shared" si="2"/>
        <v>0</v>
      </c>
      <c r="V15" s="9"/>
      <c r="W15" s="9"/>
      <c r="X15" s="9"/>
      <c r="Y15" s="9"/>
      <c r="Z15" s="9"/>
      <c r="AA15" s="9"/>
      <c r="AB15" s="9"/>
    </row>
    <row r="16" spans="1:28" s="1" customFormat="1" ht="45" customHeight="1">
      <c r="A16" s="15" t="s">
        <v>27</v>
      </c>
      <c r="B16" s="4" t="s">
        <v>34</v>
      </c>
      <c r="C16" s="3"/>
      <c r="D16" s="8">
        <v>14113052</v>
      </c>
      <c r="E16" s="14">
        <v>7056775</v>
      </c>
      <c r="F16" s="13">
        <f t="shared" si="0"/>
        <v>0.5000176432425814</v>
      </c>
      <c r="G16" s="14">
        <f t="shared" si="1"/>
        <v>7056277</v>
      </c>
      <c r="H16" s="9">
        <v>965000</v>
      </c>
      <c r="I16" s="9"/>
      <c r="J16" s="10">
        <v>654963</v>
      </c>
      <c r="K16" s="11">
        <v>590419</v>
      </c>
      <c r="L16" s="10"/>
      <c r="M16" s="11"/>
      <c r="N16" s="9">
        <v>33600</v>
      </c>
      <c r="O16" s="9"/>
      <c r="P16" s="9"/>
      <c r="Q16" s="9">
        <v>4856984</v>
      </c>
      <c r="R16" s="9"/>
      <c r="S16" s="9"/>
      <c r="T16" s="9">
        <v>546228</v>
      </c>
      <c r="U16" s="9">
        <f t="shared" si="2"/>
        <v>0</v>
      </c>
      <c r="V16" s="9"/>
      <c r="W16" s="9"/>
      <c r="X16" s="9"/>
      <c r="Y16" s="9"/>
      <c r="Z16" s="9"/>
      <c r="AA16" s="9"/>
      <c r="AB16" s="9"/>
    </row>
    <row r="17" spans="1:28" s="1" customFormat="1" ht="45" customHeight="1">
      <c r="A17" s="15" t="s">
        <v>28</v>
      </c>
      <c r="B17" s="4" t="s">
        <v>34</v>
      </c>
      <c r="C17" s="3"/>
      <c r="D17" s="8">
        <v>4183558</v>
      </c>
      <c r="E17" s="14">
        <v>2138044</v>
      </c>
      <c r="F17" s="13">
        <f t="shared" si="0"/>
        <v>0.5110587686366486</v>
      </c>
      <c r="G17" s="14">
        <f t="shared" si="1"/>
        <v>2045514</v>
      </c>
      <c r="H17" s="9">
        <v>280000</v>
      </c>
      <c r="I17" s="9"/>
      <c r="J17" s="10">
        <v>439274</v>
      </c>
      <c r="K17" s="11">
        <v>379274</v>
      </c>
      <c r="L17" s="10">
        <v>77000</v>
      </c>
      <c r="M17" s="11">
        <v>53000</v>
      </c>
      <c r="N17" s="9">
        <v>78383</v>
      </c>
      <c r="O17" s="9"/>
      <c r="P17" s="9"/>
      <c r="Q17" s="9">
        <v>671277</v>
      </c>
      <c r="R17" s="9"/>
      <c r="S17" s="9"/>
      <c r="T17" s="9">
        <v>592110</v>
      </c>
      <c r="U17" s="9">
        <f t="shared" si="2"/>
        <v>0</v>
      </c>
      <c r="V17" s="9"/>
      <c r="W17" s="9"/>
      <c r="X17" s="9"/>
      <c r="Y17" s="9"/>
      <c r="Z17" s="9"/>
      <c r="AA17" s="9"/>
      <c r="AB17" s="9"/>
    </row>
    <row r="18" spans="1:28" s="1" customFormat="1" ht="45" customHeight="1">
      <c r="A18" s="15" t="s">
        <v>29</v>
      </c>
      <c r="B18" s="4" t="s">
        <v>34</v>
      </c>
      <c r="C18" s="3"/>
      <c r="D18" s="8">
        <v>16408700</v>
      </c>
      <c r="E18" s="14">
        <v>16408700</v>
      </c>
      <c r="F18" s="13">
        <f t="shared" si="0"/>
        <v>1</v>
      </c>
      <c r="G18" s="14">
        <f t="shared" si="1"/>
        <v>0</v>
      </c>
      <c r="H18" s="9">
        <v>22000</v>
      </c>
      <c r="I18" s="9">
        <v>50015</v>
      </c>
      <c r="J18" s="10">
        <v>4220800</v>
      </c>
      <c r="K18" s="11">
        <v>2551000</v>
      </c>
      <c r="L18" s="10"/>
      <c r="M18" s="11"/>
      <c r="N18" s="9"/>
      <c r="O18" s="9">
        <v>131250</v>
      </c>
      <c r="P18" s="9"/>
      <c r="Q18" s="9"/>
      <c r="R18" s="9"/>
      <c r="S18" s="9"/>
      <c r="T18" s="9">
        <v>11913652</v>
      </c>
      <c r="U18" s="9">
        <f t="shared" si="2"/>
        <v>70983</v>
      </c>
      <c r="V18" s="9">
        <v>70983</v>
      </c>
      <c r="W18" s="9"/>
      <c r="X18" s="9"/>
      <c r="Y18" s="9"/>
      <c r="Z18" s="9"/>
      <c r="AA18" s="9"/>
      <c r="AB18" s="9"/>
    </row>
    <row r="19" spans="1:28" s="1" customFormat="1" ht="45" customHeight="1">
      <c r="A19" s="15" t="s">
        <v>30</v>
      </c>
      <c r="B19" s="4" t="s">
        <v>34</v>
      </c>
      <c r="C19" s="3"/>
      <c r="D19" s="8">
        <v>19116282</v>
      </c>
      <c r="E19" s="14">
        <v>19116282</v>
      </c>
      <c r="F19" s="13">
        <f t="shared" si="0"/>
        <v>1</v>
      </c>
      <c r="G19" s="14">
        <f t="shared" si="1"/>
        <v>0</v>
      </c>
      <c r="H19" s="9">
        <v>524000</v>
      </c>
      <c r="I19" s="9"/>
      <c r="J19" s="10">
        <v>597078</v>
      </c>
      <c r="K19" s="11"/>
      <c r="L19" s="10">
        <v>17368103</v>
      </c>
      <c r="M19" s="11"/>
      <c r="N19" s="9"/>
      <c r="O19" s="9"/>
      <c r="P19" s="9"/>
      <c r="Q19" s="9"/>
      <c r="R19" s="9"/>
      <c r="S19" s="9"/>
      <c r="T19" s="9">
        <v>60000</v>
      </c>
      <c r="U19" s="9">
        <f t="shared" si="2"/>
        <v>567101</v>
      </c>
      <c r="V19" s="9"/>
      <c r="W19" s="9"/>
      <c r="X19" s="9"/>
      <c r="Y19" s="9"/>
      <c r="Z19" s="9"/>
      <c r="AA19" s="9"/>
      <c r="AB19" s="9">
        <v>567101</v>
      </c>
    </row>
    <row r="20" spans="1:28" s="1" customFormat="1" ht="45" customHeight="1">
      <c r="A20" s="15" t="s">
        <v>31</v>
      </c>
      <c r="B20" s="4" t="s">
        <v>34</v>
      </c>
      <c r="C20" s="3"/>
      <c r="D20" s="8">
        <v>62107624</v>
      </c>
      <c r="E20" s="14">
        <v>31054606</v>
      </c>
      <c r="F20" s="13">
        <f t="shared" si="0"/>
        <v>0.5000127842597875</v>
      </c>
      <c r="G20" s="14">
        <f t="shared" si="1"/>
        <v>31053018</v>
      </c>
      <c r="H20" s="9"/>
      <c r="I20" s="9"/>
      <c r="J20" s="10">
        <v>730000</v>
      </c>
      <c r="K20" s="11">
        <v>730000</v>
      </c>
      <c r="L20" s="10">
        <v>1018500</v>
      </c>
      <c r="M20" s="11"/>
      <c r="N20" s="9"/>
      <c r="O20" s="9"/>
      <c r="P20" s="9">
        <v>12158678</v>
      </c>
      <c r="Q20" s="9">
        <v>9186400</v>
      </c>
      <c r="R20" s="9"/>
      <c r="S20" s="9"/>
      <c r="T20" s="9">
        <v>7961028</v>
      </c>
      <c r="U20" s="9">
        <f t="shared" si="2"/>
        <v>0</v>
      </c>
      <c r="V20" s="9"/>
      <c r="W20" s="9"/>
      <c r="X20" s="9"/>
      <c r="Y20" s="9"/>
      <c r="Z20" s="9"/>
      <c r="AA20" s="9"/>
      <c r="AB20" s="9"/>
    </row>
    <row r="21" spans="1:28" s="1" customFormat="1" ht="45" customHeight="1">
      <c r="A21" s="12" t="s">
        <v>32</v>
      </c>
      <c r="B21" s="4" t="s">
        <v>34</v>
      </c>
      <c r="C21" s="3"/>
      <c r="D21" s="8">
        <v>2999374</v>
      </c>
      <c r="E21" s="14">
        <v>2999374</v>
      </c>
      <c r="F21" s="13">
        <f t="shared" si="0"/>
        <v>1</v>
      </c>
      <c r="G21" s="14">
        <f t="shared" si="1"/>
        <v>0</v>
      </c>
      <c r="H21" s="9"/>
      <c r="I21" s="9">
        <v>211739</v>
      </c>
      <c r="J21" s="10">
        <v>500000</v>
      </c>
      <c r="K21" s="11"/>
      <c r="L21" s="10"/>
      <c r="M21" s="11"/>
      <c r="N21" s="9"/>
      <c r="O21" s="9"/>
      <c r="P21" s="9"/>
      <c r="Q21" s="9">
        <v>99654</v>
      </c>
      <c r="R21" s="9"/>
      <c r="S21" s="9"/>
      <c r="T21" s="9">
        <v>42525</v>
      </c>
      <c r="U21" s="9">
        <f t="shared" si="2"/>
        <v>2145456</v>
      </c>
      <c r="V21" s="9"/>
      <c r="W21" s="9"/>
      <c r="X21" s="9"/>
      <c r="Y21" s="9"/>
      <c r="Z21" s="9"/>
      <c r="AA21" s="9"/>
      <c r="AB21" s="9">
        <v>2145456</v>
      </c>
    </row>
    <row r="22" spans="1:28" s="1" customFormat="1" ht="45" customHeight="1">
      <c r="A22" s="12" t="s">
        <v>33</v>
      </c>
      <c r="B22" s="4" t="s">
        <v>34</v>
      </c>
      <c r="C22" s="3"/>
      <c r="D22" s="8">
        <v>14700547</v>
      </c>
      <c r="E22" s="14">
        <v>14700547</v>
      </c>
      <c r="F22" s="13">
        <f t="shared" si="0"/>
        <v>1</v>
      </c>
      <c r="G22" s="14">
        <f t="shared" si="1"/>
        <v>0</v>
      </c>
      <c r="H22" s="9">
        <v>1762800</v>
      </c>
      <c r="I22" s="9">
        <v>1000000</v>
      </c>
      <c r="J22" s="10">
        <v>1000000</v>
      </c>
      <c r="K22" s="11"/>
      <c r="L22" s="10">
        <v>8437747</v>
      </c>
      <c r="M22" s="11"/>
      <c r="N22" s="9"/>
      <c r="O22" s="9"/>
      <c r="P22" s="9"/>
      <c r="Q22" s="9">
        <v>2500000</v>
      </c>
      <c r="R22" s="9"/>
      <c r="S22" s="9"/>
      <c r="T22" s="9"/>
      <c r="U22" s="9">
        <f t="shared" si="2"/>
        <v>0</v>
      </c>
      <c r="V22" s="9"/>
      <c r="W22" s="9"/>
      <c r="X22" s="9"/>
      <c r="Y22" s="9"/>
      <c r="Z22" s="9"/>
      <c r="AA22" s="9"/>
      <c r="AB22" s="9"/>
    </row>
    <row r="23" spans="1:28" s="16" customFormat="1" ht="45" customHeight="1">
      <c r="A23" s="20" t="s">
        <v>42</v>
      </c>
      <c r="B23" s="21">
        <f>COUNTIF(B14:B22,"○")</f>
        <v>8</v>
      </c>
      <c r="C23" s="21">
        <f>COUNTIF(C14:C22,"○")</f>
        <v>1</v>
      </c>
      <c r="D23" s="22">
        <f>SUM(D14:D22)</f>
        <v>135929773</v>
      </c>
      <c r="E23" s="23">
        <f>SUM(E14:E22)</f>
        <v>95544964</v>
      </c>
      <c r="F23" s="24">
        <f t="shared" si="0"/>
        <v>0.702899459708507</v>
      </c>
      <c r="G23" s="25">
        <f>SUM(G14:G22)</f>
        <v>40384809</v>
      </c>
      <c r="H23" s="26">
        <f>SUM(H14:H22)</f>
        <v>3599800</v>
      </c>
      <c r="I23" s="23">
        <f aca="true" t="shared" si="3" ref="I23:AB23">SUM(I14:I22)</f>
        <v>1384406</v>
      </c>
      <c r="J23" s="26">
        <f t="shared" si="3"/>
        <v>8188115</v>
      </c>
      <c r="K23" s="23">
        <f t="shared" si="3"/>
        <v>4250693</v>
      </c>
      <c r="L23" s="27">
        <f t="shared" si="3"/>
        <v>26947350</v>
      </c>
      <c r="M23" s="28">
        <f t="shared" si="3"/>
        <v>53000</v>
      </c>
      <c r="N23" s="25">
        <f t="shared" si="3"/>
        <v>111983</v>
      </c>
      <c r="O23" s="25">
        <f t="shared" si="3"/>
        <v>134293</v>
      </c>
      <c r="P23" s="25">
        <f t="shared" si="3"/>
        <v>12158678</v>
      </c>
      <c r="Q23" s="25">
        <f t="shared" si="3"/>
        <v>18891594</v>
      </c>
      <c r="R23" s="25">
        <f t="shared" si="3"/>
        <v>0</v>
      </c>
      <c r="S23" s="25">
        <f t="shared" si="3"/>
        <v>0</v>
      </c>
      <c r="T23" s="25">
        <f t="shared" si="3"/>
        <v>21232623</v>
      </c>
      <c r="U23" s="25">
        <f t="shared" si="3"/>
        <v>2896122</v>
      </c>
      <c r="V23" s="25">
        <f t="shared" si="3"/>
        <v>70983</v>
      </c>
      <c r="W23" s="25">
        <f>SUM(W14:W22)</f>
        <v>0</v>
      </c>
      <c r="X23" s="25">
        <f>SUM(X14:X22)</f>
        <v>0</v>
      </c>
      <c r="Y23" s="25">
        <f>SUM(Y14:Y22)</f>
        <v>0</v>
      </c>
      <c r="Z23" s="25">
        <f>SUM(Z14:Z22)</f>
        <v>0</v>
      </c>
      <c r="AA23" s="25">
        <f>SUM(AA14:AA22)</f>
        <v>0</v>
      </c>
      <c r="AB23" s="29">
        <f t="shared" si="3"/>
        <v>2825139</v>
      </c>
    </row>
  </sheetData>
  <mergeCells count="33">
    <mergeCell ref="Q7:Q13"/>
    <mergeCell ref="I7:I13"/>
    <mergeCell ref="J7:J13"/>
    <mergeCell ref="AA8:AA13"/>
    <mergeCell ref="Z8:Z13"/>
    <mergeCell ref="M8:M13"/>
    <mergeCell ref="B5:AB5"/>
    <mergeCell ref="D6:D13"/>
    <mergeCell ref="E6:G6"/>
    <mergeCell ref="V7:AB7"/>
    <mergeCell ref="AB8:AB13"/>
    <mergeCell ref="T7:T13"/>
    <mergeCell ref="H7:H13"/>
    <mergeCell ref="Y8:Y13"/>
    <mergeCell ref="C10:C13"/>
    <mergeCell ref="N7:N13"/>
    <mergeCell ref="O7:O13"/>
    <mergeCell ref="P7:P13"/>
    <mergeCell ref="R7:R13"/>
    <mergeCell ref="G7:G13"/>
    <mergeCell ref="F8:F13"/>
    <mergeCell ref="S7:S13"/>
    <mergeCell ref="V8:V13"/>
    <mergeCell ref="A5:A13"/>
    <mergeCell ref="K8:K13"/>
    <mergeCell ref="L7:L13"/>
    <mergeCell ref="E7:E13"/>
    <mergeCell ref="B6:C9"/>
    <mergeCell ref="H6:AB6"/>
    <mergeCell ref="B10:B13"/>
    <mergeCell ref="X9:X13"/>
    <mergeCell ref="W8:W13"/>
    <mergeCell ref="U7:U13"/>
  </mergeCells>
  <dataValidations count="7">
    <dataValidation type="whole" operator="greaterThan" allowBlank="1" showInputMessage="1" showErrorMessage="1" errorTitle="金額入力セル" error="当該項目の金額を単位（円）で入力" imeMode="halfAlpha" sqref="D14:E22">
      <formula1>0</formula1>
    </dataValidation>
    <dataValidation type="custom" allowBlank="1" showInputMessage="1" showErrorMessage="1" errorTitle="関数セル" error="入力不要" sqref="F14:F23">
      <formula1>"K16/J16"</formula1>
    </dataValidation>
    <dataValidation type="custom" allowBlank="1" showInputMessage="1" showErrorMessage="1" errorTitle="関数セル" error="入力不要" sqref="G14:G22">
      <formula1>"J16-K16"</formula1>
    </dataValidation>
    <dataValidation type="whole" operator="greaterThanOrEqual" allowBlank="1" showInputMessage="1" showErrorMessage="1" errorTitle="金額入力セル" error="当該項目の金額を単位（円）で入力" imeMode="halfAlpha" sqref="H14:T22 V14:AB22">
      <formula1>1</formula1>
    </dataValidation>
    <dataValidation type="custom" allowBlank="1" showInputMessage="1" showErrorMessage="1" errorTitle="関数セル" error="入力不要" sqref="U14:U22">
      <formula1>"AB16+AC16+AE16+AF16+AG16+AH16"</formula1>
    </dataValidation>
    <dataValidation type="custom" allowBlank="1" showInputMessage="1" showErrorMessage="1" errorTitle="関数セル" error="入力不要" sqref="A14:A22">
      <formula1>"'①協定識別+②参加者'!B16"</formula1>
    </dataValidation>
    <dataValidation allowBlank="1" sqref="A23:E23 G23:IV23"/>
  </dataValidations>
  <printOptions/>
  <pageMargins left="0.32" right="0.22" top="0.46" bottom="1" header="0.31" footer="0.51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沖縄県庁</cp:lastModifiedBy>
  <cp:lastPrinted>2006-09-05T04:25:06Z</cp:lastPrinted>
  <dcterms:created xsi:type="dcterms:W3CDTF">2005-06-24T07:25:05Z</dcterms:created>
  <dcterms:modified xsi:type="dcterms:W3CDTF">2006-09-05T04:25:08Z</dcterms:modified>
  <cp:category/>
  <cp:version/>
  <cp:contentType/>
  <cp:contentStatus/>
</cp:coreProperties>
</file>