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760" activeTab="0"/>
  </bookViews>
  <sheets>
    <sheet name="様式例２" sheetId="1" r:id="rId1"/>
    <sheet name="様式例２ (記入例)" sheetId="2" r:id="rId2"/>
    <sheet name="等級表" sheetId="3" r:id="rId3"/>
  </sheets>
  <definedNames>
    <definedName name="_xlnm.Print_Area" localSheetId="2">'等級表'!$B$1:$H$50</definedName>
    <definedName name="_xlnm.Print_Area" localSheetId="0">'様式例２'!$A$1:$AN$78</definedName>
    <definedName name="_xlnm.Print_Area" localSheetId="1">'様式例２ (記入例)'!$B$1:$AO$78</definedName>
  </definedNames>
  <calcPr fullCalcOnLoad="1"/>
</workbook>
</file>

<file path=xl/comments2.xml><?xml version="1.0" encoding="utf-8"?>
<comments xmlns="http://schemas.openxmlformats.org/spreadsheetml/2006/main">
  <authors>
    <author>user01</author>
  </authors>
  <commentList>
    <comment ref="N24" authorId="0">
      <text>
        <r>
          <rPr>
            <sz val="20"/>
            <rFont val="HG丸ｺﾞｼｯｸM-PRO"/>
            <family val="3"/>
          </rPr>
          <t>省略可
（合計のみの記載でも
ｏｋです）</t>
        </r>
      </text>
    </comment>
    <comment ref="C15" authorId="0">
      <text>
        <r>
          <rPr>
            <sz val="11"/>
            <color indexed="8"/>
            <rFont val="HG丸ｺﾞｼｯｸM-PRO"/>
            <family val="3"/>
          </rPr>
          <t>所・課等の所属機関コードを記入してください。</t>
        </r>
      </text>
    </comment>
    <comment ref="O15" authorId="0">
      <text>
        <r>
          <rPr>
            <sz val="11"/>
            <color indexed="8"/>
            <rFont val="HG丸ｺﾞｼｯｸM-PRO"/>
            <family val="3"/>
          </rPr>
          <t>所・課等の所属機関名を記入してください。</t>
        </r>
      </text>
    </comment>
    <comment ref="C51" authorId="0">
      <text>
        <r>
          <rPr>
            <sz val="11"/>
            <color indexed="8"/>
            <rFont val="HG丸ｺﾞｼｯｸM-PRO"/>
            <family val="3"/>
          </rPr>
          <t>Ｈ27年度は６月分のみです。</t>
        </r>
      </text>
    </comment>
    <comment ref="C45" authorId="0">
      <text>
        <r>
          <rPr>
            <sz val="11"/>
            <color indexed="8"/>
            <rFont val="HG丸ｺﾞｼｯｸM-PRO"/>
            <family val="3"/>
          </rPr>
          <t>報酬の全部又は一部が支給されない月あるいは17日未満の月を除く。(例では5月除いている)</t>
        </r>
      </text>
    </comment>
    <comment ref="U50" authorId="0">
      <text>
        <r>
          <rPr>
            <sz val="11"/>
            <color indexed="8"/>
            <rFont val="HG丸ｺﾞｼｯｸM-PRO"/>
            <family val="3"/>
          </rPr>
          <t>↑↓　　　左記の平均額を等級表の当てはめて記載する。　　↑↓</t>
        </r>
      </text>
    </comment>
    <comment ref="S54" authorId="0">
      <text>
        <r>
          <rPr>
            <sz val="11"/>
            <color indexed="8"/>
            <rFont val="HG丸ｺﾞｼｯｸM-PRO"/>
            <family val="3"/>
          </rPr>
          <t>２等級以上の差があれば○を記入し、7月～6月の平均額を記入する。</t>
        </r>
      </text>
    </comment>
    <comment ref="B1" authorId="0">
      <text>
        <r>
          <rPr>
            <b/>
            <sz val="20"/>
            <rFont val="HGP創英角ﾎﾟｯﾌﾟ体"/>
            <family val="3"/>
          </rPr>
          <t>記入例</t>
        </r>
      </text>
    </comment>
    <comment ref="I25" authorId="0">
      <text>
        <r>
          <rPr>
            <sz val="11"/>
            <rFont val="HG丸ｺﾞｼｯｸM-PRO"/>
            <family val="3"/>
          </rPr>
          <t>支払基礎日数とは、一月のうち、土日祝日等及び欠勤日を除いた日数です。有給休暇による休日は基礎日数に含めます。</t>
        </r>
      </text>
    </comment>
  </commentList>
</comments>
</file>

<file path=xl/sharedStrings.xml><?xml version="1.0" encoding="utf-8"?>
<sst xmlns="http://schemas.openxmlformats.org/spreadsheetml/2006/main" count="403" uniqueCount="82">
  <si>
    <t>円</t>
  </si>
  <si>
    <t>【申請にあたっての注意事項】</t>
  </si>
  <si>
    <t>算定基礎月の報酬支払基礎日数</t>
  </si>
  <si>
    <t>合計</t>
  </si>
  <si>
    <t>日</t>
  </si>
  <si>
    <t>日</t>
  </si>
  <si>
    <t>・</t>
  </si>
  <si>
    <t>年</t>
  </si>
  <si>
    <t>月</t>
  </si>
  <si>
    <t>平成</t>
  </si>
  <si>
    <t>千円</t>
  </si>
  <si>
    <t>２等級以上（○又は×）</t>
  </si>
  <si>
    <t>㊞</t>
  </si>
  <si>
    <t>【前年７月～当年６月の報酬額等の欄】</t>
  </si>
  <si>
    <t>円</t>
  </si>
  <si>
    <t>・</t>
  </si>
  <si>
    <t>前年7月～本年6月の
合計額（※）</t>
  </si>
  <si>
    <t>前年7月～本年6月の
平均額（※）</t>
  </si>
  <si>
    <t>本年4月～6月の
合計額（※）</t>
  </si>
  <si>
    <t>本年4月～6月の
平均額（※）</t>
  </si>
  <si>
    <t>【備考欄】</t>
  </si>
  <si>
    <t>修　正　平　均　額（※）</t>
  </si>
  <si>
    <t>標準報酬定時決定基礎届・保険者算定申立に係る例年の状況、報酬の比較及び組合員の同意等</t>
  </si>
  <si>
    <t>性別</t>
  </si>
  <si>
    <t>組合員の氏名カナ</t>
  </si>
  <si>
    <t>生年月日</t>
  </si>
  <si>
    <t>組合員番号</t>
  </si>
  <si>
    <t>所属所コード</t>
  </si>
  <si>
    <t>組織（部署）名称</t>
  </si>
  <si>
    <t>固定的給与</t>
  </si>
  <si>
    <t>非固定的給与</t>
  </si>
  <si>
    <t>【標準報酬の月額の比較欄】※全て給与支給機関が記載してください。</t>
  </si>
  <si>
    <t>従前の
標準報酬の月額</t>
  </si>
  <si>
    <t>短期給付</t>
  </si>
  <si>
    <t>厚生年金・退職等年金</t>
  </si>
  <si>
    <t>標準報酬</t>
  </si>
  <si>
    <t>等　級</t>
  </si>
  <si>
    <t>月　額</t>
  </si>
  <si>
    <t>【標準報酬の月額の比較欄】の（※）部分を算出する場合は、以下にご注意ください。</t>
  </si>
  <si>
    <t>組合員氏名</t>
  </si>
  <si>
    <t>　私は本年の定時決定にあたり、年間報酬額の平均で決定することを希望しますので、当組織（部署）が申立てすることに同意します。</t>
  </si>
  <si>
    <t>この用紙は、標準報酬定時決定基礎届を届け出るにあたって、年間報酬の平均で決定することを申し立てる場合に必ず提出して</t>
  </si>
  <si>
    <t>ください。</t>
  </si>
  <si>
    <t>この用紙は、定時決定にあたり、４、５、６月の報酬の月平均と年間報酬の月平均に２等級以上差があり、年間報酬の平均で決</t>
  </si>
  <si>
    <t>定することに同意する方のみ記入してください。</t>
  </si>
  <si>
    <t>また、組合員の同意を得ている必要がありますので、同意欄に組合員の自署にて氏名を記入いただくか記名のうえ押印してくだ</t>
  </si>
  <si>
    <t>さい。</t>
  </si>
  <si>
    <t>（様式２）</t>
  </si>
  <si>
    <t>【組合員の同意欄】</t>
  </si>
  <si>
    <t>なお、標準報酬の月額は、年金や傷病手当金など、組合員が受ける給付の額にも影響を及ぼすことに留意してください。</t>
  </si>
  <si>
    <t>0123456</t>
  </si>
  <si>
    <t>男</t>
  </si>
  <si>
    <t>○</t>
  </si>
  <si>
    <t>×</t>
  </si>
  <si>
    <t>等級表</t>
  </si>
  <si>
    <t>標準報酬</t>
  </si>
  <si>
    <t>等　　級</t>
  </si>
  <si>
    <t>報　酬　月　額</t>
  </si>
  <si>
    <t>月　額</t>
  </si>
  <si>
    <t>厚生年金</t>
  </si>
  <si>
    <t>退 職 等</t>
  </si>
  <si>
    <t>以上</t>
  </si>
  <si>
    <t>～</t>
  </si>
  <si>
    <t>未満</t>
  </si>
  <si>
    <t>保険給付</t>
  </si>
  <si>
    <t>年金給付</t>
  </si>
  <si>
    <t>勤務日数</t>
  </si>
  <si>
    <t>①給与月額</t>
  </si>
  <si>
    <t>②固定的 手当</t>
  </si>
  <si>
    <t>③非固定的 手当</t>
  </si>
  <si>
    <t>計</t>
  </si>
  <si>
    <t>4月</t>
  </si>
  <si>
    <t>5月</t>
  </si>
  <si>
    <t>6月</t>
  </si>
  <si>
    <t>平均報酬月額</t>
  </si>
  <si>
    <t>004006</t>
  </si>
  <si>
    <t>総務部職員厚生課</t>
  </si>
  <si>
    <t>長期給付</t>
  </si>
  <si>
    <t>報酬の全部又は一部が支給されない月あるいは17日未満の月は× →</t>
  </si>
  <si>
    <t>オキナワ　ケンタ</t>
  </si>
  <si>
    <t>沖 縄 　県 太</t>
  </si>
  <si>
    <t>①　支払基礎日数１７日未満の月の報酬額は除く。
②　欠勤や無給休職により報酬の全部又は一部が支給されない月がある場合は、支払基礎日数が17日以上であっても当該月を除く。
③　給与の支払いに遅配がある場合は
　ア　前年６月分以前に支払うべきであった給与の遅配分を前年７月～当年６月までに受けた場合は、その遅配分に当たる報酬の額を除く。
　イ　前年７月から当年６月までの間に本来支払うはずの報酬の一部が、当年７月以降に支払われることになった場合は、その支払うはずだった月の報酬
    に含める。
④　前年７月～当年６月までの間に固定的賃金変動が起こった場合でも、報酬月額の平均の計算対象となる月であれば、固定的賃金変動が反映された報酬
　も含めて平均を計算する。
⑤　この保険者算定の要件に該当する場合は、「修正平均額」には「前年７月～本年６月の平均額」を記入する。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</si>
</sst>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s>
  <fonts count="67">
    <font>
      <sz val="11"/>
      <color theme="1"/>
      <name val="Calibri"/>
      <family val="3"/>
    </font>
    <font>
      <sz val="11"/>
      <color indexed="8"/>
      <name val="ＭＳ Ｐゴシック"/>
      <family val="3"/>
    </font>
    <font>
      <sz val="6"/>
      <name val="ＭＳ Ｐゴシック"/>
      <family val="3"/>
    </font>
    <font>
      <sz val="14"/>
      <name val="ＭＳ ゴシック"/>
      <family val="3"/>
    </font>
    <font>
      <sz val="16"/>
      <name val="ＭＳ ゴシック"/>
      <family val="3"/>
    </font>
    <font>
      <b/>
      <sz val="14"/>
      <name val="ＭＳ ゴシック"/>
      <family val="3"/>
    </font>
    <font>
      <sz val="18"/>
      <name val="ＭＳ ゴシック"/>
      <family val="3"/>
    </font>
    <font>
      <sz val="12"/>
      <name val="ＭＳ ゴシック"/>
      <family val="3"/>
    </font>
    <font>
      <b/>
      <sz val="18"/>
      <name val="ＭＳ ゴシック"/>
      <family val="3"/>
    </font>
    <font>
      <sz val="11"/>
      <name val="ＭＳ ゴシック"/>
      <family val="3"/>
    </font>
    <font>
      <sz val="11"/>
      <name val="ＭＳ Ｐゴシック"/>
      <family val="3"/>
    </font>
    <font>
      <sz val="10"/>
      <name val="ＭＳ Ｐゴシック"/>
      <family val="3"/>
    </font>
    <font>
      <sz val="9"/>
      <name val="ＭＳ Ｐゴシック"/>
      <family val="3"/>
    </font>
    <font>
      <sz val="10"/>
      <name val="ＭＳ ゴシック"/>
      <family val="3"/>
    </font>
    <font>
      <b/>
      <sz val="20"/>
      <name val="HGP創英角ﾎﾟｯﾌﾟ体"/>
      <family val="3"/>
    </font>
    <font>
      <sz val="15"/>
      <name val="EPSON 行書体Ｍ"/>
      <family val="3"/>
    </font>
    <font>
      <sz val="13.5"/>
      <name val="ＭＳ ゴシック"/>
      <family val="3"/>
    </font>
    <font>
      <sz val="11"/>
      <color indexed="8"/>
      <name val="HG丸ｺﾞｼｯｸM-PRO"/>
      <family val="3"/>
    </font>
    <font>
      <sz val="11"/>
      <name val="HG丸ｺﾞｼｯｸM-PRO"/>
      <family val="3"/>
    </font>
    <font>
      <sz val="2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12"/>
      <name val="ＭＳ Ｐゴシック"/>
      <family val="3"/>
    </font>
    <font>
      <sz val="14"/>
      <color indexed="12"/>
      <name val="ＭＳ ゴシック"/>
      <family val="3"/>
    </font>
    <font>
      <b/>
      <sz val="12"/>
      <color indexed="60"/>
      <name val="ＭＳ Ｐゴシック"/>
      <family val="3"/>
    </font>
    <font>
      <b/>
      <sz val="12"/>
      <color indexed="12"/>
      <name val="ＭＳ Ｐゴシック"/>
      <family val="3"/>
    </font>
    <font>
      <sz val="11"/>
      <color indexed="10"/>
      <name val="EPSON 太行書体Ｂ"/>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color rgb="FF0000FF"/>
      <name val="ＭＳ Ｐゴシック"/>
      <family val="3"/>
    </font>
    <font>
      <sz val="14"/>
      <color rgb="FF0000FF"/>
      <name val="ＭＳ ゴシック"/>
      <family val="3"/>
    </font>
    <font>
      <b/>
      <sz val="12"/>
      <color rgb="FF0000FF"/>
      <name val="ＭＳ Ｐゴシック"/>
      <family val="3"/>
    </font>
    <font>
      <sz val="11"/>
      <color rgb="FF0000FF"/>
      <name val="Calibri"/>
      <family val="3"/>
    </font>
    <font>
      <b/>
      <sz val="12"/>
      <color rgb="FFC0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EC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dashed"/>
      <top style="medium"/>
      <bottom style="thin"/>
    </border>
    <border>
      <left/>
      <right/>
      <top/>
      <bottom style="thin"/>
    </border>
    <border>
      <left/>
      <right style="dashed"/>
      <top/>
      <bottom style="thin"/>
    </border>
    <border>
      <left/>
      <right/>
      <top style="thin"/>
      <bottom style="thin"/>
    </border>
    <border>
      <left/>
      <right style="dashed"/>
      <top style="thin"/>
      <bottom style="thin"/>
    </border>
    <border>
      <left/>
      <right/>
      <top style="thin"/>
      <bottom style="medium"/>
    </border>
    <border>
      <left/>
      <right style="dashed"/>
      <top style="thin"/>
      <bottom style="medium"/>
    </border>
    <border>
      <left style="dotted"/>
      <right/>
      <top style="dotted"/>
      <bottom/>
    </border>
    <border>
      <left/>
      <right/>
      <top style="dotted"/>
      <bottom/>
    </border>
    <border>
      <left/>
      <right style="dotted"/>
      <top style="dotted"/>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thin"/>
      <top style="thin"/>
      <bottom/>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style="thin"/>
      <bottom style="thin"/>
    </border>
    <border>
      <left/>
      <right style="medium"/>
      <top style="medium"/>
      <bottom style="thin"/>
    </border>
    <border>
      <left style="thin"/>
      <right style="medium"/>
      <top style="thin"/>
      <bottom>
        <color indexed="63"/>
      </bottom>
    </border>
    <border>
      <left style="thin"/>
      <right style="medium"/>
      <top/>
      <bottom/>
    </border>
    <border>
      <left style="medium"/>
      <right/>
      <top/>
      <bottom style="thin"/>
    </border>
    <border>
      <left style="medium"/>
      <right/>
      <top style="thin"/>
      <bottom style="medium"/>
    </border>
    <border>
      <left/>
      <right style="thin"/>
      <top/>
      <bottom style="medium"/>
    </border>
    <border>
      <left style="thin"/>
      <right style="thin"/>
      <top/>
      <bottom style="medium"/>
    </border>
    <border>
      <left style="medium"/>
      <right/>
      <top style="medium"/>
      <bottom style="thin"/>
    </border>
    <border>
      <left style="medium"/>
      <right/>
      <top style="thin"/>
      <bottom style="thin"/>
    </border>
    <border>
      <left style="medium"/>
      <right style="thin"/>
      <top style="thin"/>
      <bottom>
        <color indexed="63"/>
      </bottom>
    </border>
    <border>
      <left style="medium"/>
      <right style="thin"/>
      <top/>
      <bottom/>
    </border>
    <border>
      <left style="medium"/>
      <right style="thin"/>
      <top/>
      <bottom style="medium"/>
    </border>
    <border>
      <left style="thin"/>
      <right style="thin"/>
      <top/>
      <bottom/>
    </border>
    <border>
      <left style="thin"/>
      <right style="medium"/>
      <top>
        <color indexed="63"/>
      </top>
      <bottom style="medium"/>
    </border>
    <border>
      <left style="double"/>
      <right/>
      <top style="double"/>
      <botto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right style="medium"/>
      <top style="thin"/>
      <bottom style="thin"/>
    </border>
    <border>
      <left style="medium"/>
      <right style="thin"/>
      <top style="medium"/>
      <bottom/>
    </border>
    <border>
      <left style="thin"/>
      <right style="thin"/>
      <top style="medium"/>
      <bottom/>
    </border>
    <border>
      <left style="thin"/>
      <right/>
      <top style="medium"/>
      <bottom/>
    </border>
    <border>
      <left style="thin"/>
      <right/>
      <top/>
      <bottom/>
    </border>
    <border>
      <left style="thin"/>
      <right/>
      <top/>
      <bottom style="medium"/>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style="medium"/>
      <diagonal style="hair"/>
    </border>
    <border diagonalDown="1">
      <left/>
      <right/>
      <top/>
      <bottom style="medium"/>
      <diagonal style="hair"/>
    </border>
    <border diagonalDown="1">
      <left/>
      <right style="thin"/>
      <top/>
      <bottom style="medium"/>
      <diagonal style="hair"/>
    </border>
    <border>
      <left/>
      <right/>
      <top style="thin"/>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diagonalDown="1">
      <left style="thin"/>
      <right/>
      <top style="thin"/>
      <bottom style="thin"/>
      <diagonal style="hair"/>
    </border>
    <border diagonalDown="1">
      <left/>
      <right/>
      <top style="thin"/>
      <bottom style="thin"/>
      <diagonal style="hair"/>
    </border>
    <border diagonalDown="1">
      <left style="thin"/>
      <right/>
      <top style="medium"/>
      <bottom/>
      <diagonal style="hair"/>
    </border>
    <border diagonalDown="1">
      <left/>
      <right/>
      <top style="medium"/>
      <bottom>
        <color indexed="63"/>
      </bottom>
      <diagonal style="hair"/>
    </border>
    <border>
      <left/>
      <right style="thin"/>
      <top/>
      <bottom/>
    </border>
    <border>
      <left/>
      <right style="medium"/>
      <top style="thin"/>
      <bottom/>
    </border>
    <border>
      <left style="thin"/>
      <right/>
      <top style="thin"/>
      <bottom/>
    </border>
    <border>
      <left/>
      <right style="thin"/>
      <top style="medium"/>
      <bottom/>
    </border>
    <border>
      <left/>
      <right style="thin"/>
      <top/>
      <bottom style="thin"/>
    </border>
    <border>
      <left style="thin"/>
      <right/>
      <top/>
      <bottom style="thin"/>
    </border>
    <border>
      <left style="medium"/>
      <right/>
      <top style="thin"/>
      <bottom/>
    </border>
    <border>
      <left/>
      <right style="medium"/>
      <top>
        <color indexed="63"/>
      </top>
      <bottom style="thin"/>
    </border>
    <border>
      <left style="thin"/>
      <right>
        <color indexed="63"/>
      </right>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259">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49" fontId="5"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176" fontId="3" fillId="0" borderId="0" xfId="0" applyNumberFormat="1" applyFont="1" applyBorder="1" applyAlignment="1">
      <alignment horizontal="center" vertical="center"/>
    </xf>
    <xf numFmtId="0" fontId="5"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6" fillId="0" borderId="0" xfId="0" applyFont="1" applyAlignment="1">
      <alignment horizontal="center" vertical="center" wrapText="1"/>
    </xf>
    <xf numFmtId="0" fontId="5" fillId="0" borderId="35" xfId="0" applyFont="1" applyBorder="1" applyAlignment="1">
      <alignment vertical="center"/>
    </xf>
    <xf numFmtId="0" fontId="9" fillId="0" borderId="0" xfId="0" applyFont="1" applyBorder="1" applyAlignment="1">
      <alignment vertical="center"/>
    </xf>
    <xf numFmtId="0" fontId="9" fillId="0" borderId="0" xfId="63" applyFont="1">
      <alignment/>
      <protection/>
    </xf>
    <xf numFmtId="0" fontId="9" fillId="0" borderId="14" xfId="63" applyFont="1" applyBorder="1">
      <alignment/>
      <protection/>
    </xf>
    <xf numFmtId="0" fontId="9" fillId="0" borderId="0" xfId="63" applyFont="1" applyBorder="1">
      <alignment/>
      <protection/>
    </xf>
    <xf numFmtId="0" fontId="9" fillId="0" borderId="0" xfId="63" applyFont="1" applyBorder="1" applyAlignment="1">
      <alignment horizontal="center"/>
      <protection/>
    </xf>
    <xf numFmtId="0" fontId="9" fillId="0" borderId="12" xfId="63" applyFont="1" applyBorder="1">
      <alignment/>
      <protection/>
    </xf>
    <xf numFmtId="0" fontId="9" fillId="0" borderId="36" xfId="63" applyFont="1" applyBorder="1" applyAlignment="1">
      <alignment horizontal="center"/>
      <protection/>
    </xf>
    <xf numFmtId="0" fontId="9" fillId="0" borderId="37" xfId="63" applyFont="1" applyBorder="1" applyAlignment="1">
      <alignment horizontal="center"/>
      <protection/>
    </xf>
    <xf numFmtId="38" fontId="9" fillId="0" borderId="0" xfId="52" applyFont="1" applyBorder="1" applyAlignment="1">
      <alignment horizontal="center"/>
    </xf>
    <xf numFmtId="0" fontId="0" fillId="0" borderId="0" xfId="0" applyFont="1" applyFill="1" applyBorder="1" applyAlignment="1">
      <alignment/>
    </xf>
    <xf numFmtId="0" fontId="0" fillId="0" borderId="0" xfId="0" applyFill="1" applyAlignment="1">
      <alignment horizontal="right"/>
    </xf>
    <xf numFmtId="38" fontId="61" fillId="0" borderId="37" xfId="52" applyFont="1" applyFill="1" applyBorder="1" applyAlignment="1">
      <alignment/>
    </xf>
    <xf numFmtId="38" fontId="61" fillId="0" borderId="38" xfId="52" applyFont="1" applyFill="1" applyBorder="1" applyAlignment="1">
      <alignment/>
    </xf>
    <xf numFmtId="38" fontId="61" fillId="0" borderId="39" xfId="52"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xf>
    <xf numFmtId="0" fontId="0" fillId="0" borderId="0" xfId="0" applyBorder="1" applyAlignment="1">
      <alignment/>
    </xf>
    <xf numFmtId="0" fontId="11" fillId="0" borderId="40" xfId="0" applyFont="1" applyFill="1" applyBorder="1" applyAlignment="1">
      <alignment horizontal="right" vertical="center"/>
    </xf>
    <xf numFmtId="0" fontId="62" fillId="0" borderId="0" xfId="0" applyFont="1" applyAlignment="1">
      <alignment vertical="center"/>
    </xf>
    <xf numFmtId="0" fontId="9" fillId="0" borderId="35" xfId="63" applyFont="1" applyBorder="1">
      <alignment/>
      <protection/>
    </xf>
    <xf numFmtId="0" fontId="9" fillId="0" borderId="28" xfId="63" applyFont="1" applyBorder="1">
      <alignment/>
      <protection/>
    </xf>
    <xf numFmtId="0" fontId="9" fillId="0" borderId="41" xfId="63" applyFont="1" applyBorder="1">
      <alignment/>
      <protection/>
    </xf>
    <xf numFmtId="0" fontId="9" fillId="0" borderId="30" xfId="63" applyFont="1" applyBorder="1">
      <alignment/>
      <protection/>
    </xf>
    <xf numFmtId="0" fontId="9" fillId="0" borderId="42" xfId="63" applyFont="1" applyBorder="1">
      <alignment/>
      <protection/>
    </xf>
    <xf numFmtId="0" fontId="9" fillId="0" borderId="43" xfId="63" applyFont="1" applyBorder="1" applyAlignment="1">
      <alignment horizontal="center"/>
      <protection/>
    </xf>
    <xf numFmtId="0" fontId="9" fillId="0" borderId="44" xfId="63" applyFont="1" applyBorder="1">
      <alignment/>
      <protection/>
    </xf>
    <xf numFmtId="0" fontId="9" fillId="0" borderId="31" xfId="63" applyFont="1" applyBorder="1">
      <alignment/>
      <protection/>
    </xf>
    <xf numFmtId="38" fontId="9" fillId="0" borderId="33" xfId="52" applyFont="1" applyBorder="1" applyAlignment="1">
      <alignment horizontal="center"/>
    </xf>
    <xf numFmtId="0" fontId="5" fillId="0" borderId="0" xfId="63" applyFont="1" applyAlignment="1">
      <alignment horizontal="distributed"/>
      <protection/>
    </xf>
    <xf numFmtId="0" fontId="9" fillId="0" borderId="45" xfId="63" applyFont="1" applyBorder="1" applyAlignment="1">
      <alignment horizontal="center"/>
      <protection/>
    </xf>
    <xf numFmtId="0" fontId="9" fillId="0" borderId="16" xfId="63" applyFont="1" applyBorder="1" applyAlignment="1">
      <alignment horizontal="center"/>
      <protection/>
    </xf>
    <xf numFmtId="0" fontId="9" fillId="0" borderId="46" xfId="63" applyFont="1" applyBorder="1" applyAlignment="1">
      <alignment horizontal="center"/>
      <protection/>
    </xf>
    <xf numFmtId="0" fontId="9" fillId="0" borderId="47" xfId="63" applyFont="1" applyBorder="1" applyAlignment="1">
      <alignment horizontal="center"/>
      <protection/>
    </xf>
    <xf numFmtId="0" fontId="9" fillId="0" borderId="34" xfId="63" applyFont="1" applyBorder="1">
      <alignment/>
      <protection/>
    </xf>
    <xf numFmtId="0" fontId="9" fillId="0" borderId="48" xfId="63" applyFont="1" applyBorder="1">
      <alignment/>
      <protection/>
    </xf>
    <xf numFmtId="0" fontId="9" fillId="0" borderId="49" xfId="63" applyFont="1" applyBorder="1">
      <alignment/>
      <protection/>
    </xf>
    <xf numFmtId="0" fontId="9" fillId="0" borderId="50" xfId="63" applyFont="1" applyBorder="1">
      <alignment/>
      <protection/>
    </xf>
    <xf numFmtId="0" fontId="9" fillId="0" borderId="51" xfId="63" applyFont="1" applyBorder="1" applyAlignment="1">
      <alignment horizontal="center"/>
      <protection/>
    </xf>
    <xf numFmtId="0" fontId="9" fillId="0" borderId="52" xfId="63" applyFont="1" applyBorder="1">
      <alignment/>
      <protection/>
    </xf>
    <xf numFmtId="177" fontId="9" fillId="0" borderId="0" xfId="63" applyNumberFormat="1" applyFont="1" applyBorder="1">
      <alignment/>
      <protection/>
    </xf>
    <xf numFmtId="177" fontId="9" fillId="0" borderId="30" xfId="63" applyNumberFormat="1" applyFont="1" applyBorder="1">
      <alignment/>
      <protection/>
    </xf>
    <xf numFmtId="177" fontId="9" fillId="0" borderId="53" xfId="63" applyNumberFormat="1" applyFont="1" applyBorder="1">
      <alignment/>
      <protection/>
    </xf>
    <xf numFmtId="177" fontId="9" fillId="0" borderId="43" xfId="63" applyNumberFormat="1" applyFont="1" applyBorder="1">
      <alignment/>
      <protection/>
    </xf>
    <xf numFmtId="177" fontId="9" fillId="0" borderId="0" xfId="52" applyNumberFormat="1" applyFont="1" applyBorder="1" applyAlignment="1">
      <alignment/>
    </xf>
    <xf numFmtId="177" fontId="9" fillId="0" borderId="43" xfId="52" applyNumberFormat="1" applyFont="1" applyBorder="1" applyAlignment="1">
      <alignment/>
    </xf>
    <xf numFmtId="177" fontId="9" fillId="0" borderId="33" xfId="52" applyNumberFormat="1" applyFont="1" applyBorder="1" applyAlignment="1">
      <alignment/>
    </xf>
    <xf numFmtId="177" fontId="9" fillId="0" borderId="32" xfId="63" applyNumberFormat="1" applyFont="1" applyBorder="1">
      <alignment/>
      <protection/>
    </xf>
    <xf numFmtId="177" fontId="9" fillId="0" borderId="47" xfId="63" applyNumberFormat="1" applyFont="1" applyBorder="1">
      <alignment/>
      <protection/>
    </xf>
    <xf numFmtId="177" fontId="9" fillId="0" borderId="33" xfId="63" applyNumberFormat="1" applyFont="1" applyBorder="1">
      <alignment/>
      <protection/>
    </xf>
    <xf numFmtId="177" fontId="9" fillId="0" borderId="54" xfId="52" applyNumberFormat="1" applyFont="1" applyBorder="1" applyAlignment="1">
      <alignment/>
    </xf>
    <xf numFmtId="177" fontId="9" fillId="0" borderId="30" xfId="52" applyNumberFormat="1" applyFont="1" applyBorder="1" applyAlignment="1">
      <alignment/>
    </xf>
    <xf numFmtId="177" fontId="9" fillId="0" borderId="32" xfId="52" applyNumberFormat="1" applyFont="1" applyBorder="1" applyAlignment="1">
      <alignment/>
    </xf>
    <xf numFmtId="0" fontId="15" fillId="0" borderId="12" xfId="0" applyFont="1" applyBorder="1" applyAlignment="1">
      <alignment vertical="center"/>
    </xf>
    <xf numFmtId="0" fontId="16" fillId="0" borderId="55" xfId="0" applyFont="1" applyBorder="1" applyAlignment="1">
      <alignment vertical="center"/>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58"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8" fillId="0" borderId="0" xfId="0" applyFont="1" applyAlignment="1">
      <alignment horizontal="center" vertical="center" wrapText="1"/>
    </xf>
    <xf numFmtId="49" fontId="3" fillId="0" borderId="61"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3" fillId="0" borderId="47" xfId="0" applyFont="1" applyBorder="1" applyAlignment="1">
      <alignment horizontal="center" vertical="center"/>
    </xf>
    <xf numFmtId="0" fontId="3" fillId="0" borderId="63" xfId="0" applyFont="1" applyBorder="1" applyAlignment="1">
      <alignment horizontal="left" vertical="center" indent="1"/>
    </xf>
    <xf numFmtId="0" fontId="3" fillId="0" borderId="28" xfId="0" applyFont="1" applyBorder="1" applyAlignment="1">
      <alignment horizontal="left" vertical="center" indent="1"/>
    </xf>
    <xf numFmtId="0" fontId="3" fillId="0" borderId="29" xfId="0" applyFont="1" applyBorder="1" applyAlignment="1">
      <alignment horizontal="left" vertical="center" indent="1"/>
    </xf>
    <xf numFmtId="0" fontId="3" fillId="0" borderId="64" xfId="0" applyFont="1" applyBorder="1" applyAlignment="1">
      <alignment horizontal="left" vertical="center" indent="1"/>
    </xf>
    <xf numFmtId="0" fontId="3" fillId="0" borderId="0" xfId="0" applyFont="1" applyBorder="1" applyAlignment="1">
      <alignment horizontal="left" vertical="center" indent="1"/>
    </xf>
    <xf numFmtId="0" fontId="3" fillId="0" borderId="31" xfId="0" applyFont="1" applyBorder="1" applyAlignment="1">
      <alignment horizontal="left" vertical="center" indent="1"/>
    </xf>
    <xf numFmtId="0" fontId="3" fillId="0" borderId="65" xfId="0" applyFont="1" applyBorder="1" applyAlignment="1">
      <alignment horizontal="left" vertical="center" indent="1"/>
    </xf>
    <xf numFmtId="0" fontId="3" fillId="0" borderId="33" xfId="0" applyFont="1" applyBorder="1" applyAlignment="1">
      <alignment horizontal="left" vertical="center" indent="1"/>
    </xf>
    <xf numFmtId="0" fontId="3" fillId="0" borderId="34" xfId="0" applyFont="1" applyBorder="1" applyAlignment="1">
      <alignment horizontal="left" vertical="center" indent="1"/>
    </xf>
    <xf numFmtId="176" fontId="3" fillId="0" borderId="66"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68" xfId="0" applyNumberFormat="1" applyFont="1" applyBorder="1" applyAlignment="1">
      <alignment horizontal="center" vertical="center"/>
    </xf>
    <xf numFmtId="176" fontId="3" fillId="0" borderId="69" xfId="0" applyNumberFormat="1" applyFont="1" applyBorder="1" applyAlignment="1">
      <alignment horizontal="center" vertical="center"/>
    </xf>
    <xf numFmtId="176" fontId="3" fillId="0" borderId="70" xfId="0" applyNumberFormat="1" applyFont="1" applyBorder="1" applyAlignment="1">
      <alignment horizontal="center"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46" xfId="0" applyNumberFormat="1" applyFont="1" applyBorder="1" applyAlignment="1">
      <alignment horizontal="center" vertical="center"/>
    </xf>
    <xf numFmtId="0" fontId="7" fillId="0" borderId="73" xfId="0" applyFont="1" applyBorder="1" applyAlignment="1">
      <alignment vertical="center" wrapText="1"/>
    </xf>
    <xf numFmtId="0" fontId="3" fillId="0" borderId="0" xfId="0" applyFont="1" applyBorder="1" applyAlignment="1">
      <alignment vertical="center" wrapText="1"/>
    </xf>
    <xf numFmtId="0" fontId="3" fillId="0" borderId="74" xfId="0" applyFont="1" applyBorder="1" applyAlignment="1">
      <alignment vertical="center" wrapText="1"/>
    </xf>
    <xf numFmtId="0" fontId="3" fillId="0" borderId="73"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xf>
    <xf numFmtId="0" fontId="3" fillId="0" borderId="79"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4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4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46" xfId="0" applyFont="1" applyBorder="1" applyAlignment="1">
      <alignment horizontal="center" vertical="center"/>
    </xf>
    <xf numFmtId="176" fontId="3" fillId="0" borderId="88" xfId="0" applyNumberFormat="1" applyFont="1" applyBorder="1" applyAlignment="1">
      <alignment horizontal="center" vertical="center"/>
    </xf>
    <xf numFmtId="176" fontId="3" fillId="0" borderId="34" xfId="0" applyNumberFormat="1" applyFont="1" applyBorder="1" applyAlignment="1">
      <alignment horizontal="center" vertical="center"/>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176" fontId="3" fillId="0" borderId="89"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35" xfId="0" applyFont="1" applyBorder="1" applyAlignment="1">
      <alignment horizontal="center" vertical="center" wrapText="1"/>
    </xf>
    <xf numFmtId="0" fontId="3" fillId="0" borderId="28" xfId="0" applyFont="1" applyBorder="1" applyAlignment="1">
      <alignment horizontal="center" vertical="center"/>
    </xf>
    <xf numFmtId="0" fontId="3" fillId="0" borderId="90"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92" xfId="0" applyFont="1" applyBorder="1" applyAlignment="1">
      <alignment horizontal="center" vertical="center" wrapText="1"/>
    </xf>
    <xf numFmtId="176" fontId="3" fillId="0" borderId="93"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3" fillId="0" borderId="93" xfId="0" applyFont="1" applyBorder="1" applyAlignment="1">
      <alignment horizontal="center" vertical="center"/>
    </xf>
    <xf numFmtId="0" fontId="3" fillId="0" borderId="72" xfId="0" applyFont="1" applyBorder="1" applyAlignment="1">
      <alignment horizontal="center" vertical="center"/>
    </xf>
    <xf numFmtId="0" fontId="3" fillId="0" borderId="36" xfId="0" applyFont="1" applyBorder="1" applyAlignment="1">
      <alignment horizontal="center" vertical="center"/>
    </xf>
    <xf numFmtId="0" fontId="3" fillId="0" borderId="44" xfId="0" applyFont="1" applyBorder="1" applyAlignment="1">
      <alignment horizontal="center" vertical="center"/>
    </xf>
    <xf numFmtId="0" fontId="3" fillId="0" borderId="12" xfId="0" applyFont="1" applyBorder="1" applyAlignment="1">
      <alignment horizontal="center" vertical="center"/>
    </xf>
    <xf numFmtId="0" fontId="3" fillId="0" borderId="91"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94" xfId="0" applyFont="1" applyBorder="1" applyAlignment="1">
      <alignment horizontal="center" vertical="center" wrapText="1"/>
    </xf>
    <xf numFmtId="0" fontId="4" fillId="0" borderId="0" xfId="0" applyFont="1" applyAlignment="1">
      <alignment horizontal="right"/>
    </xf>
    <xf numFmtId="0" fontId="3" fillId="0" borderId="48" xfId="0" applyFont="1" applyBorder="1" applyAlignment="1">
      <alignment horizontal="center" vertical="center"/>
    </xf>
    <xf numFmtId="0" fontId="3" fillId="0" borderId="93" xfId="0" applyNumberFormat="1" applyFont="1" applyBorder="1" applyAlignment="1">
      <alignment horizontal="center" vertical="center"/>
    </xf>
    <xf numFmtId="0" fontId="3" fillId="0" borderId="72"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89" xfId="0" applyFont="1" applyBorder="1" applyAlignment="1">
      <alignment horizontal="center" vertical="center"/>
    </xf>
    <xf numFmtId="0" fontId="3" fillId="0" borderId="65" xfId="0" applyFont="1" applyBorder="1" applyAlignment="1">
      <alignment horizontal="center" vertical="center"/>
    </xf>
    <xf numFmtId="58" fontId="3" fillId="0" borderId="89" xfId="0" applyNumberFormat="1" applyFont="1" applyBorder="1" applyAlignment="1">
      <alignment horizontal="center" vertical="center"/>
    </xf>
    <xf numFmtId="0" fontId="3" fillId="0" borderId="88" xfId="0" applyFont="1" applyBorder="1" applyAlignment="1">
      <alignment horizontal="center" vertical="center"/>
    </xf>
    <xf numFmtId="176" fontId="3" fillId="0" borderId="89" xfId="0" applyNumberFormat="1" applyFont="1" applyBorder="1" applyAlignment="1">
      <alignment vertical="center"/>
    </xf>
    <xf numFmtId="176" fontId="3" fillId="0" borderId="72" xfId="0" applyNumberFormat="1" applyFont="1" applyBorder="1" applyAlignment="1">
      <alignment vertical="center"/>
    </xf>
    <xf numFmtId="176" fontId="3" fillId="0" borderId="65" xfId="0" applyNumberFormat="1" applyFont="1" applyBorder="1" applyAlignment="1">
      <alignment vertical="center"/>
    </xf>
    <xf numFmtId="176" fontId="3" fillId="0" borderId="33" xfId="0" applyNumberFormat="1" applyFont="1" applyBorder="1" applyAlignment="1">
      <alignment vertical="center"/>
    </xf>
    <xf numFmtId="176" fontId="3" fillId="0" borderId="93" xfId="0" applyNumberFormat="1" applyFont="1" applyBorder="1" applyAlignment="1">
      <alignment vertical="center"/>
    </xf>
    <xf numFmtId="176" fontId="3" fillId="0" borderId="32" xfId="0" applyNumberFormat="1" applyFont="1" applyBorder="1" applyAlignment="1">
      <alignment vertical="center"/>
    </xf>
    <xf numFmtId="38" fontId="3" fillId="0" borderId="95" xfId="50" applyFont="1" applyBorder="1" applyAlignment="1">
      <alignment horizontal="right" vertical="center"/>
    </xf>
    <xf numFmtId="38" fontId="3" fillId="0" borderId="16" xfId="50" applyFont="1" applyBorder="1" applyAlignment="1">
      <alignment horizontal="right" vertical="center"/>
    </xf>
    <xf numFmtId="38" fontId="3" fillId="0" borderId="33" xfId="50" applyFont="1" applyBorder="1" applyAlignment="1">
      <alignment horizontal="right" vertical="center"/>
    </xf>
    <xf numFmtId="38" fontId="3" fillId="0" borderId="14" xfId="50" applyFont="1" applyBorder="1" applyAlignment="1">
      <alignment horizontal="right" vertical="center"/>
    </xf>
    <xf numFmtId="38" fontId="3" fillId="0" borderId="58" xfId="50" applyFont="1" applyBorder="1" applyAlignment="1">
      <alignment horizontal="right" vertical="center"/>
    </xf>
    <xf numFmtId="38" fontId="3" fillId="0" borderId="0" xfId="50" applyFont="1" applyBorder="1" applyAlignment="1">
      <alignment horizontal="right" vertical="center"/>
    </xf>
    <xf numFmtId="38" fontId="3" fillId="0" borderId="56" xfId="50" applyFont="1" applyBorder="1" applyAlignment="1">
      <alignment horizontal="right" vertical="center"/>
    </xf>
    <xf numFmtId="38" fontId="3" fillId="0" borderId="10" xfId="50" applyFont="1" applyBorder="1" applyAlignment="1">
      <alignment horizontal="right" vertical="center"/>
    </xf>
    <xf numFmtId="49" fontId="3" fillId="0" borderId="9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46" xfId="0" applyNumberFormat="1" applyFont="1" applyBorder="1" applyAlignment="1">
      <alignment horizontal="center" vertical="center"/>
    </xf>
    <xf numFmtId="38" fontId="63" fillId="0" borderId="96" xfId="52" applyFont="1" applyFill="1" applyBorder="1" applyAlignment="1">
      <alignment/>
    </xf>
    <xf numFmtId="0" fontId="64" fillId="0" borderId="97" xfId="0" applyFont="1" applyBorder="1" applyAlignment="1">
      <alignment vertical="center"/>
    </xf>
    <xf numFmtId="0" fontId="64" fillId="0" borderId="98" xfId="0" applyFont="1" applyBorder="1" applyAlignment="1">
      <alignment vertical="center"/>
    </xf>
    <xf numFmtId="38" fontId="63" fillId="0" borderId="99" xfId="52" applyFont="1" applyFill="1" applyBorder="1" applyAlignment="1">
      <alignment/>
    </xf>
    <xf numFmtId="0" fontId="64" fillId="0" borderId="100" xfId="0" applyFont="1" applyBorder="1" applyAlignment="1">
      <alignment vertical="center"/>
    </xf>
    <xf numFmtId="0" fontId="64" fillId="0" borderId="101" xfId="0" applyFont="1" applyBorder="1" applyAlignment="1">
      <alignment vertical="center"/>
    </xf>
    <xf numFmtId="38" fontId="65" fillId="0" borderId="58" xfId="52" applyFont="1" applyFill="1" applyBorder="1" applyAlignment="1">
      <alignment/>
    </xf>
    <xf numFmtId="0" fontId="0" fillId="0" borderId="14" xfId="0" applyBorder="1" applyAlignment="1">
      <alignment vertical="center"/>
    </xf>
    <xf numFmtId="0" fontId="0" fillId="0" borderId="59" xfId="0" applyBorder="1" applyAlignment="1">
      <alignment vertical="center"/>
    </xf>
    <xf numFmtId="0" fontId="0" fillId="0" borderId="28" xfId="0" applyBorder="1" applyAlignment="1">
      <alignment horizontal="left" vertical="center" indent="1"/>
    </xf>
    <xf numFmtId="0" fontId="0" fillId="0" borderId="29" xfId="0" applyBorder="1" applyAlignment="1">
      <alignment horizontal="left" vertical="center" indent="1"/>
    </xf>
    <xf numFmtId="0" fontId="0" fillId="0" borderId="64" xfId="0" applyBorder="1" applyAlignment="1">
      <alignment horizontal="left" vertical="center" indent="1"/>
    </xf>
    <xf numFmtId="0" fontId="0" fillId="0" borderId="0" xfId="0" applyAlignment="1">
      <alignment horizontal="left" vertical="center" indent="1"/>
    </xf>
    <xf numFmtId="0" fontId="0" fillId="0" borderId="31" xfId="0" applyBorder="1" applyAlignment="1">
      <alignment horizontal="left" vertical="center" indent="1"/>
    </xf>
    <xf numFmtId="0" fontId="0" fillId="0" borderId="65" xfId="0" applyBorder="1" applyAlignment="1">
      <alignment horizontal="left" vertical="center" indent="1"/>
    </xf>
    <xf numFmtId="0" fontId="0" fillId="0" borderId="33" xfId="0" applyBorder="1" applyAlignment="1">
      <alignment horizontal="left" vertical="center" indent="1"/>
    </xf>
    <xf numFmtId="0" fontId="0" fillId="0" borderId="34" xfId="0" applyBorder="1" applyAlignment="1">
      <alignment horizontal="left" vertical="center" indent="1"/>
    </xf>
    <xf numFmtId="0" fontId="12" fillId="33" borderId="58" xfId="0" applyFont="1" applyFill="1" applyBorder="1" applyAlignment="1">
      <alignment horizontal="center" vertical="center"/>
    </xf>
    <xf numFmtId="38" fontId="63" fillId="0" borderId="102" xfId="52" applyFont="1" applyFill="1" applyBorder="1" applyAlignment="1">
      <alignment/>
    </xf>
    <xf numFmtId="0" fontId="64" fillId="0" borderId="103" xfId="0" applyFont="1" applyBorder="1" applyAlignment="1">
      <alignment vertical="center"/>
    </xf>
    <xf numFmtId="0" fontId="64" fillId="0" borderId="104" xfId="0" applyFont="1" applyBorder="1" applyAlignment="1">
      <alignment vertical="center"/>
    </xf>
    <xf numFmtId="0" fontId="12" fillId="34" borderId="58" xfId="0" applyFont="1" applyFill="1" applyBorder="1" applyAlignment="1">
      <alignment horizontal="center" vertical="center" wrapText="1"/>
    </xf>
    <xf numFmtId="0" fontId="13" fillId="0" borderId="0" xfId="0" applyFont="1" applyAlignment="1">
      <alignment vertical="center" textRotation="255"/>
    </xf>
    <xf numFmtId="0" fontId="0" fillId="0" borderId="0" xfId="0" applyAlignment="1">
      <alignment vertical="center"/>
    </xf>
    <xf numFmtId="38" fontId="65" fillId="0" borderId="58" xfId="0" applyNumberFormat="1" applyFont="1" applyFill="1" applyBorder="1" applyAlignment="1">
      <alignment/>
    </xf>
    <xf numFmtId="0" fontId="0" fillId="0" borderId="58" xfId="0" applyFill="1" applyBorder="1" applyAlignment="1">
      <alignment horizontal="right"/>
    </xf>
    <xf numFmtId="0" fontId="12" fillId="13" borderId="58" xfId="0" applyFont="1" applyFill="1" applyBorder="1" applyAlignment="1">
      <alignment horizontal="center" vertical="center" wrapText="1"/>
    </xf>
    <xf numFmtId="0" fontId="11" fillId="0" borderId="58" xfId="0" applyFont="1" applyFill="1" applyBorder="1" applyAlignment="1">
      <alignment horizontal="center" vertical="center"/>
    </xf>
    <xf numFmtId="0" fontId="9" fillId="0" borderId="10" xfId="63" applyFont="1" applyBorder="1" applyAlignment="1">
      <alignment horizontal="distributed"/>
      <protection/>
    </xf>
    <xf numFmtId="0" fontId="9" fillId="0" borderId="58" xfId="63" applyFont="1" applyBorder="1" applyAlignment="1">
      <alignment horizontal="center"/>
      <protection/>
    </xf>
    <xf numFmtId="0" fontId="9" fillId="0" borderId="59" xfId="63" applyFont="1" applyBorder="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219075</xdr:colOff>
      <xdr:row>71</xdr:row>
      <xdr:rowOff>133350</xdr:rowOff>
    </xdr:from>
    <xdr:to>
      <xdr:col>27</xdr:col>
      <xdr:colOff>76200</xdr:colOff>
      <xdr:row>74</xdr:row>
      <xdr:rowOff>38100</xdr:rowOff>
    </xdr:to>
    <xdr:sp>
      <xdr:nvSpPr>
        <xdr:cNvPr id="1" name="円/楕円 2"/>
        <xdr:cNvSpPr>
          <a:spLocks noChangeAspect="1"/>
        </xdr:cNvSpPr>
      </xdr:nvSpPr>
      <xdr:spPr>
        <a:xfrm>
          <a:off x="7153275" y="17183100"/>
          <a:ext cx="409575" cy="457200"/>
        </a:xfrm>
        <a:prstGeom prst="ellipse">
          <a:avLst/>
        </a:prstGeom>
        <a:noFill/>
        <a:ln w="15875"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rPr>
            <a:t>沖縄</a:t>
          </a:r>
        </a:p>
      </xdr:txBody>
    </xdr:sp>
    <xdr:clientData/>
  </xdr:twoCellAnchor>
  <xdr:oneCellAnchor>
    <xdr:from>
      <xdr:col>47</xdr:col>
      <xdr:colOff>133350</xdr:colOff>
      <xdr:row>70</xdr:row>
      <xdr:rowOff>152400</xdr:rowOff>
    </xdr:from>
    <xdr:ext cx="171450" cy="266700"/>
    <xdr:sp fLocksText="0">
      <xdr:nvSpPr>
        <xdr:cNvPr id="2" name="テキスト ボックス 3"/>
        <xdr:cNvSpPr txBox="1">
          <a:spLocks noChangeArrowheads="1"/>
        </xdr:cNvSpPr>
      </xdr:nvSpPr>
      <xdr:spPr>
        <a:xfrm>
          <a:off x="13144500" y="168211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Q78"/>
  <sheetViews>
    <sheetView showGridLines="0" tabSelected="1" view="pageBreakPreview" zoomScale="85" zoomScaleNormal="70" zoomScaleSheetLayoutView="85" workbookViewId="0" topLeftCell="A1">
      <selection activeCell="AM8" sqref="AM8"/>
    </sheetView>
  </sheetViews>
  <sheetFormatPr defaultColWidth="4.140625" defaultRowHeight="15"/>
  <cols>
    <col min="1" max="16384" width="4.140625" style="1" customWidth="1"/>
  </cols>
  <sheetData>
    <row r="1" spans="37:40" ht="28.5" customHeight="1">
      <c r="AK1" s="196" t="s">
        <v>47</v>
      </c>
      <c r="AL1" s="196"/>
      <c r="AM1" s="196"/>
      <c r="AN1" s="196"/>
    </row>
    <row r="2" spans="2:69" ht="13.5" customHeight="1">
      <c r="B2" s="102" t="s">
        <v>22</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S2" s="2"/>
      <c r="AT2" s="2"/>
      <c r="AU2" s="2"/>
      <c r="AV2" s="2"/>
      <c r="AW2" s="2"/>
      <c r="AX2" s="2"/>
      <c r="AY2" s="2"/>
      <c r="AZ2" s="2"/>
      <c r="BA2" s="2"/>
      <c r="BB2" s="2"/>
      <c r="BC2" s="2"/>
      <c r="BD2" s="2"/>
      <c r="BE2" s="2"/>
      <c r="BF2" s="2"/>
      <c r="BG2" s="2"/>
      <c r="BH2" s="2"/>
      <c r="BI2" s="2"/>
      <c r="BJ2" s="2"/>
      <c r="BK2" s="2"/>
      <c r="BL2" s="2"/>
      <c r="BM2" s="2"/>
      <c r="BN2" s="2"/>
      <c r="BO2" s="2"/>
      <c r="BP2" s="2"/>
      <c r="BQ2" s="2"/>
    </row>
    <row r="3" spans="2:69" ht="13.5" customHeight="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2:69" ht="13.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2:66" ht="13.5" customHeight="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3"/>
      <c r="AO5" s="3"/>
      <c r="AP5" s="3"/>
      <c r="AQ5" s="3"/>
      <c r="AR5" s="3"/>
      <c r="AS5" s="3"/>
      <c r="AT5" s="3"/>
      <c r="AU5" s="3"/>
      <c r="AV5" s="3"/>
      <c r="AW5" s="3"/>
      <c r="BB5" s="3"/>
      <c r="BC5" s="3"/>
      <c r="BD5" s="3"/>
      <c r="BE5" s="3"/>
      <c r="BF5" s="3"/>
      <c r="BG5" s="3"/>
      <c r="BH5" s="3"/>
      <c r="BI5" s="3"/>
      <c r="BJ5" s="3"/>
      <c r="BK5" s="3"/>
      <c r="BL5" s="3"/>
      <c r="BM5" s="3"/>
      <c r="BN5" s="3"/>
    </row>
    <row r="6" ht="20.25" customHeight="1">
      <c r="B6" s="9" t="s">
        <v>1</v>
      </c>
    </row>
    <row r="7" spans="3:41" ht="16.5" customHeight="1">
      <c r="C7" s="4" t="s">
        <v>6</v>
      </c>
      <c r="D7" s="1" t="s">
        <v>41</v>
      </c>
      <c r="AN7" s="5"/>
      <c r="AO7" s="5"/>
    </row>
    <row r="8" spans="3:41" ht="16.5" customHeight="1">
      <c r="C8" s="4"/>
      <c r="D8" s="1" t="s">
        <v>42</v>
      </c>
      <c r="AN8" s="5"/>
      <c r="AO8" s="5"/>
    </row>
    <row r="9" spans="3:41" ht="16.5" customHeight="1">
      <c r="C9" s="4" t="s">
        <v>6</v>
      </c>
      <c r="D9" s="1" t="s">
        <v>43</v>
      </c>
      <c r="AN9" s="5"/>
      <c r="AO9" s="5"/>
    </row>
    <row r="10" spans="3:41" ht="16.5" customHeight="1">
      <c r="C10" s="4"/>
      <c r="D10" s="1" t="s">
        <v>44</v>
      </c>
      <c r="AN10" s="5"/>
      <c r="AO10" s="5"/>
    </row>
    <row r="11" spans="3:41" ht="16.5" customHeight="1">
      <c r="C11" s="4" t="s">
        <v>6</v>
      </c>
      <c r="D11" s="1" t="s">
        <v>45</v>
      </c>
      <c r="AN11" s="5"/>
      <c r="AO11" s="5"/>
    </row>
    <row r="12" spans="3:41" ht="16.5" customHeight="1">
      <c r="C12" s="4"/>
      <c r="D12" s="1" t="s">
        <v>46</v>
      </c>
      <c r="AN12" s="5"/>
      <c r="AO12" s="5"/>
    </row>
    <row r="13" spans="3:41" ht="16.5" customHeight="1">
      <c r="C13" s="4" t="s">
        <v>15</v>
      </c>
      <c r="D13" s="1" t="s">
        <v>49</v>
      </c>
      <c r="AN13" s="5"/>
      <c r="AO13" s="5"/>
    </row>
    <row r="14" spans="2:47" ht="18" thickBot="1">
      <c r="B14" s="6"/>
      <c r="C14" s="6"/>
      <c r="D14" s="7"/>
      <c r="E14" s="6"/>
      <c r="F14" s="6"/>
      <c r="G14" s="6"/>
      <c r="H14" s="6"/>
      <c r="I14" s="6"/>
      <c r="J14" s="5"/>
      <c r="K14" s="5"/>
      <c r="L14" s="5"/>
      <c r="M14" s="5"/>
      <c r="N14" s="5"/>
      <c r="O14" s="5"/>
      <c r="P14" s="5"/>
      <c r="Q14" s="8"/>
      <c r="R14" s="8"/>
      <c r="S14" s="8"/>
      <c r="T14" s="8"/>
      <c r="U14" s="6"/>
      <c r="V14" s="6"/>
      <c r="W14" s="6"/>
      <c r="X14" s="6"/>
      <c r="Y14" s="6"/>
      <c r="Z14" s="6"/>
      <c r="AA14" s="6"/>
      <c r="AB14" s="6"/>
      <c r="AC14" s="5"/>
      <c r="AD14" s="5"/>
      <c r="AE14" s="5"/>
      <c r="AF14" s="5"/>
      <c r="AG14" s="5"/>
      <c r="AH14" s="5"/>
      <c r="AI14" s="5"/>
      <c r="AJ14" s="5"/>
      <c r="AK14" s="5"/>
      <c r="AL14" s="5"/>
      <c r="AM14" s="5"/>
      <c r="AN14" s="5"/>
      <c r="AO14" s="5"/>
      <c r="AU14" s="4"/>
    </row>
    <row r="15" spans="2:46" ht="16.5" customHeight="1">
      <c r="B15" s="109" t="s">
        <v>27</v>
      </c>
      <c r="C15" s="110"/>
      <c r="D15" s="110"/>
      <c r="E15" s="110"/>
      <c r="F15" s="110"/>
      <c r="G15" s="110"/>
      <c r="H15" s="103"/>
      <c r="I15" s="104"/>
      <c r="J15" s="104"/>
      <c r="K15" s="104"/>
      <c r="L15" s="104"/>
      <c r="M15" s="104"/>
      <c r="N15" s="109" t="s">
        <v>28</v>
      </c>
      <c r="O15" s="110"/>
      <c r="P15" s="110"/>
      <c r="Q15" s="110"/>
      <c r="R15" s="110"/>
      <c r="S15" s="110"/>
      <c r="T15" s="115"/>
      <c r="U15" s="116"/>
      <c r="V15" s="116"/>
      <c r="W15" s="116"/>
      <c r="X15" s="116"/>
      <c r="Y15" s="116"/>
      <c r="Z15" s="116"/>
      <c r="AA15" s="116"/>
      <c r="AB15" s="116"/>
      <c r="AC15" s="116"/>
      <c r="AD15" s="116"/>
      <c r="AE15" s="116"/>
      <c r="AF15" s="116"/>
      <c r="AG15" s="116"/>
      <c r="AH15" s="116"/>
      <c r="AI15" s="116"/>
      <c r="AJ15" s="116"/>
      <c r="AK15" s="116"/>
      <c r="AL15" s="116"/>
      <c r="AM15" s="117"/>
      <c r="AN15" s="5"/>
      <c r="AT15" s="4"/>
    </row>
    <row r="16" spans="2:46" ht="16.5" customHeight="1">
      <c r="B16" s="111"/>
      <c r="C16" s="112"/>
      <c r="D16" s="112"/>
      <c r="E16" s="112"/>
      <c r="F16" s="112"/>
      <c r="G16" s="112"/>
      <c r="H16" s="105"/>
      <c r="I16" s="106"/>
      <c r="J16" s="106"/>
      <c r="K16" s="106"/>
      <c r="L16" s="106"/>
      <c r="M16" s="106"/>
      <c r="N16" s="111"/>
      <c r="O16" s="112"/>
      <c r="P16" s="112"/>
      <c r="Q16" s="112"/>
      <c r="R16" s="112"/>
      <c r="S16" s="112"/>
      <c r="T16" s="118"/>
      <c r="U16" s="119"/>
      <c r="V16" s="119"/>
      <c r="W16" s="119"/>
      <c r="X16" s="119"/>
      <c r="Y16" s="119"/>
      <c r="Z16" s="119"/>
      <c r="AA16" s="119"/>
      <c r="AB16" s="119"/>
      <c r="AC16" s="119"/>
      <c r="AD16" s="119"/>
      <c r="AE16" s="119"/>
      <c r="AF16" s="119"/>
      <c r="AG16" s="119"/>
      <c r="AH16" s="119"/>
      <c r="AI16" s="119"/>
      <c r="AJ16" s="119"/>
      <c r="AK16" s="119"/>
      <c r="AL16" s="119"/>
      <c r="AM16" s="120"/>
      <c r="AN16" s="5"/>
      <c r="AT16" s="4"/>
    </row>
    <row r="17" spans="2:46" ht="16.5" customHeight="1" thickBot="1">
      <c r="B17" s="113"/>
      <c r="C17" s="114"/>
      <c r="D17" s="114"/>
      <c r="E17" s="114"/>
      <c r="F17" s="114"/>
      <c r="G17" s="114"/>
      <c r="H17" s="107"/>
      <c r="I17" s="108"/>
      <c r="J17" s="108"/>
      <c r="K17" s="108"/>
      <c r="L17" s="108"/>
      <c r="M17" s="108"/>
      <c r="N17" s="113"/>
      <c r="O17" s="114"/>
      <c r="P17" s="114"/>
      <c r="Q17" s="114"/>
      <c r="R17" s="114"/>
      <c r="S17" s="114"/>
      <c r="T17" s="121"/>
      <c r="U17" s="122"/>
      <c r="V17" s="122"/>
      <c r="W17" s="122"/>
      <c r="X17" s="122"/>
      <c r="Y17" s="122"/>
      <c r="Z17" s="122"/>
      <c r="AA17" s="122"/>
      <c r="AB17" s="122"/>
      <c r="AC17" s="122"/>
      <c r="AD17" s="122"/>
      <c r="AE17" s="122"/>
      <c r="AF17" s="122"/>
      <c r="AG17" s="122"/>
      <c r="AH17" s="122"/>
      <c r="AI17" s="122"/>
      <c r="AJ17" s="122"/>
      <c r="AK17" s="122"/>
      <c r="AL17" s="122"/>
      <c r="AM17" s="123"/>
      <c r="AN17" s="5"/>
      <c r="AT17" s="4"/>
    </row>
    <row r="18" ht="15.75" customHeight="1" thickBot="1"/>
    <row r="19" spans="2:40" ht="16.5" customHeight="1">
      <c r="B19" s="197" t="s">
        <v>26</v>
      </c>
      <c r="C19" s="95"/>
      <c r="D19" s="95"/>
      <c r="E19" s="95"/>
      <c r="F19" s="95"/>
      <c r="G19" s="95"/>
      <c r="H19" s="95"/>
      <c r="I19" s="95"/>
      <c r="J19" s="96"/>
      <c r="K19" s="94" t="s">
        <v>24</v>
      </c>
      <c r="L19" s="95"/>
      <c r="M19" s="95"/>
      <c r="N19" s="95"/>
      <c r="O19" s="95"/>
      <c r="P19" s="95"/>
      <c r="Q19" s="95"/>
      <c r="R19" s="95"/>
      <c r="S19" s="95"/>
      <c r="T19" s="95"/>
      <c r="U19" s="95"/>
      <c r="V19" s="95"/>
      <c r="W19" s="96"/>
      <c r="X19" s="94" t="s">
        <v>25</v>
      </c>
      <c r="Y19" s="95"/>
      <c r="Z19" s="95"/>
      <c r="AA19" s="95"/>
      <c r="AB19" s="95"/>
      <c r="AC19" s="95"/>
      <c r="AD19" s="95"/>
      <c r="AE19" s="95"/>
      <c r="AF19" s="95"/>
      <c r="AG19" s="95"/>
      <c r="AH19" s="95"/>
      <c r="AI19" s="96"/>
      <c r="AJ19" s="94" t="s">
        <v>23</v>
      </c>
      <c r="AK19" s="95"/>
      <c r="AL19" s="95"/>
      <c r="AM19" s="97"/>
      <c r="AN19" s="6"/>
    </row>
    <row r="20" spans="2:40" ht="15" customHeight="1">
      <c r="B20" s="198"/>
      <c r="C20" s="199"/>
      <c r="D20" s="199"/>
      <c r="E20" s="199"/>
      <c r="F20" s="199"/>
      <c r="G20" s="199"/>
      <c r="H20" s="199"/>
      <c r="I20" s="199"/>
      <c r="J20" s="200"/>
      <c r="K20" s="204"/>
      <c r="L20" s="188"/>
      <c r="M20" s="188"/>
      <c r="N20" s="188"/>
      <c r="O20" s="188"/>
      <c r="P20" s="188"/>
      <c r="Q20" s="188"/>
      <c r="R20" s="188"/>
      <c r="S20" s="188"/>
      <c r="T20" s="188"/>
      <c r="U20" s="188"/>
      <c r="V20" s="188"/>
      <c r="W20" s="189"/>
      <c r="X20" s="206"/>
      <c r="Y20" s="188"/>
      <c r="Z20" s="188"/>
      <c r="AA20" s="188"/>
      <c r="AB20" s="188"/>
      <c r="AC20" s="188"/>
      <c r="AD20" s="188"/>
      <c r="AE20" s="188"/>
      <c r="AF20" s="188"/>
      <c r="AG20" s="188"/>
      <c r="AH20" s="188"/>
      <c r="AI20" s="189"/>
      <c r="AJ20" s="204"/>
      <c r="AK20" s="188"/>
      <c r="AL20" s="188"/>
      <c r="AM20" s="207"/>
      <c r="AN20" s="6"/>
    </row>
    <row r="21" spans="2:40" ht="15" customHeight="1" thickBot="1">
      <c r="B21" s="201"/>
      <c r="C21" s="202"/>
      <c r="D21" s="202"/>
      <c r="E21" s="202"/>
      <c r="F21" s="202"/>
      <c r="G21" s="202"/>
      <c r="H21" s="202"/>
      <c r="I21" s="202"/>
      <c r="J21" s="203"/>
      <c r="K21" s="205"/>
      <c r="L21" s="158"/>
      <c r="M21" s="158"/>
      <c r="N21" s="158"/>
      <c r="O21" s="158"/>
      <c r="P21" s="158"/>
      <c r="Q21" s="158"/>
      <c r="R21" s="158"/>
      <c r="S21" s="158"/>
      <c r="T21" s="158"/>
      <c r="U21" s="158"/>
      <c r="V21" s="158"/>
      <c r="W21" s="162"/>
      <c r="X21" s="205"/>
      <c r="Y21" s="158"/>
      <c r="Z21" s="158"/>
      <c r="AA21" s="158"/>
      <c r="AB21" s="158"/>
      <c r="AC21" s="158"/>
      <c r="AD21" s="158"/>
      <c r="AE21" s="158"/>
      <c r="AF21" s="158"/>
      <c r="AG21" s="158"/>
      <c r="AH21" s="158"/>
      <c r="AI21" s="162"/>
      <c r="AJ21" s="205"/>
      <c r="AK21" s="158"/>
      <c r="AL21" s="158"/>
      <c r="AM21" s="159"/>
      <c r="AN21" s="6"/>
    </row>
    <row r="22" ht="12" customHeight="1"/>
    <row r="23" ht="20.25" customHeight="1" thickBot="1">
      <c r="B23" s="9" t="s">
        <v>13</v>
      </c>
    </row>
    <row r="24" spans="2:39" ht="26.25" customHeight="1" thickBot="1">
      <c r="B24" s="141" t="s">
        <v>2</v>
      </c>
      <c r="C24" s="142"/>
      <c r="D24" s="142"/>
      <c r="E24" s="142"/>
      <c r="F24" s="142"/>
      <c r="G24" s="142"/>
      <c r="H24" s="142"/>
      <c r="I24" s="142"/>
      <c r="J24" s="142"/>
      <c r="K24" s="142"/>
      <c r="L24" s="142"/>
      <c r="M24" s="143" t="s">
        <v>29</v>
      </c>
      <c r="N24" s="144"/>
      <c r="O24" s="144"/>
      <c r="P24" s="144"/>
      <c r="Q24" s="144"/>
      <c r="R24" s="144"/>
      <c r="S24" s="144"/>
      <c r="T24" s="144"/>
      <c r="U24" s="145"/>
      <c r="V24" s="143" t="s">
        <v>30</v>
      </c>
      <c r="W24" s="144"/>
      <c r="X24" s="144"/>
      <c r="Y24" s="144"/>
      <c r="Z24" s="144"/>
      <c r="AA24" s="144"/>
      <c r="AB24" s="144"/>
      <c r="AC24" s="144"/>
      <c r="AD24" s="145"/>
      <c r="AE24" s="144" t="s">
        <v>3</v>
      </c>
      <c r="AF24" s="144"/>
      <c r="AG24" s="144"/>
      <c r="AH24" s="144"/>
      <c r="AI24" s="144"/>
      <c r="AJ24" s="144"/>
      <c r="AK24" s="144"/>
      <c r="AL24" s="144"/>
      <c r="AM24" s="146"/>
    </row>
    <row r="25" spans="2:39" ht="24" customHeight="1">
      <c r="B25" s="149" t="s">
        <v>9</v>
      </c>
      <c r="C25" s="150"/>
      <c r="D25" s="10"/>
      <c r="E25" s="10" t="s">
        <v>7</v>
      </c>
      <c r="F25" s="10">
        <v>7</v>
      </c>
      <c r="G25" s="11" t="s">
        <v>8</v>
      </c>
      <c r="H25" s="151"/>
      <c r="I25" s="151"/>
      <c r="J25" s="151"/>
      <c r="K25" s="151" t="s">
        <v>5</v>
      </c>
      <c r="L25" s="151"/>
      <c r="M25" s="153"/>
      <c r="N25" s="154"/>
      <c r="O25" s="154"/>
      <c r="P25" s="154"/>
      <c r="Q25" s="154"/>
      <c r="R25" s="154"/>
      <c r="S25" s="154"/>
      <c r="T25" s="151" t="s">
        <v>0</v>
      </c>
      <c r="U25" s="155"/>
      <c r="V25" s="153"/>
      <c r="W25" s="154"/>
      <c r="X25" s="154"/>
      <c r="Y25" s="154"/>
      <c r="Z25" s="154"/>
      <c r="AA25" s="154"/>
      <c r="AB25" s="154"/>
      <c r="AC25" s="151" t="s">
        <v>0</v>
      </c>
      <c r="AD25" s="155"/>
      <c r="AE25" s="151"/>
      <c r="AF25" s="151"/>
      <c r="AG25" s="151"/>
      <c r="AH25" s="151"/>
      <c r="AI25" s="151"/>
      <c r="AJ25" s="151"/>
      <c r="AK25" s="151"/>
      <c r="AL25" s="151" t="s">
        <v>0</v>
      </c>
      <c r="AM25" s="152"/>
    </row>
    <row r="26" spans="2:39" ht="24" customHeight="1">
      <c r="B26" s="179" t="s">
        <v>9</v>
      </c>
      <c r="C26" s="180"/>
      <c r="D26" s="12"/>
      <c r="E26" s="12" t="s">
        <v>7</v>
      </c>
      <c r="F26" s="12">
        <v>8</v>
      </c>
      <c r="G26" s="13" t="s">
        <v>8</v>
      </c>
      <c r="H26" s="99"/>
      <c r="I26" s="99"/>
      <c r="J26" s="99"/>
      <c r="K26" s="99" t="s">
        <v>5</v>
      </c>
      <c r="L26" s="99"/>
      <c r="M26" s="147"/>
      <c r="N26" s="148"/>
      <c r="O26" s="148"/>
      <c r="P26" s="148"/>
      <c r="Q26" s="148"/>
      <c r="R26" s="148"/>
      <c r="S26" s="148"/>
      <c r="T26" s="99" t="s">
        <v>0</v>
      </c>
      <c r="U26" s="100"/>
      <c r="V26" s="147"/>
      <c r="W26" s="148"/>
      <c r="X26" s="148"/>
      <c r="Y26" s="148"/>
      <c r="Z26" s="148"/>
      <c r="AA26" s="148"/>
      <c r="AB26" s="148"/>
      <c r="AC26" s="99" t="s">
        <v>0</v>
      </c>
      <c r="AD26" s="100"/>
      <c r="AE26" s="99"/>
      <c r="AF26" s="99"/>
      <c r="AG26" s="99"/>
      <c r="AH26" s="99"/>
      <c r="AI26" s="99"/>
      <c r="AJ26" s="99"/>
      <c r="AK26" s="99"/>
      <c r="AL26" s="99" t="s">
        <v>0</v>
      </c>
      <c r="AM26" s="101"/>
    </row>
    <row r="27" spans="2:39" ht="24" customHeight="1">
      <c r="B27" s="156" t="s">
        <v>9</v>
      </c>
      <c r="C27" s="157"/>
      <c r="D27" s="14"/>
      <c r="E27" s="14" t="s">
        <v>7</v>
      </c>
      <c r="F27" s="14">
        <v>9</v>
      </c>
      <c r="G27" s="15" t="s">
        <v>8</v>
      </c>
      <c r="H27" s="99"/>
      <c r="I27" s="99"/>
      <c r="J27" s="99"/>
      <c r="K27" s="99" t="s">
        <v>4</v>
      </c>
      <c r="L27" s="99"/>
      <c r="M27" s="147"/>
      <c r="N27" s="148"/>
      <c r="O27" s="148"/>
      <c r="P27" s="148"/>
      <c r="Q27" s="148"/>
      <c r="R27" s="148"/>
      <c r="S27" s="148"/>
      <c r="T27" s="99" t="s">
        <v>0</v>
      </c>
      <c r="U27" s="100"/>
      <c r="V27" s="147"/>
      <c r="W27" s="148"/>
      <c r="X27" s="148"/>
      <c r="Y27" s="148"/>
      <c r="Z27" s="148"/>
      <c r="AA27" s="148"/>
      <c r="AB27" s="148"/>
      <c r="AC27" s="99" t="s">
        <v>0</v>
      </c>
      <c r="AD27" s="100"/>
      <c r="AE27" s="99"/>
      <c r="AF27" s="99"/>
      <c r="AG27" s="99"/>
      <c r="AH27" s="99"/>
      <c r="AI27" s="99"/>
      <c r="AJ27" s="99"/>
      <c r="AK27" s="99"/>
      <c r="AL27" s="99" t="s">
        <v>0</v>
      </c>
      <c r="AM27" s="101"/>
    </row>
    <row r="28" spans="2:39" ht="24" customHeight="1">
      <c r="B28" s="156" t="s">
        <v>9</v>
      </c>
      <c r="C28" s="157"/>
      <c r="D28" s="14"/>
      <c r="E28" s="14" t="s">
        <v>7</v>
      </c>
      <c r="F28" s="14">
        <v>10</v>
      </c>
      <c r="G28" s="15" t="s">
        <v>8</v>
      </c>
      <c r="H28" s="99"/>
      <c r="I28" s="99"/>
      <c r="J28" s="99"/>
      <c r="K28" s="99" t="s">
        <v>4</v>
      </c>
      <c r="L28" s="99"/>
      <c r="M28" s="147"/>
      <c r="N28" s="148"/>
      <c r="O28" s="148"/>
      <c r="P28" s="148"/>
      <c r="Q28" s="148"/>
      <c r="R28" s="148"/>
      <c r="S28" s="148"/>
      <c r="T28" s="99" t="s">
        <v>0</v>
      </c>
      <c r="U28" s="100"/>
      <c r="V28" s="147"/>
      <c r="W28" s="148"/>
      <c r="X28" s="148"/>
      <c r="Y28" s="148"/>
      <c r="Z28" s="148"/>
      <c r="AA28" s="148"/>
      <c r="AB28" s="148"/>
      <c r="AC28" s="99" t="s">
        <v>0</v>
      </c>
      <c r="AD28" s="100"/>
      <c r="AE28" s="99"/>
      <c r="AF28" s="99"/>
      <c r="AG28" s="99"/>
      <c r="AH28" s="99"/>
      <c r="AI28" s="99"/>
      <c r="AJ28" s="99"/>
      <c r="AK28" s="99"/>
      <c r="AL28" s="99" t="s">
        <v>0</v>
      </c>
      <c r="AM28" s="101"/>
    </row>
    <row r="29" spans="2:39" ht="24" customHeight="1">
      <c r="B29" s="156" t="s">
        <v>9</v>
      </c>
      <c r="C29" s="157"/>
      <c r="D29" s="14"/>
      <c r="E29" s="14" t="s">
        <v>7</v>
      </c>
      <c r="F29" s="14">
        <v>11</v>
      </c>
      <c r="G29" s="15" t="s">
        <v>8</v>
      </c>
      <c r="H29" s="99"/>
      <c r="I29" s="99"/>
      <c r="J29" s="99"/>
      <c r="K29" s="99" t="s">
        <v>4</v>
      </c>
      <c r="L29" s="99"/>
      <c r="M29" s="147"/>
      <c r="N29" s="148"/>
      <c r="O29" s="148"/>
      <c r="P29" s="148"/>
      <c r="Q29" s="148"/>
      <c r="R29" s="148"/>
      <c r="S29" s="148"/>
      <c r="T29" s="99" t="s">
        <v>0</v>
      </c>
      <c r="U29" s="100"/>
      <c r="V29" s="147"/>
      <c r="W29" s="148"/>
      <c r="X29" s="148"/>
      <c r="Y29" s="148"/>
      <c r="Z29" s="148"/>
      <c r="AA29" s="148"/>
      <c r="AB29" s="148"/>
      <c r="AC29" s="99" t="s">
        <v>0</v>
      </c>
      <c r="AD29" s="100"/>
      <c r="AE29" s="99"/>
      <c r="AF29" s="99"/>
      <c r="AG29" s="99"/>
      <c r="AH29" s="99"/>
      <c r="AI29" s="99"/>
      <c r="AJ29" s="99"/>
      <c r="AK29" s="99"/>
      <c r="AL29" s="99" t="s">
        <v>0</v>
      </c>
      <c r="AM29" s="101"/>
    </row>
    <row r="30" spans="2:39" ht="24" customHeight="1">
      <c r="B30" s="156" t="s">
        <v>9</v>
      </c>
      <c r="C30" s="157"/>
      <c r="D30" s="14"/>
      <c r="E30" s="14" t="s">
        <v>7</v>
      </c>
      <c r="F30" s="14">
        <v>12</v>
      </c>
      <c r="G30" s="15" t="s">
        <v>8</v>
      </c>
      <c r="H30" s="99"/>
      <c r="I30" s="99"/>
      <c r="J30" s="99"/>
      <c r="K30" s="99" t="s">
        <v>4</v>
      </c>
      <c r="L30" s="99"/>
      <c r="M30" s="147"/>
      <c r="N30" s="148"/>
      <c r="O30" s="148"/>
      <c r="P30" s="148"/>
      <c r="Q30" s="148"/>
      <c r="R30" s="148"/>
      <c r="S30" s="148"/>
      <c r="T30" s="99" t="s">
        <v>0</v>
      </c>
      <c r="U30" s="100"/>
      <c r="V30" s="147"/>
      <c r="W30" s="148"/>
      <c r="X30" s="148"/>
      <c r="Y30" s="148"/>
      <c r="Z30" s="148"/>
      <c r="AA30" s="148"/>
      <c r="AB30" s="148"/>
      <c r="AC30" s="99" t="s">
        <v>0</v>
      </c>
      <c r="AD30" s="100"/>
      <c r="AE30" s="99"/>
      <c r="AF30" s="99"/>
      <c r="AG30" s="99"/>
      <c r="AH30" s="99"/>
      <c r="AI30" s="99"/>
      <c r="AJ30" s="99"/>
      <c r="AK30" s="99"/>
      <c r="AL30" s="99" t="s">
        <v>0</v>
      </c>
      <c r="AM30" s="101"/>
    </row>
    <row r="31" spans="2:39" ht="24" customHeight="1">
      <c r="B31" s="156" t="s">
        <v>9</v>
      </c>
      <c r="C31" s="157"/>
      <c r="D31" s="14"/>
      <c r="E31" s="14" t="s">
        <v>7</v>
      </c>
      <c r="F31" s="14">
        <v>1</v>
      </c>
      <c r="G31" s="15" t="s">
        <v>8</v>
      </c>
      <c r="H31" s="99"/>
      <c r="I31" s="99"/>
      <c r="J31" s="99"/>
      <c r="K31" s="99" t="s">
        <v>4</v>
      </c>
      <c r="L31" s="99"/>
      <c r="M31" s="147"/>
      <c r="N31" s="148"/>
      <c r="O31" s="148"/>
      <c r="P31" s="148"/>
      <c r="Q31" s="148"/>
      <c r="R31" s="148"/>
      <c r="S31" s="148"/>
      <c r="T31" s="99" t="s">
        <v>0</v>
      </c>
      <c r="U31" s="100"/>
      <c r="V31" s="147"/>
      <c r="W31" s="148"/>
      <c r="X31" s="148"/>
      <c r="Y31" s="148"/>
      <c r="Z31" s="148"/>
      <c r="AA31" s="148"/>
      <c r="AB31" s="148"/>
      <c r="AC31" s="99" t="s">
        <v>0</v>
      </c>
      <c r="AD31" s="100"/>
      <c r="AE31" s="99"/>
      <c r="AF31" s="99"/>
      <c r="AG31" s="99"/>
      <c r="AH31" s="99"/>
      <c r="AI31" s="99"/>
      <c r="AJ31" s="99"/>
      <c r="AK31" s="99"/>
      <c r="AL31" s="99" t="s">
        <v>0</v>
      </c>
      <c r="AM31" s="101"/>
    </row>
    <row r="32" spans="2:39" ht="24" customHeight="1">
      <c r="B32" s="156" t="s">
        <v>9</v>
      </c>
      <c r="C32" s="157"/>
      <c r="D32" s="14"/>
      <c r="E32" s="14" t="s">
        <v>7</v>
      </c>
      <c r="F32" s="14">
        <v>2</v>
      </c>
      <c r="G32" s="15" t="s">
        <v>8</v>
      </c>
      <c r="H32" s="99"/>
      <c r="I32" s="99"/>
      <c r="J32" s="99"/>
      <c r="K32" s="99" t="s">
        <v>4</v>
      </c>
      <c r="L32" s="99"/>
      <c r="M32" s="147"/>
      <c r="N32" s="148"/>
      <c r="O32" s="148"/>
      <c r="P32" s="148"/>
      <c r="Q32" s="148"/>
      <c r="R32" s="148"/>
      <c r="S32" s="148"/>
      <c r="T32" s="99" t="s">
        <v>0</v>
      </c>
      <c r="U32" s="100"/>
      <c r="V32" s="147"/>
      <c r="W32" s="148"/>
      <c r="X32" s="148"/>
      <c r="Y32" s="148"/>
      <c r="Z32" s="148"/>
      <c r="AA32" s="148"/>
      <c r="AB32" s="148"/>
      <c r="AC32" s="99" t="s">
        <v>0</v>
      </c>
      <c r="AD32" s="100"/>
      <c r="AE32" s="99"/>
      <c r="AF32" s="99"/>
      <c r="AG32" s="99"/>
      <c r="AH32" s="99"/>
      <c r="AI32" s="99"/>
      <c r="AJ32" s="99"/>
      <c r="AK32" s="99"/>
      <c r="AL32" s="99" t="s">
        <v>0</v>
      </c>
      <c r="AM32" s="101"/>
    </row>
    <row r="33" spans="2:39" ht="24" customHeight="1">
      <c r="B33" s="156" t="s">
        <v>9</v>
      </c>
      <c r="C33" s="157"/>
      <c r="D33" s="14"/>
      <c r="E33" s="14" t="s">
        <v>7</v>
      </c>
      <c r="F33" s="14">
        <v>3</v>
      </c>
      <c r="G33" s="15" t="s">
        <v>8</v>
      </c>
      <c r="H33" s="99"/>
      <c r="I33" s="99"/>
      <c r="J33" s="99"/>
      <c r="K33" s="99" t="s">
        <v>4</v>
      </c>
      <c r="L33" s="99"/>
      <c r="M33" s="147"/>
      <c r="N33" s="148"/>
      <c r="O33" s="148"/>
      <c r="P33" s="148"/>
      <c r="Q33" s="148"/>
      <c r="R33" s="148"/>
      <c r="S33" s="148"/>
      <c r="T33" s="99" t="s">
        <v>0</v>
      </c>
      <c r="U33" s="100"/>
      <c r="V33" s="147"/>
      <c r="W33" s="148"/>
      <c r="X33" s="148"/>
      <c r="Y33" s="148"/>
      <c r="Z33" s="148"/>
      <c r="AA33" s="148"/>
      <c r="AB33" s="148"/>
      <c r="AC33" s="99" t="s">
        <v>0</v>
      </c>
      <c r="AD33" s="100"/>
      <c r="AE33" s="99"/>
      <c r="AF33" s="99"/>
      <c r="AG33" s="99"/>
      <c r="AH33" s="99"/>
      <c r="AI33" s="99"/>
      <c r="AJ33" s="99"/>
      <c r="AK33" s="99"/>
      <c r="AL33" s="99" t="s">
        <v>0</v>
      </c>
      <c r="AM33" s="101"/>
    </row>
    <row r="34" spans="2:39" ht="24" customHeight="1">
      <c r="B34" s="156" t="s">
        <v>9</v>
      </c>
      <c r="C34" s="157"/>
      <c r="D34" s="14"/>
      <c r="E34" s="14" t="s">
        <v>7</v>
      </c>
      <c r="F34" s="14">
        <v>4</v>
      </c>
      <c r="G34" s="15" t="s">
        <v>8</v>
      </c>
      <c r="H34" s="99"/>
      <c r="I34" s="99"/>
      <c r="J34" s="99"/>
      <c r="K34" s="99" t="s">
        <v>4</v>
      </c>
      <c r="L34" s="99"/>
      <c r="M34" s="147"/>
      <c r="N34" s="148"/>
      <c r="O34" s="148"/>
      <c r="P34" s="148"/>
      <c r="Q34" s="148"/>
      <c r="R34" s="148"/>
      <c r="S34" s="148"/>
      <c r="T34" s="99" t="s">
        <v>0</v>
      </c>
      <c r="U34" s="100"/>
      <c r="V34" s="147"/>
      <c r="W34" s="148"/>
      <c r="X34" s="148"/>
      <c r="Y34" s="148"/>
      <c r="Z34" s="148"/>
      <c r="AA34" s="148"/>
      <c r="AB34" s="148"/>
      <c r="AC34" s="99" t="s">
        <v>0</v>
      </c>
      <c r="AD34" s="100"/>
      <c r="AE34" s="99"/>
      <c r="AF34" s="99"/>
      <c r="AG34" s="99"/>
      <c r="AH34" s="99"/>
      <c r="AI34" s="99"/>
      <c r="AJ34" s="99"/>
      <c r="AK34" s="99"/>
      <c r="AL34" s="99" t="s">
        <v>0</v>
      </c>
      <c r="AM34" s="101"/>
    </row>
    <row r="35" spans="2:39" ht="24" customHeight="1">
      <c r="B35" s="156" t="s">
        <v>9</v>
      </c>
      <c r="C35" s="157"/>
      <c r="D35" s="14"/>
      <c r="E35" s="14" t="s">
        <v>7</v>
      </c>
      <c r="F35" s="14">
        <v>5</v>
      </c>
      <c r="G35" s="15" t="s">
        <v>8</v>
      </c>
      <c r="H35" s="99"/>
      <c r="I35" s="99"/>
      <c r="J35" s="99"/>
      <c r="K35" s="99" t="s">
        <v>4</v>
      </c>
      <c r="L35" s="99"/>
      <c r="M35" s="147"/>
      <c r="N35" s="148"/>
      <c r="O35" s="148"/>
      <c r="P35" s="148"/>
      <c r="Q35" s="148"/>
      <c r="R35" s="148"/>
      <c r="S35" s="148"/>
      <c r="T35" s="99" t="s">
        <v>0</v>
      </c>
      <c r="U35" s="100"/>
      <c r="V35" s="147"/>
      <c r="W35" s="148"/>
      <c r="X35" s="148"/>
      <c r="Y35" s="148"/>
      <c r="Z35" s="148"/>
      <c r="AA35" s="148"/>
      <c r="AB35" s="148"/>
      <c r="AC35" s="99" t="s">
        <v>0</v>
      </c>
      <c r="AD35" s="100"/>
      <c r="AE35" s="99"/>
      <c r="AF35" s="99"/>
      <c r="AG35" s="99"/>
      <c r="AH35" s="99"/>
      <c r="AI35" s="99"/>
      <c r="AJ35" s="99"/>
      <c r="AK35" s="99"/>
      <c r="AL35" s="99" t="s">
        <v>0</v>
      </c>
      <c r="AM35" s="101"/>
    </row>
    <row r="36" spans="2:39" ht="24" customHeight="1" thickBot="1">
      <c r="B36" s="165" t="s">
        <v>9</v>
      </c>
      <c r="C36" s="166"/>
      <c r="D36" s="16"/>
      <c r="E36" s="16" t="s">
        <v>7</v>
      </c>
      <c r="F36" s="16">
        <v>6</v>
      </c>
      <c r="G36" s="17" t="s">
        <v>8</v>
      </c>
      <c r="H36" s="158"/>
      <c r="I36" s="158"/>
      <c r="J36" s="158"/>
      <c r="K36" s="158" t="s">
        <v>4</v>
      </c>
      <c r="L36" s="158"/>
      <c r="M36" s="160"/>
      <c r="N36" s="161"/>
      <c r="O36" s="161"/>
      <c r="P36" s="161"/>
      <c r="Q36" s="161"/>
      <c r="R36" s="161"/>
      <c r="S36" s="161"/>
      <c r="T36" s="158" t="s">
        <v>0</v>
      </c>
      <c r="U36" s="162"/>
      <c r="V36" s="160"/>
      <c r="W36" s="161"/>
      <c r="X36" s="161"/>
      <c r="Y36" s="161"/>
      <c r="Z36" s="161"/>
      <c r="AA36" s="161"/>
      <c r="AB36" s="161"/>
      <c r="AC36" s="158" t="s">
        <v>0</v>
      </c>
      <c r="AD36" s="162"/>
      <c r="AE36" s="158"/>
      <c r="AF36" s="158"/>
      <c r="AG36" s="158"/>
      <c r="AH36" s="158"/>
      <c r="AI36" s="158"/>
      <c r="AJ36" s="158"/>
      <c r="AK36" s="158"/>
      <c r="AL36" s="158" t="s">
        <v>0</v>
      </c>
      <c r="AM36" s="159"/>
    </row>
    <row r="37" ht="12" customHeight="1"/>
    <row r="38" ht="20.25" customHeight="1" thickBot="1">
      <c r="B38" s="9" t="s">
        <v>31</v>
      </c>
    </row>
    <row r="39" spans="2:29" ht="16.5" customHeight="1">
      <c r="B39" s="169" t="s">
        <v>32</v>
      </c>
      <c r="C39" s="170"/>
      <c r="D39" s="170"/>
      <c r="E39" s="170"/>
      <c r="F39" s="170"/>
      <c r="G39" s="171"/>
      <c r="H39" s="94" t="s">
        <v>33</v>
      </c>
      <c r="I39" s="95"/>
      <c r="J39" s="95"/>
      <c r="K39" s="95"/>
      <c r="L39" s="95"/>
      <c r="M39" s="95"/>
      <c r="N39" s="95"/>
      <c r="O39" s="95"/>
      <c r="P39" s="95"/>
      <c r="Q39" s="95"/>
      <c r="R39" s="96"/>
      <c r="S39" s="94" t="s">
        <v>34</v>
      </c>
      <c r="T39" s="95"/>
      <c r="U39" s="95"/>
      <c r="V39" s="95"/>
      <c r="W39" s="95"/>
      <c r="X39" s="95"/>
      <c r="Y39" s="95"/>
      <c r="Z39" s="95"/>
      <c r="AA39" s="95"/>
      <c r="AB39" s="95"/>
      <c r="AC39" s="97"/>
    </row>
    <row r="40" spans="2:29" ht="16.5" customHeight="1">
      <c r="B40" s="172"/>
      <c r="C40" s="151"/>
      <c r="D40" s="151"/>
      <c r="E40" s="151"/>
      <c r="F40" s="151"/>
      <c r="G40" s="155"/>
      <c r="H40" s="98" t="s">
        <v>35</v>
      </c>
      <c r="I40" s="99"/>
      <c r="J40" s="99"/>
      <c r="K40" s="99"/>
      <c r="L40" s="99"/>
      <c r="M40" s="99"/>
      <c r="N40" s="99"/>
      <c r="O40" s="99"/>
      <c r="P40" s="99"/>
      <c r="Q40" s="99"/>
      <c r="R40" s="100"/>
      <c r="S40" s="98" t="s">
        <v>35</v>
      </c>
      <c r="T40" s="99"/>
      <c r="U40" s="99"/>
      <c r="V40" s="99"/>
      <c r="W40" s="99"/>
      <c r="X40" s="99"/>
      <c r="Y40" s="99"/>
      <c r="Z40" s="99"/>
      <c r="AA40" s="99"/>
      <c r="AB40" s="99"/>
      <c r="AC40" s="101"/>
    </row>
    <row r="41" spans="2:29" ht="16.5" customHeight="1">
      <c r="B41" s="172"/>
      <c r="C41" s="151"/>
      <c r="D41" s="151"/>
      <c r="E41" s="151"/>
      <c r="F41" s="151"/>
      <c r="G41" s="155"/>
      <c r="H41" s="98" t="s">
        <v>36</v>
      </c>
      <c r="I41" s="99"/>
      <c r="J41" s="99"/>
      <c r="K41" s="100"/>
      <c r="L41" s="99" t="s">
        <v>37</v>
      </c>
      <c r="M41" s="99"/>
      <c r="N41" s="99"/>
      <c r="O41" s="99"/>
      <c r="P41" s="99"/>
      <c r="Q41" s="99"/>
      <c r="R41" s="100"/>
      <c r="S41" s="98" t="s">
        <v>36</v>
      </c>
      <c r="T41" s="99"/>
      <c r="U41" s="99"/>
      <c r="V41" s="100"/>
      <c r="W41" s="99" t="s">
        <v>37</v>
      </c>
      <c r="X41" s="99"/>
      <c r="Y41" s="99"/>
      <c r="Z41" s="99"/>
      <c r="AA41" s="99"/>
      <c r="AB41" s="99"/>
      <c r="AC41" s="101"/>
    </row>
    <row r="42" spans="2:29" ht="15" customHeight="1">
      <c r="B42" s="173"/>
      <c r="C42" s="151"/>
      <c r="D42" s="151"/>
      <c r="E42" s="151"/>
      <c r="F42" s="151"/>
      <c r="G42" s="155"/>
      <c r="H42" s="124"/>
      <c r="I42" s="125"/>
      <c r="J42" s="125"/>
      <c r="K42" s="126"/>
      <c r="L42" s="125"/>
      <c r="M42" s="125"/>
      <c r="N42" s="125"/>
      <c r="O42" s="125"/>
      <c r="P42" s="125"/>
      <c r="Q42" s="130" t="s">
        <v>10</v>
      </c>
      <c r="R42" s="131"/>
      <c r="S42" s="124"/>
      <c r="T42" s="125"/>
      <c r="U42" s="125"/>
      <c r="V42" s="126"/>
      <c r="W42" s="125"/>
      <c r="X42" s="125"/>
      <c r="Y42" s="125"/>
      <c r="Z42" s="125"/>
      <c r="AA42" s="125"/>
      <c r="AB42" s="130" t="s">
        <v>10</v>
      </c>
      <c r="AC42" s="163"/>
    </row>
    <row r="43" spans="2:29" ht="15" customHeight="1" thickBot="1">
      <c r="B43" s="174"/>
      <c r="C43" s="158"/>
      <c r="D43" s="158"/>
      <c r="E43" s="158"/>
      <c r="F43" s="158"/>
      <c r="G43" s="162"/>
      <c r="H43" s="127"/>
      <c r="I43" s="128"/>
      <c r="J43" s="128"/>
      <c r="K43" s="129"/>
      <c r="L43" s="128"/>
      <c r="M43" s="128"/>
      <c r="N43" s="128"/>
      <c r="O43" s="128"/>
      <c r="P43" s="128"/>
      <c r="Q43" s="132"/>
      <c r="R43" s="133"/>
      <c r="S43" s="127"/>
      <c r="T43" s="128"/>
      <c r="U43" s="128"/>
      <c r="V43" s="129"/>
      <c r="W43" s="128"/>
      <c r="X43" s="128"/>
      <c r="Y43" s="128"/>
      <c r="Z43" s="128"/>
      <c r="AA43" s="128"/>
      <c r="AB43" s="132"/>
      <c r="AC43" s="164"/>
    </row>
    <row r="44" ht="18" customHeight="1" thickBot="1"/>
    <row r="45" spans="2:41" ht="16.5" customHeight="1">
      <c r="B45" s="169" t="s">
        <v>16</v>
      </c>
      <c r="C45" s="175"/>
      <c r="D45" s="175"/>
      <c r="E45" s="175"/>
      <c r="F45" s="175"/>
      <c r="G45" s="175"/>
      <c r="H45" s="175"/>
      <c r="I45" s="176"/>
      <c r="J45" s="182" t="s">
        <v>17</v>
      </c>
      <c r="K45" s="175"/>
      <c r="L45" s="175"/>
      <c r="M45" s="175"/>
      <c r="N45" s="175"/>
      <c r="O45" s="175"/>
      <c r="P45" s="175"/>
      <c r="Q45" s="176"/>
      <c r="R45" s="94" t="s">
        <v>33</v>
      </c>
      <c r="S45" s="95"/>
      <c r="T45" s="95"/>
      <c r="U45" s="95"/>
      <c r="V45" s="95"/>
      <c r="W45" s="95"/>
      <c r="X45" s="95"/>
      <c r="Y45" s="95"/>
      <c r="Z45" s="95"/>
      <c r="AA45" s="95"/>
      <c r="AB45" s="96"/>
      <c r="AC45" s="94" t="s">
        <v>34</v>
      </c>
      <c r="AD45" s="95"/>
      <c r="AE45" s="95"/>
      <c r="AF45" s="95"/>
      <c r="AG45" s="95"/>
      <c r="AH45" s="95"/>
      <c r="AI45" s="95"/>
      <c r="AJ45" s="95"/>
      <c r="AK45" s="95"/>
      <c r="AL45" s="95"/>
      <c r="AM45" s="97"/>
      <c r="AN45" s="6"/>
      <c r="AO45" s="6"/>
    </row>
    <row r="46" spans="2:41" ht="16.5" customHeight="1">
      <c r="B46" s="172"/>
      <c r="C46" s="177"/>
      <c r="D46" s="177"/>
      <c r="E46" s="177"/>
      <c r="F46" s="177"/>
      <c r="G46" s="177"/>
      <c r="H46" s="177"/>
      <c r="I46" s="178"/>
      <c r="J46" s="183"/>
      <c r="K46" s="177"/>
      <c r="L46" s="177"/>
      <c r="M46" s="177"/>
      <c r="N46" s="177"/>
      <c r="O46" s="177"/>
      <c r="P46" s="177"/>
      <c r="Q46" s="178"/>
      <c r="R46" s="98" t="s">
        <v>35</v>
      </c>
      <c r="S46" s="99"/>
      <c r="T46" s="99"/>
      <c r="U46" s="99"/>
      <c r="V46" s="99"/>
      <c r="W46" s="99"/>
      <c r="X46" s="99"/>
      <c r="Y46" s="99"/>
      <c r="Z46" s="99"/>
      <c r="AA46" s="99"/>
      <c r="AB46" s="100"/>
      <c r="AC46" s="98" t="s">
        <v>35</v>
      </c>
      <c r="AD46" s="99"/>
      <c r="AE46" s="99"/>
      <c r="AF46" s="99"/>
      <c r="AG46" s="99"/>
      <c r="AH46" s="99"/>
      <c r="AI46" s="99"/>
      <c r="AJ46" s="99"/>
      <c r="AK46" s="99"/>
      <c r="AL46" s="99"/>
      <c r="AM46" s="101"/>
      <c r="AN46" s="6"/>
      <c r="AO46" s="6"/>
    </row>
    <row r="47" spans="2:41" ht="16.5" customHeight="1">
      <c r="B47" s="179"/>
      <c r="C47" s="180"/>
      <c r="D47" s="180"/>
      <c r="E47" s="180"/>
      <c r="F47" s="180"/>
      <c r="G47" s="180"/>
      <c r="H47" s="180"/>
      <c r="I47" s="181"/>
      <c r="J47" s="184"/>
      <c r="K47" s="180"/>
      <c r="L47" s="180"/>
      <c r="M47" s="180"/>
      <c r="N47" s="180"/>
      <c r="O47" s="180"/>
      <c r="P47" s="180"/>
      <c r="Q47" s="181"/>
      <c r="R47" s="98" t="s">
        <v>36</v>
      </c>
      <c r="S47" s="99"/>
      <c r="T47" s="99"/>
      <c r="U47" s="100"/>
      <c r="V47" s="99" t="s">
        <v>37</v>
      </c>
      <c r="W47" s="99"/>
      <c r="X47" s="99"/>
      <c r="Y47" s="99"/>
      <c r="Z47" s="99"/>
      <c r="AA47" s="99"/>
      <c r="AB47" s="100"/>
      <c r="AC47" s="98" t="s">
        <v>36</v>
      </c>
      <c r="AD47" s="99"/>
      <c r="AE47" s="99"/>
      <c r="AF47" s="100"/>
      <c r="AG47" s="99" t="s">
        <v>37</v>
      </c>
      <c r="AH47" s="99"/>
      <c r="AI47" s="99"/>
      <c r="AJ47" s="99"/>
      <c r="AK47" s="99"/>
      <c r="AL47" s="99"/>
      <c r="AM47" s="101"/>
      <c r="AN47" s="6"/>
      <c r="AO47" s="6"/>
    </row>
    <row r="48" spans="2:41" ht="15" customHeight="1">
      <c r="B48" s="185"/>
      <c r="C48" s="130"/>
      <c r="D48" s="130"/>
      <c r="E48" s="130"/>
      <c r="F48" s="130"/>
      <c r="G48" s="130"/>
      <c r="H48" s="130" t="s">
        <v>14</v>
      </c>
      <c r="I48" s="131"/>
      <c r="J48" s="167"/>
      <c r="K48" s="130"/>
      <c r="L48" s="130"/>
      <c r="M48" s="130"/>
      <c r="N48" s="130"/>
      <c r="O48" s="130"/>
      <c r="P48" s="130" t="s">
        <v>14</v>
      </c>
      <c r="Q48" s="131"/>
      <c r="R48" s="167"/>
      <c r="S48" s="130"/>
      <c r="T48" s="130"/>
      <c r="U48" s="131"/>
      <c r="V48" s="130"/>
      <c r="W48" s="130"/>
      <c r="X48" s="130"/>
      <c r="Y48" s="130"/>
      <c r="Z48" s="130"/>
      <c r="AA48" s="130" t="s">
        <v>10</v>
      </c>
      <c r="AB48" s="131"/>
      <c r="AC48" s="167"/>
      <c r="AD48" s="130"/>
      <c r="AE48" s="130"/>
      <c r="AF48" s="131"/>
      <c r="AG48" s="130"/>
      <c r="AH48" s="130"/>
      <c r="AI48" s="130"/>
      <c r="AJ48" s="130"/>
      <c r="AK48" s="130"/>
      <c r="AL48" s="130" t="s">
        <v>10</v>
      </c>
      <c r="AM48" s="163"/>
      <c r="AN48" s="18"/>
      <c r="AO48" s="18"/>
    </row>
    <row r="49" spans="2:43" ht="15" customHeight="1" thickBot="1">
      <c r="B49" s="186"/>
      <c r="C49" s="132"/>
      <c r="D49" s="132"/>
      <c r="E49" s="132"/>
      <c r="F49" s="132"/>
      <c r="G49" s="132"/>
      <c r="H49" s="132"/>
      <c r="I49" s="133"/>
      <c r="J49" s="168"/>
      <c r="K49" s="132"/>
      <c r="L49" s="132"/>
      <c r="M49" s="132"/>
      <c r="N49" s="132"/>
      <c r="O49" s="132"/>
      <c r="P49" s="132"/>
      <c r="Q49" s="133"/>
      <c r="R49" s="168"/>
      <c r="S49" s="132"/>
      <c r="T49" s="132"/>
      <c r="U49" s="133"/>
      <c r="V49" s="132"/>
      <c r="W49" s="132"/>
      <c r="X49" s="132"/>
      <c r="Y49" s="132"/>
      <c r="Z49" s="132"/>
      <c r="AA49" s="132"/>
      <c r="AB49" s="133"/>
      <c r="AC49" s="168"/>
      <c r="AD49" s="132"/>
      <c r="AE49" s="132"/>
      <c r="AF49" s="133"/>
      <c r="AG49" s="132"/>
      <c r="AH49" s="132"/>
      <c r="AI49" s="132"/>
      <c r="AJ49" s="132"/>
      <c r="AK49" s="132"/>
      <c r="AL49" s="132"/>
      <c r="AM49" s="164"/>
      <c r="AN49" s="18"/>
      <c r="AO49" s="38"/>
      <c r="AP49" s="4"/>
      <c r="AQ49" s="4"/>
    </row>
    <row r="50" spans="41:43" ht="18" customHeight="1" thickBot="1">
      <c r="AO50" s="4"/>
      <c r="AP50" s="4"/>
      <c r="AQ50" s="4"/>
    </row>
    <row r="51" spans="2:43" ht="16.5" customHeight="1">
      <c r="B51" s="169" t="s">
        <v>18</v>
      </c>
      <c r="C51" s="175"/>
      <c r="D51" s="175"/>
      <c r="E51" s="175"/>
      <c r="F51" s="175"/>
      <c r="G51" s="175"/>
      <c r="H51" s="175"/>
      <c r="I51" s="176"/>
      <c r="J51" s="182" t="s">
        <v>19</v>
      </c>
      <c r="K51" s="175"/>
      <c r="L51" s="175"/>
      <c r="M51" s="175"/>
      <c r="N51" s="175"/>
      <c r="O51" s="175"/>
      <c r="P51" s="175"/>
      <c r="Q51" s="176"/>
      <c r="R51" s="94" t="s">
        <v>33</v>
      </c>
      <c r="S51" s="95"/>
      <c r="T51" s="95"/>
      <c r="U51" s="95"/>
      <c r="V51" s="95"/>
      <c r="W51" s="95"/>
      <c r="X51" s="95"/>
      <c r="Y51" s="95"/>
      <c r="Z51" s="95"/>
      <c r="AA51" s="95"/>
      <c r="AB51" s="96"/>
      <c r="AC51" s="94" t="s">
        <v>34</v>
      </c>
      <c r="AD51" s="95"/>
      <c r="AE51" s="95"/>
      <c r="AF51" s="95"/>
      <c r="AG51" s="95"/>
      <c r="AH51" s="95"/>
      <c r="AI51" s="95"/>
      <c r="AJ51" s="95"/>
      <c r="AK51" s="95"/>
      <c r="AL51" s="95"/>
      <c r="AM51" s="97"/>
      <c r="AN51" s="6"/>
      <c r="AO51" s="4"/>
      <c r="AP51" s="4"/>
      <c r="AQ51" s="4"/>
    </row>
    <row r="52" spans="2:43" ht="16.5" customHeight="1">
      <c r="B52" s="172"/>
      <c r="C52" s="177"/>
      <c r="D52" s="177"/>
      <c r="E52" s="177"/>
      <c r="F52" s="177"/>
      <c r="G52" s="177"/>
      <c r="H52" s="177"/>
      <c r="I52" s="178"/>
      <c r="J52" s="183"/>
      <c r="K52" s="177"/>
      <c r="L52" s="177"/>
      <c r="M52" s="177"/>
      <c r="N52" s="177"/>
      <c r="O52" s="177"/>
      <c r="P52" s="177"/>
      <c r="Q52" s="178"/>
      <c r="R52" s="98" t="s">
        <v>35</v>
      </c>
      <c r="S52" s="99"/>
      <c r="T52" s="99"/>
      <c r="U52" s="99"/>
      <c r="V52" s="99"/>
      <c r="W52" s="99"/>
      <c r="X52" s="99"/>
      <c r="Y52" s="99"/>
      <c r="Z52" s="99"/>
      <c r="AA52" s="99"/>
      <c r="AB52" s="100"/>
      <c r="AC52" s="98" t="s">
        <v>35</v>
      </c>
      <c r="AD52" s="99"/>
      <c r="AE52" s="99"/>
      <c r="AF52" s="99"/>
      <c r="AG52" s="99"/>
      <c r="AH52" s="99"/>
      <c r="AI52" s="99"/>
      <c r="AJ52" s="99"/>
      <c r="AK52" s="99"/>
      <c r="AL52" s="99"/>
      <c r="AM52" s="101"/>
      <c r="AN52" s="6"/>
      <c r="AO52" s="4"/>
      <c r="AP52" s="4"/>
      <c r="AQ52" s="4"/>
    </row>
    <row r="53" spans="2:43" ht="16.5" customHeight="1">
      <c r="B53" s="179"/>
      <c r="C53" s="180"/>
      <c r="D53" s="180"/>
      <c r="E53" s="180"/>
      <c r="F53" s="180"/>
      <c r="G53" s="180"/>
      <c r="H53" s="180"/>
      <c r="I53" s="181"/>
      <c r="J53" s="184"/>
      <c r="K53" s="180"/>
      <c r="L53" s="180"/>
      <c r="M53" s="180"/>
      <c r="N53" s="180"/>
      <c r="O53" s="180"/>
      <c r="P53" s="180"/>
      <c r="Q53" s="181"/>
      <c r="R53" s="98" t="s">
        <v>36</v>
      </c>
      <c r="S53" s="99"/>
      <c r="T53" s="99"/>
      <c r="U53" s="100"/>
      <c r="V53" s="99" t="s">
        <v>37</v>
      </c>
      <c r="W53" s="99"/>
      <c r="X53" s="99"/>
      <c r="Y53" s="99"/>
      <c r="Z53" s="99"/>
      <c r="AA53" s="99"/>
      <c r="AB53" s="100"/>
      <c r="AC53" s="98" t="s">
        <v>36</v>
      </c>
      <c r="AD53" s="99"/>
      <c r="AE53" s="99"/>
      <c r="AF53" s="100"/>
      <c r="AG53" s="99" t="s">
        <v>37</v>
      </c>
      <c r="AH53" s="99"/>
      <c r="AI53" s="99"/>
      <c r="AJ53" s="99"/>
      <c r="AK53" s="99"/>
      <c r="AL53" s="99"/>
      <c r="AM53" s="101"/>
      <c r="AN53" s="6"/>
      <c r="AO53" s="4"/>
      <c r="AP53" s="4"/>
      <c r="AQ53" s="4"/>
    </row>
    <row r="54" spans="2:43" ht="15" customHeight="1">
      <c r="B54" s="185"/>
      <c r="C54" s="130"/>
      <c r="D54" s="130"/>
      <c r="E54" s="130"/>
      <c r="F54" s="130"/>
      <c r="G54" s="130"/>
      <c r="H54" s="130" t="s">
        <v>14</v>
      </c>
      <c r="I54" s="131"/>
      <c r="J54" s="167"/>
      <c r="K54" s="130"/>
      <c r="L54" s="130"/>
      <c r="M54" s="130"/>
      <c r="N54" s="130"/>
      <c r="O54" s="130"/>
      <c r="P54" s="130" t="s">
        <v>14</v>
      </c>
      <c r="Q54" s="131"/>
      <c r="R54" s="167"/>
      <c r="S54" s="130"/>
      <c r="T54" s="130"/>
      <c r="U54" s="131"/>
      <c r="V54" s="130"/>
      <c r="W54" s="130"/>
      <c r="X54" s="130"/>
      <c r="Y54" s="130"/>
      <c r="Z54" s="130"/>
      <c r="AA54" s="130" t="s">
        <v>10</v>
      </c>
      <c r="AB54" s="131"/>
      <c r="AC54" s="167"/>
      <c r="AD54" s="130"/>
      <c r="AE54" s="130"/>
      <c r="AF54" s="131"/>
      <c r="AG54" s="130"/>
      <c r="AH54" s="130"/>
      <c r="AI54" s="130"/>
      <c r="AJ54" s="130"/>
      <c r="AK54" s="130"/>
      <c r="AL54" s="130" t="s">
        <v>10</v>
      </c>
      <c r="AM54" s="163"/>
      <c r="AN54" s="18"/>
      <c r="AO54" s="4"/>
      <c r="AP54" s="4"/>
      <c r="AQ54" s="4"/>
    </row>
    <row r="55" spans="2:43" ht="15" customHeight="1" thickBot="1">
      <c r="B55" s="186"/>
      <c r="C55" s="132"/>
      <c r="D55" s="132"/>
      <c r="E55" s="132"/>
      <c r="F55" s="132"/>
      <c r="G55" s="132"/>
      <c r="H55" s="132"/>
      <c r="I55" s="133"/>
      <c r="J55" s="168"/>
      <c r="K55" s="132"/>
      <c r="L55" s="132"/>
      <c r="M55" s="132"/>
      <c r="N55" s="132"/>
      <c r="O55" s="132"/>
      <c r="P55" s="132"/>
      <c r="Q55" s="133"/>
      <c r="R55" s="168"/>
      <c r="S55" s="132"/>
      <c r="T55" s="132"/>
      <c r="U55" s="133"/>
      <c r="V55" s="132"/>
      <c r="W55" s="132"/>
      <c r="X55" s="132"/>
      <c r="Y55" s="132"/>
      <c r="Z55" s="132"/>
      <c r="AA55" s="132"/>
      <c r="AB55" s="133"/>
      <c r="AC55" s="168"/>
      <c r="AD55" s="132"/>
      <c r="AE55" s="132"/>
      <c r="AF55" s="133"/>
      <c r="AG55" s="132"/>
      <c r="AH55" s="132"/>
      <c r="AI55" s="132"/>
      <c r="AJ55" s="132"/>
      <c r="AK55" s="132"/>
      <c r="AL55" s="132"/>
      <c r="AM55" s="164"/>
      <c r="AN55" s="18"/>
      <c r="AO55" s="4"/>
      <c r="AP55" s="4"/>
      <c r="AQ55" s="4"/>
    </row>
    <row r="56" spans="41:43" ht="18" customHeight="1" thickBot="1">
      <c r="AO56" s="4"/>
      <c r="AP56" s="4"/>
      <c r="AQ56" s="4"/>
    </row>
    <row r="57" spans="2:21" ht="16.5" customHeight="1">
      <c r="B57" s="169" t="s">
        <v>11</v>
      </c>
      <c r="C57" s="170"/>
      <c r="D57" s="170"/>
      <c r="E57" s="171"/>
      <c r="F57" s="182" t="s">
        <v>21</v>
      </c>
      <c r="G57" s="175"/>
      <c r="H57" s="175"/>
      <c r="I57" s="175"/>
      <c r="J57" s="175"/>
      <c r="K57" s="175"/>
      <c r="L57" s="175"/>
      <c r="M57" s="175"/>
      <c r="N57" s="175"/>
      <c r="O57" s="175"/>
      <c r="P57" s="175"/>
      <c r="Q57" s="193"/>
      <c r="R57" s="6"/>
      <c r="S57" s="4"/>
      <c r="T57" s="4"/>
      <c r="U57" s="4"/>
    </row>
    <row r="58" spans="2:21" ht="16.5" customHeight="1">
      <c r="B58" s="172"/>
      <c r="C58" s="151"/>
      <c r="D58" s="151"/>
      <c r="E58" s="155"/>
      <c r="F58" s="183"/>
      <c r="G58" s="177"/>
      <c r="H58" s="177"/>
      <c r="I58" s="177"/>
      <c r="J58" s="177"/>
      <c r="K58" s="177"/>
      <c r="L58" s="177"/>
      <c r="M58" s="177"/>
      <c r="N58" s="177"/>
      <c r="O58" s="177"/>
      <c r="P58" s="177"/>
      <c r="Q58" s="194"/>
      <c r="R58" s="6"/>
      <c r="S58" s="4"/>
      <c r="T58" s="4"/>
      <c r="U58" s="4"/>
    </row>
    <row r="59" spans="2:21" ht="16.5" customHeight="1">
      <c r="B59" s="190"/>
      <c r="C59" s="191"/>
      <c r="D59" s="191"/>
      <c r="E59" s="192"/>
      <c r="F59" s="184"/>
      <c r="G59" s="180"/>
      <c r="H59" s="180"/>
      <c r="I59" s="180"/>
      <c r="J59" s="180"/>
      <c r="K59" s="180"/>
      <c r="L59" s="180"/>
      <c r="M59" s="180"/>
      <c r="N59" s="180"/>
      <c r="O59" s="180"/>
      <c r="P59" s="180"/>
      <c r="Q59" s="195"/>
      <c r="R59" s="6"/>
      <c r="S59" s="4"/>
      <c r="T59" s="4"/>
      <c r="U59" s="4"/>
    </row>
    <row r="60" spans="2:21" ht="15" customHeight="1">
      <c r="B60" s="187"/>
      <c r="C60" s="188"/>
      <c r="D60" s="188"/>
      <c r="E60" s="189"/>
      <c r="F60" s="167"/>
      <c r="G60" s="130"/>
      <c r="H60" s="130"/>
      <c r="I60" s="130"/>
      <c r="J60" s="130"/>
      <c r="K60" s="130"/>
      <c r="L60" s="130"/>
      <c r="M60" s="130"/>
      <c r="N60" s="130"/>
      <c r="O60" s="130"/>
      <c r="P60" s="130" t="s">
        <v>14</v>
      </c>
      <c r="Q60" s="163"/>
      <c r="R60" s="18"/>
      <c r="S60" s="4"/>
      <c r="T60" s="4"/>
      <c r="U60" s="4"/>
    </row>
    <row r="61" spans="2:21" ht="15" customHeight="1" thickBot="1">
      <c r="B61" s="174"/>
      <c r="C61" s="158"/>
      <c r="D61" s="158"/>
      <c r="E61" s="162"/>
      <c r="F61" s="168"/>
      <c r="G61" s="132"/>
      <c r="H61" s="132"/>
      <c r="I61" s="132"/>
      <c r="J61" s="132"/>
      <c r="K61" s="132"/>
      <c r="L61" s="132"/>
      <c r="M61" s="132"/>
      <c r="N61" s="132"/>
      <c r="O61" s="132"/>
      <c r="P61" s="132"/>
      <c r="Q61" s="164"/>
      <c r="R61" s="18"/>
      <c r="S61" s="4"/>
      <c r="T61" s="4"/>
      <c r="U61" s="4"/>
    </row>
    <row r="62" spans="41:43" ht="12" customHeight="1">
      <c r="AO62" s="4"/>
      <c r="AP62" s="4"/>
      <c r="AQ62" s="4"/>
    </row>
    <row r="63" spans="2:43" ht="20.25" customHeight="1">
      <c r="B63" s="19" t="s">
        <v>38</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1"/>
      <c r="AN63" s="8"/>
      <c r="AO63" s="4"/>
      <c r="AP63" s="4"/>
      <c r="AQ63" s="4"/>
    </row>
    <row r="64" spans="2:43" ht="30" customHeight="1">
      <c r="B64" s="134" t="s">
        <v>81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6"/>
      <c r="AN64" s="40"/>
      <c r="AO64" s="4"/>
      <c r="AP64" s="4"/>
      <c r="AQ64" s="4"/>
    </row>
    <row r="65" spans="2:43" ht="30" customHeight="1">
      <c r="B65" s="137"/>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6"/>
      <c r="AN65" s="40"/>
      <c r="AO65" s="4"/>
      <c r="AP65" s="4"/>
      <c r="AQ65" s="4"/>
    </row>
    <row r="66" spans="2:43" ht="30" customHeight="1">
      <c r="B66" s="137"/>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6"/>
      <c r="AN66" s="40"/>
      <c r="AO66" s="4"/>
      <c r="AP66" s="4"/>
      <c r="AQ66" s="4"/>
    </row>
    <row r="67" spans="2:43" ht="30" customHeight="1">
      <c r="B67" s="137"/>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6"/>
      <c r="AN67" s="40"/>
      <c r="AO67" s="4"/>
      <c r="AP67" s="4"/>
      <c r="AQ67" s="4"/>
    </row>
    <row r="68" spans="2:43" ht="30" customHeight="1">
      <c r="B68" s="138"/>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40"/>
      <c r="AN68" s="40"/>
      <c r="AO68" s="4"/>
      <c r="AP68" s="4"/>
      <c r="AQ68" s="4"/>
    </row>
    <row r="69" spans="2:43" ht="10.5" customHeight="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40"/>
      <c r="AO69" s="4"/>
      <c r="AP69" s="4"/>
      <c r="AQ69" s="4"/>
    </row>
    <row r="70" spans="2:43" ht="20.25" customHeight="1" thickBot="1">
      <c r="B70" s="9" t="s">
        <v>48</v>
      </c>
      <c r="AO70" s="4"/>
      <c r="AP70" s="4"/>
      <c r="AQ70" s="4"/>
    </row>
    <row r="71" spans="2:43" ht="30" customHeight="1" thickTop="1">
      <c r="B71" s="93" t="s">
        <v>40</v>
      </c>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4"/>
      <c r="AO71" s="4"/>
      <c r="AP71" s="4"/>
      <c r="AQ71" s="4"/>
    </row>
    <row r="72" spans="2:43" ht="17.25">
      <c r="B72" s="2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26"/>
      <c r="AO72" s="4"/>
      <c r="AP72" s="4"/>
      <c r="AQ72" s="4"/>
    </row>
    <row r="73" spans="2:43" ht="17.25">
      <c r="B73" s="25"/>
      <c r="C73" s="8"/>
      <c r="D73" s="8"/>
      <c r="E73" s="8"/>
      <c r="F73" s="8"/>
      <c r="G73" s="8"/>
      <c r="H73" s="8"/>
      <c r="I73" s="8"/>
      <c r="J73" s="8"/>
      <c r="K73" s="8"/>
      <c r="L73" s="8"/>
      <c r="M73" s="8"/>
      <c r="N73" s="8"/>
      <c r="O73" s="8"/>
      <c r="P73" s="8"/>
      <c r="Q73" s="8"/>
      <c r="R73" s="27" t="s">
        <v>39</v>
      </c>
      <c r="S73" s="27"/>
      <c r="T73" s="27"/>
      <c r="U73" s="27"/>
      <c r="V73" s="27"/>
      <c r="W73" s="27"/>
      <c r="X73" s="27"/>
      <c r="Y73" s="27"/>
      <c r="Z73" s="27"/>
      <c r="AA73" s="27"/>
      <c r="AB73" s="27"/>
      <c r="AC73" s="27"/>
      <c r="AD73" s="27"/>
      <c r="AE73" s="27"/>
      <c r="AF73" s="27"/>
      <c r="AG73" s="27"/>
      <c r="AH73" s="27"/>
      <c r="AI73" s="27"/>
      <c r="AJ73" s="27"/>
      <c r="AK73" s="27"/>
      <c r="AL73" s="27" t="s">
        <v>12</v>
      </c>
      <c r="AM73" s="26"/>
      <c r="AO73" s="4"/>
      <c r="AP73" s="4"/>
      <c r="AQ73" s="4"/>
    </row>
    <row r="74" spans="2:43" ht="7.5" customHeight="1" thickBot="1">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0"/>
      <c r="AO74" s="4"/>
      <c r="AP74" s="4"/>
      <c r="AQ74" s="4"/>
    </row>
    <row r="75" spans="41:43" ht="12" customHeight="1" thickBot="1" thickTop="1">
      <c r="AO75" s="4"/>
      <c r="AP75" s="4"/>
      <c r="AQ75" s="4"/>
    </row>
    <row r="76" spans="2:43" ht="20.25" customHeight="1">
      <c r="B76" s="39" t="s">
        <v>20</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2"/>
      <c r="AO76" s="4"/>
      <c r="AP76" s="4"/>
      <c r="AQ76" s="4"/>
    </row>
    <row r="77" spans="2:43" ht="15" customHeight="1">
      <c r="B77" s="33"/>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34"/>
      <c r="AO77" s="4"/>
      <c r="AP77" s="4"/>
      <c r="AQ77" s="4"/>
    </row>
    <row r="78" spans="2:43" ht="15" customHeight="1" thickBot="1">
      <c r="B78" s="3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7"/>
      <c r="AO78" s="4"/>
      <c r="AP78" s="4"/>
      <c r="AQ78" s="4"/>
    </row>
  </sheetData>
  <sheetProtection/>
  <mergeCells count="187">
    <mergeCell ref="X20:AI21"/>
    <mergeCell ref="AJ20:AM21"/>
    <mergeCell ref="V53:AB53"/>
    <mergeCell ref="AC53:AF53"/>
    <mergeCell ref="AL30:AM30"/>
    <mergeCell ref="H30:J30"/>
    <mergeCell ref="K30:L30"/>
    <mergeCell ref="K29:L29"/>
    <mergeCell ref="M29:S29"/>
    <mergeCell ref="M30:S30"/>
    <mergeCell ref="X19:AI19"/>
    <mergeCell ref="AC29:AD29"/>
    <mergeCell ref="AE29:AK29"/>
    <mergeCell ref="H25:J25"/>
    <mergeCell ref="K25:L25"/>
    <mergeCell ref="AE25:AK25"/>
    <mergeCell ref="T29:U29"/>
    <mergeCell ref="AJ19:AM19"/>
    <mergeCell ref="B20:J21"/>
    <mergeCell ref="K20:W21"/>
    <mergeCell ref="AK1:AN1"/>
    <mergeCell ref="B26:C26"/>
    <mergeCell ref="B27:C27"/>
    <mergeCell ref="B28:C28"/>
    <mergeCell ref="B29:C29"/>
    <mergeCell ref="B30:C30"/>
    <mergeCell ref="AC30:AD30"/>
    <mergeCell ref="B15:G17"/>
    <mergeCell ref="B19:J19"/>
    <mergeCell ref="K19:W19"/>
    <mergeCell ref="B60:E61"/>
    <mergeCell ref="B57:E59"/>
    <mergeCell ref="F57:Q59"/>
    <mergeCell ref="P60:Q61"/>
    <mergeCell ref="F60:O61"/>
    <mergeCell ref="B51:I53"/>
    <mergeCell ref="J54:O55"/>
    <mergeCell ref="P54:Q55"/>
    <mergeCell ref="H54:I55"/>
    <mergeCell ref="B54:G55"/>
    <mergeCell ref="AE30:AK30"/>
    <mergeCell ref="AG53:AM53"/>
    <mergeCell ref="T30:U30"/>
    <mergeCell ref="V30:AB30"/>
    <mergeCell ref="V54:Z55"/>
    <mergeCell ref="V48:Z49"/>
    <mergeCell ref="AC48:AF49"/>
    <mergeCell ref="AG48:AK49"/>
    <mergeCell ref="AC51:AM51"/>
    <mergeCell ref="AA54:AB55"/>
    <mergeCell ref="H48:I49"/>
    <mergeCell ref="B48:G49"/>
    <mergeCell ref="P48:Q49"/>
    <mergeCell ref="J48:O49"/>
    <mergeCell ref="J51:Q53"/>
    <mergeCell ref="AA48:AB49"/>
    <mergeCell ref="R53:U53"/>
    <mergeCell ref="R51:AB51"/>
    <mergeCell ref="AL54:AM55"/>
    <mergeCell ref="AC54:AF55"/>
    <mergeCell ref="AG54:AK55"/>
    <mergeCell ref="R52:AB52"/>
    <mergeCell ref="AL48:AM49"/>
    <mergeCell ref="AC52:AM52"/>
    <mergeCell ref="R54:U55"/>
    <mergeCell ref="R47:U47"/>
    <mergeCell ref="AC47:AF47"/>
    <mergeCell ref="V47:AB47"/>
    <mergeCell ref="AG47:AM47"/>
    <mergeCell ref="R48:U49"/>
    <mergeCell ref="B39:G43"/>
    <mergeCell ref="W42:AA43"/>
    <mergeCell ref="B45:I47"/>
    <mergeCell ref="J45:Q47"/>
    <mergeCell ref="R45:AB45"/>
    <mergeCell ref="AC45:AM45"/>
    <mergeCell ref="AB42:AC43"/>
    <mergeCell ref="B36:C36"/>
    <mergeCell ref="AC35:AD35"/>
    <mergeCell ref="AE35:AK35"/>
    <mergeCell ref="AL35:AM35"/>
    <mergeCell ref="H35:J35"/>
    <mergeCell ref="K35:L35"/>
    <mergeCell ref="M35:S35"/>
    <mergeCell ref="T35:U35"/>
    <mergeCell ref="V35:AB35"/>
    <mergeCell ref="B35:C35"/>
    <mergeCell ref="AL36:AM36"/>
    <mergeCell ref="H36:J36"/>
    <mergeCell ref="K36:L36"/>
    <mergeCell ref="M36:S36"/>
    <mergeCell ref="T36:U36"/>
    <mergeCell ref="V36:AB36"/>
    <mergeCell ref="AC36:AD36"/>
    <mergeCell ref="AE36:AK36"/>
    <mergeCell ref="B33:C33"/>
    <mergeCell ref="AC34:AD34"/>
    <mergeCell ref="AE34:AK34"/>
    <mergeCell ref="AL34:AM34"/>
    <mergeCell ref="H34:J34"/>
    <mergeCell ref="K34:L34"/>
    <mergeCell ref="M34:S34"/>
    <mergeCell ref="T34:U34"/>
    <mergeCell ref="V34:AB34"/>
    <mergeCell ref="B34:C34"/>
    <mergeCell ref="AC33:AD33"/>
    <mergeCell ref="AE33:AK33"/>
    <mergeCell ref="AL33:AM33"/>
    <mergeCell ref="H33:J33"/>
    <mergeCell ref="K33:L33"/>
    <mergeCell ref="M33:S33"/>
    <mergeCell ref="T33:U33"/>
    <mergeCell ref="V33:AB33"/>
    <mergeCell ref="B31:C31"/>
    <mergeCell ref="AC32:AD32"/>
    <mergeCell ref="AE32:AK32"/>
    <mergeCell ref="AL32:AM32"/>
    <mergeCell ref="H32:J32"/>
    <mergeCell ref="K32:L32"/>
    <mergeCell ref="M32:S32"/>
    <mergeCell ref="T32:U32"/>
    <mergeCell ref="V32:AB32"/>
    <mergeCell ref="B32:C32"/>
    <mergeCell ref="AC31:AD31"/>
    <mergeCell ref="AE31:AK31"/>
    <mergeCell ref="AL31:AM31"/>
    <mergeCell ref="H31:J31"/>
    <mergeCell ref="K31:L31"/>
    <mergeCell ref="M31:S31"/>
    <mergeCell ref="T31:U31"/>
    <mergeCell ref="V31:AB31"/>
    <mergeCell ref="AL27:AM27"/>
    <mergeCell ref="H27:J27"/>
    <mergeCell ref="K27:L27"/>
    <mergeCell ref="M27:S27"/>
    <mergeCell ref="T27:U27"/>
    <mergeCell ref="V27:AB27"/>
    <mergeCell ref="AC27:AD27"/>
    <mergeCell ref="AE27:AK27"/>
    <mergeCell ref="V29:AB29"/>
    <mergeCell ref="AE28:AK28"/>
    <mergeCell ref="AL28:AM28"/>
    <mergeCell ref="H28:J28"/>
    <mergeCell ref="K28:L28"/>
    <mergeCell ref="M28:S28"/>
    <mergeCell ref="T28:U28"/>
    <mergeCell ref="V28:AB28"/>
    <mergeCell ref="AL29:AM29"/>
    <mergeCell ref="H29:J29"/>
    <mergeCell ref="K26:L26"/>
    <mergeCell ref="M26:S26"/>
    <mergeCell ref="T26:U26"/>
    <mergeCell ref="V26:AB26"/>
    <mergeCell ref="B25:C25"/>
    <mergeCell ref="AL25:AM25"/>
    <mergeCell ref="M25:S25"/>
    <mergeCell ref="T25:U25"/>
    <mergeCell ref="V25:AB25"/>
    <mergeCell ref="AC25:AD25"/>
    <mergeCell ref="B64:AM68"/>
    <mergeCell ref="B24:L24"/>
    <mergeCell ref="M24:U24"/>
    <mergeCell ref="V24:AD24"/>
    <mergeCell ref="AE24:AM24"/>
    <mergeCell ref="AC26:AD26"/>
    <mergeCell ref="AC28:AD28"/>
    <mergeCell ref="AE26:AK26"/>
    <mergeCell ref="AL26:AM26"/>
    <mergeCell ref="H26:J26"/>
    <mergeCell ref="B2:AM5"/>
    <mergeCell ref="H15:M17"/>
    <mergeCell ref="N15:S17"/>
    <mergeCell ref="T15:AM17"/>
    <mergeCell ref="R46:AB46"/>
    <mergeCell ref="AC46:AM46"/>
    <mergeCell ref="H42:K43"/>
    <mergeCell ref="L42:P43"/>
    <mergeCell ref="Q42:R43"/>
    <mergeCell ref="S42:V43"/>
    <mergeCell ref="H39:R39"/>
    <mergeCell ref="S39:AC39"/>
    <mergeCell ref="H40:R40"/>
    <mergeCell ref="S40:AC40"/>
    <mergeCell ref="H41:K41"/>
    <mergeCell ref="L41:R41"/>
    <mergeCell ref="S41:V41"/>
    <mergeCell ref="W41:AC41"/>
  </mergeCells>
  <printOptions horizontalCentered="1"/>
  <pageMargins left="0.35433070866141736" right="0.31496062992125984" top="0.5905511811023623" bottom="0.2362204724409449" header="0.1968503937007874" footer="0.196850393700787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BZ78"/>
  <sheetViews>
    <sheetView showGridLines="0" view="pageBreakPreview" zoomScale="85" zoomScaleNormal="70" zoomScaleSheetLayoutView="85" workbookViewId="0" topLeftCell="A1">
      <selection activeCell="J1" sqref="J1"/>
    </sheetView>
  </sheetViews>
  <sheetFormatPr defaultColWidth="4.140625" defaultRowHeight="15"/>
  <cols>
    <col min="1" max="4" width="4.140625" style="1" customWidth="1"/>
    <col min="5" max="5" width="4.57421875" style="1" bestFit="1" customWidth="1"/>
    <col min="6" max="50" width="4.140625" style="1" customWidth="1"/>
    <col min="51" max="16384" width="4.140625" style="1" customWidth="1"/>
  </cols>
  <sheetData>
    <row r="1" spans="1:41" ht="28.5" customHeight="1">
      <c r="A1" s="250" t="s">
        <v>78</v>
      </c>
      <c r="AL1" s="196" t="s">
        <v>47</v>
      </c>
      <c r="AM1" s="196"/>
      <c r="AN1" s="196"/>
      <c r="AO1" s="196"/>
    </row>
    <row r="2" spans="1:78" ht="13.5" customHeight="1">
      <c r="A2" s="251"/>
      <c r="C2" s="102" t="s">
        <v>22</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13.5" customHeight="1">
      <c r="A3" s="25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13.5" customHeight="1">
      <c r="A4" s="251"/>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5" ht="13.5" customHeight="1">
      <c r="A5" s="251"/>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3"/>
      <c r="AP5" s="3"/>
      <c r="AQ5" s="3"/>
      <c r="AR5" s="3"/>
      <c r="AS5" s="3"/>
      <c r="AT5" s="3"/>
      <c r="AU5" s="3"/>
      <c r="AV5" s="3"/>
      <c r="AW5" s="3"/>
      <c r="AX5" s="3"/>
      <c r="AY5" s="3"/>
      <c r="AZ5" s="3"/>
      <c r="BA5" s="3"/>
      <c r="BB5" s="3"/>
      <c r="BC5" s="3"/>
      <c r="BD5" s="3"/>
      <c r="BK5" s="3"/>
      <c r="BL5" s="3"/>
      <c r="BM5" s="3"/>
      <c r="BN5" s="3"/>
      <c r="BO5" s="3"/>
      <c r="BP5" s="3"/>
      <c r="BQ5" s="3"/>
      <c r="BR5" s="3"/>
      <c r="BS5" s="3"/>
      <c r="BT5" s="3"/>
      <c r="BU5" s="3"/>
      <c r="BV5" s="3"/>
      <c r="BW5" s="3"/>
    </row>
    <row r="6" spans="1:3" ht="20.25" customHeight="1">
      <c r="A6" s="251"/>
      <c r="C6" s="9" t="s">
        <v>1</v>
      </c>
    </row>
    <row r="7" spans="1:42" ht="16.5" customHeight="1">
      <c r="A7" s="251"/>
      <c r="D7" s="4" t="s">
        <v>6</v>
      </c>
      <c r="E7" s="1" t="s">
        <v>41</v>
      </c>
      <c r="AO7" s="5"/>
      <c r="AP7" s="5"/>
    </row>
    <row r="8" spans="1:42" ht="16.5" customHeight="1">
      <c r="A8" s="251"/>
      <c r="D8" s="4"/>
      <c r="E8" s="1" t="s">
        <v>42</v>
      </c>
      <c r="AO8" s="5"/>
      <c r="AP8" s="5"/>
    </row>
    <row r="9" spans="1:42" ht="16.5" customHeight="1">
      <c r="A9" s="251"/>
      <c r="D9" s="4" t="s">
        <v>6</v>
      </c>
      <c r="E9" s="1" t="s">
        <v>43</v>
      </c>
      <c r="AO9" s="5"/>
      <c r="AP9" s="5"/>
    </row>
    <row r="10" spans="1:42" ht="16.5" customHeight="1">
      <c r="A10" s="251"/>
      <c r="D10" s="4"/>
      <c r="E10" s="1" t="s">
        <v>44</v>
      </c>
      <c r="AO10" s="5"/>
      <c r="AP10" s="5"/>
    </row>
    <row r="11" spans="1:42" ht="16.5" customHeight="1">
      <c r="A11" s="251"/>
      <c r="D11" s="4" t="s">
        <v>6</v>
      </c>
      <c r="E11" s="1" t="s">
        <v>45</v>
      </c>
      <c r="AO11" s="5"/>
      <c r="AP11" s="5"/>
    </row>
    <row r="12" spans="1:42" ht="16.5" customHeight="1">
      <c r="A12" s="251"/>
      <c r="D12" s="4"/>
      <c r="E12" s="1" t="s">
        <v>46</v>
      </c>
      <c r="AO12" s="5"/>
      <c r="AP12" s="5"/>
    </row>
    <row r="13" spans="1:42" ht="16.5" customHeight="1">
      <c r="A13" s="251"/>
      <c r="D13" s="4" t="s">
        <v>6</v>
      </c>
      <c r="E13" s="1" t="s">
        <v>49</v>
      </c>
      <c r="AO13" s="5"/>
      <c r="AP13" s="5"/>
    </row>
    <row r="14" spans="1:50" ht="18.75" thickBot="1">
      <c r="A14" s="251"/>
      <c r="C14" s="6"/>
      <c r="D14" s="6"/>
      <c r="E14" s="7"/>
      <c r="F14" s="6"/>
      <c r="G14" s="6"/>
      <c r="H14" s="6"/>
      <c r="I14" s="6"/>
      <c r="J14" s="6"/>
      <c r="K14" s="5"/>
      <c r="L14" s="5"/>
      <c r="M14" s="5"/>
      <c r="N14" s="5"/>
      <c r="O14" s="5"/>
      <c r="P14" s="5"/>
      <c r="Q14" s="5"/>
      <c r="R14" s="8"/>
      <c r="S14" s="8"/>
      <c r="T14" s="8"/>
      <c r="U14" s="8"/>
      <c r="V14" s="6"/>
      <c r="W14" s="6"/>
      <c r="X14" s="6"/>
      <c r="Y14" s="6"/>
      <c r="Z14" s="6"/>
      <c r="AA14" s="6"/>
      <c r="AB14" s="6"/>
      <c r="AC14" s="6"/>
      <c r="AD14" s="5"/>
      <c r="AE14" s="5"/>
      <c r="AF14" s="5"/>
      <c r="AG14" s="5"/>
      <c r="AH14" s="5"/>
      <c r="AI14" s="5"/>
      <c r="AJ14" s="5"/>
      <c r="AK14" s="5"/>
      <c r="AL14" s="5"/>
      <c r="AM14" s="5"/>
      <c r="AN14" s="5"/>
      <c r="AO14" s="5"/>
      <c r="AP14" s="5"/>
      <c r="AV14" s="4"/>
      <c r="AW14" s="4"/>
      <c r="AX14" s="4"/>
    </row>
    <row r="15" spans="1:47" ht="16.5" customHeight="1">
      <c r="A15" s="251"/>
      <c r="C15" s="109" t="s">
        <v>27</v>
      </c>
      <c r="D15" s="110"/>
      <c r="E15" s="110"/>
      <c r="F15" s="110"/>
      <c r="G15" s="110"/>
      <c r="H15" s="110"/>
      <c r="I15" s="103" t="s">
        <v>75</v>
      </c>
      <c r="J15" s="104"/>
      <c r="K15" s="104"/>
      <c r="L15" s="104"/>
      <c r="M15" s="104"/>
      <c r="N15" s="104"/>
      <c r="O15" s="109" t="s">
        <v>28</v>
      </c>
      <c r="P15" s="110"/>
      <c r="Q15" s="110"/>
      <c r="R15" s="110"/>
      <c r="S15" s="110"/>
      <c r="T15" s="110"/>
      <c r="U15" s="115" t="s">
        <v>76</v>
      </c>
      <c r="V15" s="237"/>
      <c r="W15" s="237"/>
      <c r="X15" s="237"/>
      <c r="Y15" s="237"/>
      <c r="Z15" s="237"/>
      <c r="AA15" s="237"/>
      <c r="AB15" s="237"/>
      <c r="AC15" s="237"/>
      <c r="AD15" s="237"/>
      <c r="AE15" s="237"/>
      <c r="AF15" s="237"/>
      <c r="AG15" s="237"/>
      <c r="AH15" s="237"/>
      <c r="AI15" s="237"/>
      <c r="AJ15" s="237"/>
      <c r="AK15" s="237"/>
      <c r="AL15" s="237"/>
      <c r="AM15" s="237"/>
      <c r="AN15" s="238"/>
      <c r="AO15" s="5"/>
      <c r="AU15" s="4"/>
    </row>
    <row r="16" spans="1:47" ht="16.5" customHeight="1">
      <c r="A16" s="251"/>
      <c r="C16" s="111"/>
      <c r="D16" s="112"/>
      <c r="E16" s="112"/>
      <c r="F16" s="112"/>
      <c r="G16" s="112"/>
      <c r="H16" s="112"/>
      <c r="I16" s="105"/>
      <c r="J16" s="106"/>
      <c r="K16" s="106"/>
      <c r="L16" s="106"/>
      <c r="M16" s="106"/>
      <c r="N16" s="106"/>
      <c r="O16" s="111"/>
      <c r="P16" s="112"/>
      <c r="Q16" s="112"/>
      <c r="R16" s="112"/>
      <c r="S16" s="112"/>
      <c r="T16" s="112"/>
      <c r="U16" s="239"/>
      <c r="V16" s="240"/>
      <c r="W16" s="240"/>
      <c r="X16" s="240"/>
      <c r="Y16" s="240"/>
      <c r="Z16" s="240"/>
      <c r="AA16" s="240"/>
      <c r="AB16" s="240"/>
      <c r="AC16" s="240"/>
      <c r="AD16" s="240"/>
      <c r="AE16" s="240"/>
      <c r="AF16" s="240"/>
      <c r="AG16" s="240"/>
      <c r="AH16" s="240"/>
      <c r="AI16" s="240"/>
      <c r="AJ16" s="240"/>
      <c r="AK16" s="240"/>
      <c r="AL16" s="240"/>
      <c r="AM16" s="240"/>
      <c r="AN16" s="241"/>
      <c r="AO16" s="5"/>
      <c r="AU16" s="4"/>
    </row>
    <row r="17" spans="1:47" ht="16.5" customHeight="1" thickBot="1">
      <c r="A17" s="251"/>
      <c r="C17" s="113"/>
      <c r="D17" s="114"/>
      <c r="E17" s="114"/>
      <c r="F17" s="114"/>
      <c r="G17" s="114"/>
      <c r="H17" s="114"/>
      <c r="I17" s="107"/>
      <c r="J17" s="108"/>
      <c r="K17" s="108"/>
      <c r="L17" s="108"/>
      <c r="M17" s="108"/>
      <c r="N17" s="108"/>
      <c r="O17" s="113"/>
      <c r="P17" s="114"/>
      <c r="Q17" s="114"/>
      <c r="R17" s="114"/>
      <c r="S17" s="114"/>
      <c r="T17" s="114"/>
      <c r="U17" s="242"/>
      <c r="V17" s="243"/>
      <c r="W17" s="243"/>
      <c r="X17" s="243"/>
      <c r="Y17" s="243"/>
      <c r="Z17" s="243"/>
      <c r="AA17" s="243"/>
      <c r="AB17" s="243"/>
      <c r="AC17" s="243"/>
      <c r="AD17" s="243"/>
      <c r="AE17" s="243"/>
      <c r="AF17" s="243"/>
      <c r="AG17" s="243"/>
      <c r="AH17" s="243"/>
      <c r="AI17" s="243"/>
      <c r="AJ17" s="243"/>
      <c r="AK17" s="243"/>
      <c r="AL17" s="243"/>
      <c r="AM17" s="243"/>
      <c r="AN17" s="244"/>
      <c r="AO17" s="5"/>
      <c r="AU17" s="4"/>
    </row>
    <row r="18" ht="15.75" customHeight="1" thickBot="1">
      <c r="A18" s="251"/>
    </row>
    <row r="19" spans="1:41" ht="16.5" customHeight="1">
      <c r="A19" s="251"/>
      <c r="C19" s="197" t="s">
        <v>26</v>
      </c>
      <c r="D19" s="95"/>
      <c r="E19" s="95"/>
      <c r="F19" s="95"/>
      <c r="G19" s="95"/>
      <c r="H19" s="95"/>
      <c r="I19" s="95"/>
      <c r="J19" s="95"/>
      <c r="K19" s="96"/>
      <c r="L19" s="94" t="s">
        <v>24</v>
      </c>
      <c r="M19" s="95"/>
      <c r="N19" s="95"/>
      <c r="O19" s="95"/>
      <c r="P19" s="95"/>
      <c r="Q19" s="95"/>
      <c r="R19" s="95"/>
      <c r="S19" s="95"/>
      <c r="T19" s="95"/>
      <c r="U19" s="95"/>
      <c r="V19" s="95"/>
      <c r="W19" s="95"/>
      <c r="X19" s="96"/>
      <c r="Y19" s="94" t="s">
        <v>25</v>
      </c>
      <c r="Z19" s="95"/>
      <c r="AA19" s="95"/>
      <c r="AB19" s="95"/>
      <c r="AC19" s="95"/>
      <c r="AD19" s="95"/>
      <c r="AE19" s="95"/>
      <c r="AF19" s="95"/>
      <c r="AG19" s="95"/>
      <c r="AH19" s="95"/>
      <c r="AI19" s="95"/>
      <c r="AJ19" s="96"/>
      <c r="AK19" s="94" t="s">
        <v>23</v>
      </c>
      <c r="AL19" s="95"/>
      <c r="AM19" s="95"/>
      <c r="AN19" s="97"/>
      <c r="AO19" s="6"/>
    </row>
    <row r="20" spans="1:41" ht="15" customHeight="1">
      <c r="A20" s="251"/>
      <c r="C20" s="222" t="s">
        <v>50</v>
      </c>
      <c r="D20" s="223"/>
      <c r="E20" s="223"/>
      <c r="F20" s="223"/>
      <c r="G20" s="223"/>
      <c r="H20" s="223"/>
      <c r="I20" s="223"/>
      <c r="J20" s="223"/>
      <c r="K20" s="224"/>
      <c r="L20" s="204" t="s">
        <v>79</v>
      </c>
      <c r="M20" s="188"/>
      <c r="N20" s="188"/>
      <c r="O20" s="188"/>
      <c r="P20" s="188"/>
      <c r="Q20" s="188"/>
      <c r="R20" s="188"/>
      <c r="S20" s="188"/>
      <c r="T20" s="188"/>
      <c r="U20" s="188"/>
      <c r="V20" s="188"/>
      <c r="W20" s="188"/>
      <c r="X20" s="189"/>
      <c r="Y20" s="206">
        <v>26938</v>
      </c>
      <c r="Z20" s="188"/>
      <c r="AA20" s="188"/>
      <c r="AB20" s="188"/>
      <c r="AC20" s="188"/>
      <c r="AD20" s="188"/>
      <c r="AE20" s="188"/>
      <c r="AF20" s="188"/>
      <c r="AG20" s="188"/>
      <c r="AH20" s="188"/>
      <c r="AI20" s="188"/>
      <c r="AJ20" s="189"/>
      <c r="AK20" s="204" t="s">
        <v>51</v>
      </c>
      <c r="AL20" s="188"/>
      <c r="AM20" s="188"/>
      <c r="AN20" s="207"/>
      <c r="AO20" s="6"/>
    </row>
    <row r="21" spans="1:41" ht="15" customHeight="1" thickBot="1">
      <c r="A21" s="251"/>
      <c r="C21" s="225"/>
      <c r="D21" s="226"/>
      <c r="E21" s="226"/>
      <c r="F21" s="226"/>
      <c r="G21" s="226"/>
      <c r="H21" s="226"/>
      <c r="I21" s="226"/>
      <c r="J21" s="226"/>
      <c r="K21" s="227"/>
      <c r="L21" s="205"/>
      <c r="M21" s="158"/>
      <c r="N21" s="158"/>
      <c r="O21" s="158"/>
      <c r="P21" s="158"/>
      <c r="Q21" s="158"/>
      <c r="R21" s="158"/>
      <c r="S21" s="158"/>
      <c r="T21" s="158"/>
      <c r="U21" s="158"/>
      <c r="V21" s="158"/>
      <c r="W21" s="158"/>
      <c r="X21" s="162"/>
      <c r="Y21" s="205"/>
      <c r="Z21" s="158"/>
      <c r="AA21" s="158"/>
      <c r="AB21" s="158"/>
      <c r="AC21" s="158"/>
      <c r="AD21" s="158"/>
      <c r="AE21" s="158"/>
      <c r="AF21" s="158"/>
      <c r="AG21" s="158"/>
      <c r="AH21" s="158"/>
      <c r="AI21" s="158"/>
      <c r="AJ21" s="162"/>
      <c r="AK21" s="205"/>
      <c r="AL21" s="158"/>
      <c r="AM21" s="158"/>
      <c r="AN21" s="159"/>
      <c r="AO21" s="6"/>
    </row>
    <row r="22" ht="12" customHeight="1">
      <c r="A22" s="251"/>
    </row>
    <row r="23" spans="1:3" ht="20.25" customHeight="1" thickBot="1">
      <c r="A23" s="251"/>
      <c r="C23" s="9" t="s">
        <v>13</v>
      </c>
    </row>
    <row r="24" spans="1:40" ht="26.25" customHeight="1" thickBot="1">
      <c r="A24" s="251"/>
      <c r="C24" s="141" t="s">
        <v>2</v>
      </c>
      <c r="D24" s="142"/>
      <c r="E24" s="142"/>
      <c r="F24" s="142"/>
      <c r="G24" s="142"/>
      <c r="H24" s="142"/>
      <c r="I24" s="142"/>
      <c r="J24" s="142"/>
      <c r="K24" s="142"/>
      <c r="L24" s="142"/>
      <c r="M24" s="142"/>
      <c r="N24" s="143" t="s">
        <v>29</v>
      </c>
      <c r="O24" s="144"/>
      <c r="P24" s="144"/>
      <c r="Q24" s="144"/>
      <c r="R24" s="144"/>
      <c r="S24" s="144"/>
      <c r="T24" s="144"/>
      <c r="U24" s="144"/>
      <c r="V24" s="145"/>
      <c r="W24" s="143" t="s">
        <v>30</v>
      </c>
      <c r="X24" s="144"/>
      <c r="Y24" s="144"/>
      <c r="Z24" s="144"/>
      <c r="AA24" s="144"/>
      <c r="AB24" s="144"/>
      <c r="AC24" s="144"/>
      <c r="AD24" s="144"/>
      <c r="AE24" s="145"/>
      <c r="AF24" s="144" t="s">
        <v>3</v>
      </c>
      <c r="AG24" s="144"/>
      <c r="AH24" s="144"/>
      <c r="AI24" s="144"/>
      <c r="AJ24" s="144"/>
      <c r="AK24" s="144"/>
      <c r="AL24" s="144"/>
      <c r="AM24" s="144"/>
      <c r="AN24" s="146"/>
    </row>
    <row r="25" spans="1:40" ht="24" customHeight="1">
      <c r="A25" s="58" t="s">
        <v>52</v>
      </c>
      <c r="C25" s="149" t="s">
        <v>9</v>
      </c>
      <c r="D25" s="150"/>
      <c r="E25" s="10">
        <v>26</v>
      </c>
      <c r="F25" s="10" t="s">
        <v>7</v>
      </c>
      <c r="G25" s="10">
        <v>7</v>
      </c>
      <c r="H25" s="11" t="s">
        <v>8</v>
      </c>
      <c r="I25" s="151">
        <v>22</v>
      </c>
      <c r="J25" s="151"/>
      <c r="K25" s="151"/>
      <c r="L25" s="151" t="s">
        <v>5</v>
      </c>
      <c r="M25" s="151"/>
      <c r="N25" s="220">
        <v>378600</v>
      </c>
      <c r="O25" s="221"/>
      <c r="P25" s="221"/>
      <c r="Q25" s="221"/>
      <c r="R25" s="221"/>
      <c r="S25" s="221"/>
      <c r="T25" s="221"/>
      <c r="U25" s="151" t="s">
        <v>0</v>
      </c>
      <c r="V25" s="155"/>
      <c r="W25" s="220">
        <v>34032</v>
      </c>
      <c r="X25" s="221"/>
      <c r="Y25" s="221"/>
      <c r="Z25" s="221"/>
      <c r="AA25" s="221"/>
      <c r="AB25" s="221"/>
      <c r="AC25" s="221"/>
      <c r="AD25" s="151" t="s">
        <v>0</v>
      </c>
      <c r="AE25" s="155"/>
      <c r="AF25" s="219">
        <f aca="true" t="shared" si="0" ref="AF25:AF36">SUM(N25,W25)</f>
        <v>412632</v>
      </c>
      <c r="AG25" s="219"/>
      <c r="AH25" s="219"/>
      <c r="AI25" s="219"/>
      <c r="AJ25" s="219"/>
      <c r="AK25" s="219"/>
      <c r="AL25" s="219"/>
      <c r="AM25" s="151" t="s">
        <v>0</v>
      </c>
      <c r="AN25" s="152"/>
    </row>
    <row r="26" spans="1:40" ht="24" customHeight="1">
      <c r="A26" s="58" t="s">
        <v>52</v>
      </c>
      <c r="C26" s="179" t="s">
        <v>9</v>
      </c>
      <c r="D26" s="180"/>
      <c r="E26" s="12">
        <v>26</v>
      </c>
      <c r="F26" s="12" t="s">
        <v>7</v>
      </c>
      <c r="G26" s="12">
        <v>8</v>
      </c>
      <c r="H26" s="13" t="s">
        <v>8</v>
      </c>
      <c r="I26" s="99">
        <v>21</v>
      </c>
      <c r="J26" s="99"/>
      <c r="K26" s="99"/>
      <c r="L26" s="99" t="s">
        <v>5</v>
      </c>
      <c r="M26" s="99"/>
      <c r="N26" s="218">
        <v>378600</v>
      </c>
      <c r="O26" s="217"/>
      <c r="P26" s="217"/>
      <c r="Q26" s="217"/>
      <c r="R26" s="217"/>
      <c r="S26" s="217"/>
      <c r="T26" s="217"/>
      <c r="U26" s="99" t="s">
        <v>0</v>
      </c>
      <c r="V26" s="100"/>
      <c r="W26" s="218">
        <v>17016</v>
      </c>
      <c r="X26" s="217"/>
      <c r="Y26" s="217"/>
      <c r="Z26" s="217"/>
      <c r="AA26" s="217"/>
      <c r="AB26" s="217"/>
      <c r="AC26" s="217"/>
      <c r="AD26" s="99" t="s">
        <v>0</v>
      </c>
      <c r="AE26" s="100"/>
      <c r="AF26" s="217">
        <f t="shared" si="0"/>
        <v>395616</v>
      </c>
      <c r="AG26" s="217"/>
      <c r="AH26" s="217"/>
      <c r="AI26" s="217"/>
      <c r="AJ26" s="217"/>
      <c r="AK26" s="217"/>
      <c r="AL26" s="217"/>
      <c r="AM26" s="99" t="s">
        <v>0</v>
      </c>
      <c r="AN26" s="101"/>
    </row>
    <row r="27" spans="1:40" ht="24" customHeight="1">
      <c r="A27" s="58" t="s">
        <v>52</v>
      </c>
      <c r="C27" s="156" t="s">
        <v>9</v>
      </c>
      <c r="D27" s="157"/>
      <c r="E27" s="14">
        <v>26</v>
      </c>
      <c r="F27" s="14" t="s">
        <v>7</v>
      </c>
      <c r="G27" s="14">
        <v>9</v>
      </c>
      <c r="H27" s="15" t="s">
        <v>8</v>
      </c>
      <c r="I27" s="99">
        <v>20</v>
      </c>
      <c r="J27" s="99"/>
      <c r="K27" s="99"/>
      <c r="L27" s="99" t="s">
        <v>4</v>
      </c>
      <c r="M27" s="99"/>
      <c r="N27" s="218">
        <v>378600</v>
      </c>
      <c r="O27" s="217"/>
      <c r="P27" s="217"/>
      <c r="Q27" s="217"/>
      <c r="R27" s="217"/>
      <c r="S27" s="217"/>
      <c r="T27" s="217"/>
      <c r="U27" s="99" t="s">
        <v>0</v>
      </c>
      <c r="V27" s="100"/>
      <c r="W27" s="218">
        <v>11344</v>
      </c>
      <c r="X27" s="217"/>
      <c r="Y27" s="217"/>
      <c r="Z27" s="217"/>
      <c r="AA27" s="217"/>
      <c r="AB27" s="217"/>
      <c r="AC27" s="217"/>
      <c r="AD27" s="99" t="s">
        <v>0</v>
      </c>
      <c r="AE27" s="100"/>
      <c r="AF27" s="217">
        <f t="shared" si="0"/>
        <v>389944</v>
      </c>
      <c r="AG27" s="217"/>
      <c r="AH27" s="217"/>
      <c r="AI27" s="217"/>
      <c r="AJ27" s="217"/>
      <c r="AK27" s="217"/>
      <c r="AL27" s="217"/>
      <c r="AM27" s="99" t="s">
        <v>0</v>
      </c>
      <c r="AN27" s="101"/>
    </row>
    <row r="28" spans="1:40" ht="24" customHeight="1">
      <c r="A28" s="58" t="s">
        <v>52</v>
      </c>
      <c r="C28" s="156" t="s">
        <v>9</v>
      </c>
      <c r="D28" s="157"/>
      <c r="E28" s="14">
        <v>26</v>
      </c>
      <c r="F28" s="14" t="s">
        <v>7</v>
      </c>
      <c r="G28" s="14">
        <v>10</v>
      </c>
      <c r="H28" s="15" t="s">
        <v>8</v>
      </c>
      <c r="I28" s="99">
        <v>22</v>
      </c>
      <c r="J28" s="99"/>
      <c r="K28" s="99"/>
      <c r="L28" s="99" t="s">
        <v>4</v>
      </c>
      <c r="M28" s="99"/>
      <c r="N28" s="218">
        <v>378600</v>
      </c>
      <c r="O28" s="217"/>
      <c r="P28" s="217"/>
      <c r="Q28" s="217"/>
      <c r="R28" s="217"/>
      <c r="S28" s="217"/>
      <c r="T28" s="217"/>
      <c r="U28" s="99" t="s">
        <v>0</v>
      </c>
      <c r="V28" s="100"/>
      <c r="W28" s="218"/>
      <c r="X28" s="217"/>
      <c r="Y28" s="217"/>
      <c r="Z28" s="217"/>
      <c r="AA28" s="217"/>
      <c r="AB28" s="217"/>
      <c r="AC28" s="217"/>
      <c r="AD28" s="99" t="s">
        <v>0</v>
      </c>
      <c r="AE28" s="100"/>
      <c r="AF28" s="217">
        <f t="shared" si="0"/>
        <v>378600</v>
      </c>
      <c r="AG28" s="217"/>
      <c r="AH28" s="217"/>
      <c r="AI28" s="217"/>
      <c r="AJ28" s="217"/>
      <c r="AK28" s="217"/>
      <c r="AL28" s="217"/>
      <c r="AM28" s="99" t="s">
        <v>0</v>
      </c>
      <c r="AN28" s="101"/>
    </row>
    <row r="29" spans="1:40" ht="24" customHeight="1">
      <c r="A29" s="58" t="s">
        <v>52</v>
      </c>
      <c r="C29" s="156" t="s">
        <v>9</v>
      </c>
      <c r="D29" s="157"/>
      <c r="E29" s="14">
        <v>26</v>
      </c>
      <c r="F29" s="14" t="s">
        <v>7</v>
      </c>
      <c r="G29" s="14">
        <v>11</v>
      </c>
      <c r="H29" s="15" t="s">
        <v>8</v>
      </c>
      <c r="I29" s="99">
        <v>18</v>
      </c>
      <c r="J29" s="99"/>
      <c r="K29" s="99"/>
      <c r="L29" s="99" t="s">
        <v>4</v>
      </c>
      <c r="M29" s="99"/>
      <c r="N29" s="218">
        <v>378600</v>
      </c>
      <c r="O29" s="217"/>
      <c r="P29" s="217"/>
      <c r="Q29" s="217"/>
      <c r="R29" s="217"/>
      <c r="S29" s="217"/>
      <c r="T29" s="217"/>
      <c r="U29" s="99" t="s">
        <v>0</v>
      </c>
      <c r="V29" s="100"/>
      <c r="W29" s="218">
        <v>5672</v>
      </c>
      <c r="X29" s="217"/>
      <c r="Y29" s="217"/>
      <c r="Z29" s="217"/>
      <c r="AA29" s="217"/>
      <c r="AB29" s="217"/>
      <c r="AC29" s="217"/>
      <c r="AD29" s="99" t="s">
        <v>0</v>
      </c>
      <c r="AE29" s="100"/>
      <c r="AF29" s="217">
        <f t="shared" si="0"/>
        <v>384272</v>
      </c>
      <c r="AG29" s="217"/>
      <c r="AH29" s="217"/>
      <c r="AI29" s="217"/>
      <c r="AJ29" s="217"/>
      <c r="AK29" s="217"/>
      <c r="AL29" s="217"/>
      <c r="AM29" s="99" t="s">
        <v>0</v>
      </c>
      <c r="AN29" s="101"/>
    </row>
    <row r="30" spans="1:40" ht="24" customHeight="1">
      <c r="A30" s="58" t="s">
        <v>52</v>
      </c>
      <c r="C30" s="156" t="s">
        <v>9</v>
      </c>
      <c r="D30" s="157"/>
      <c r="E30" s="14">
        <v>26</v>
      </c>
      <c r="F30" s="14" t="s">
        <v>7</v>
      </c>
      <c r="G30" s="14">
        <v>12</v>
      </c>
      <c r="H30" s="15" t="s">
        <v>8</v>
      </c>
      <c r="I30" s="99">
        <v>19</v>
      </c>
      <c r="J30" s="99"/>
      <c r="K30" s="99"/>
      <c r="L30" s="99" t="s">
        <v>4</v>
      </c>
      <c r="M30" s="99"/>
      <c r="N30" s="218">
        <v>378600</v>
      </c>
      <c r="O30" s="217"/>
      <c r="P30" s="217"/>
      <c r="Q30" s="217"/>
      <c r="R30" s="217"/>
      <c r="S30" s="217"/>
      <c r="T30" s="217"/>
      <c r="U30" s="99" t="s">
        <v>0</v>
      </c>
      <c r="V30" s="100"/>
      <c r="W30" s="218"/>
      <c r="X30" s="217"/>
      <c r="Y30" s="217"/>
      <c r="Z30" s="217"/>
      <c r="AA30" s="217"/>
      <c r="AB30" s="217"/>
      <c r="AC30" s="217"/>
      <c r="AD30" s="99" t="s">
        <v>0</v>
      </c>
      <c r="AE30" s="100"/>
      <c r="AF30" s="217">
        <f t="shared" si="0"/>
        <v>378600</v>
      </c>
      <c r="AG30" s="217"/>
      <c r="AH30" s="217"/>
      <c r="AI30" s="217"/>
      <c r="AJ30" s="217"/>
      <c r="AK30" s="217"/>
      <c r="AL30" s="217"/>
      <c r="AM30" s="99" t="s">
        <v>0</v>
      </c>
      <c r="AN30" s="101"/>
    </row>
    <row r="31" spans="1:40" ht="24" customHeight="1">
      <c r="A31" s="58" t="s">
        <v>52</v>
      </c>
      <c r="C31" s="156" t="s">
        <v>9</v>
      </c>
      <c r="D31" s="157"/>
      <c r="E31" s="14">
        <v>27</v>
      </c>
      <c r="F31" s="14" t="s">
        <v>7</v>
      </c>
      <c r="G31" s="14">
        <v>1</v>
      </c>
      <c r="H31" s="15" t="s">
        <v>8</v>
      </c>
      <c r="I31" s="99">
        <v>19</v>
      </c>
      <c r="J31" s="99"/>
      <c r="K31" s="99"/>
      <c r="L31" s="99" t="s">
        <v>4</v>
      </c>
      <c r="M31" s="99"/>
      <c r="N31" s="218">
        <v>379800</v>
      </c>
      <c r="O31" s="217"/>
      <c r="P31" s="217"/>
      <c r="Q31" s="217"/>
      <c r="R31" s="217"/>
      <c r="S31" s="217"/>
      <c r="T31" s="217"/>
      <c r="U31" s="99" t="s">
        <v>0</v>
      </c>
      <c r="V31" s="100"/>
      <c r="W31" s="218"/>
      <c r="X31" s="217"/>
      <c r="Y31" s="217"/>
      <c r="Z31" s="217"/>
      <c r="AA31" s="217"/>
      <c r="AB31" s="217"/>
      <c r="AC31" s="217"/>
      <c r="AD31" s="99" t="s">
        <v>0</v>
      </c>
      <c r="AE31" s="100"/>
      <c r="AF31" s="217">
        <f t="shared" si="0"/>
        <v>379800</v>
      </c>
      <c r="AG31" s="217"/>
      <c r="AH31" s="217"/>
      <c r="AI31" s="217"/>
      <c r="AJ31" s="217"/>
      <c r="AK31" s="217"/>
      <c r="AL31" s="217"/>
      <c r="AM31" s="99" t="s">
        <v>0</v>
      </c>
      <c r="AN31" s="101"/>
    </row>
    <row r="32" spans="1:40" ht="24" customHeight="1">
      <c r="A32" s="58" t="s">
        <v>52</v>
      </c>
      <c r="C32" s="156" t="s">
        <v>9</v>
      </c>
      <c r="D32" s="157"/>
      <c r="E32" s="14">
        <v>27</v>
      </c>
      <c r="F32" s="14" t="s">
        <v>7</v>
      </c>
      <c r="G32" s="14">
        <v>2</v>
      </c>
      <c r="H32" s="15" t="s">
        <v>8</v>
      </c>
      <c r="I32" s="99">
        <v>19</v>
      </c>
      <c r="J32" s="99"/>
      <c r="K32" s="99"/>
      <c r="L32" s="99" t="s">
        <v>4</v>
      </c>
      <c r="M32" s="99"/>
      <c r="N32" s="218">
        <v>379800</v>
      </c>
      <c r="O32" s="217"/>
      <c r="P32" s="217"/>
      <c r="Q32" s="217"/>
      <c r="R32" s="217"/>
      <c r="S32" s="217"/>
      <c r="T32" s="217"/>
      <c r="U32" s="99" t="s">
        <v>0</v>
      </c>
      <c r="V32" s="100"/>
      <c r="W32" s="218"/>
      <c r="X32" s="217"/>
      <c r="Y32" s="217"/>
      <c r="Z32" s="217"/>
      <c r="AA32" s="217"/>
      <c r="AB32" s="217"/>
      <c r="AC32" s="217"/>
      <c r="AD32" s="99" t="s">
        <v>0</v>
      </c>
      <c r="AE32" s="100"/>
      <c r="AF32" s="217">
        <f t="shared" si="0"/>
        <v>379800</v>
      </c>
      <c r="AG32" s="217"/>
      <c r="AH32" s="217"/>
      <c r="AI32" s="217"/>
      <c r="AJ32" s="217"/>
      <c r="AK32" s="217"/>
      <c r="AL32" s="217"/>
      <c r="AM32" s="99" t="s">
        <v>0</v>
      </c>
      <c r="AN32" s="101"/>
    </row>
    <row r="33" spans="1:40" ht="24" customHeight="1">
      <c r="A33" s="58" t="s">
        <v>52</v>
      </c>
      <c r="C33" s="156" t="s">
        <v>9</v>
      </c>
      <c r="D33" s="157"/>
      <c r="E33" s="14">
        <v>27</v>
      </c>
      <c r="F33" s="14" t="s">
        <v>7</v>
      </c>
      <c r="G33" s="14">
        <v>3</v>
      </c>
      <c r="H33" s="15" t="s">
        <v>8</v>
      </c>
      <c r="I33" s="99">
        <v>22</v>
      </c>
      <c r="J33" s="99"/>
      <c r="K33" s="99"/>
      <c r="L33" s="99" t="s">
        <v>4</v>
      </c>
      <c r="M33" s="99"/>
      <c r="N33" s="218">
        <v>379800</v>
      </c>
      <c r="O33" s="217"/>
      <c r="P33" s="217"/>
      <c r="Q33" s="217"/>
      <c r="R33" s="217"/>
      <c r="S33" s="217"/>
      <c r="T33" s="217"/>
      <c r="U33" s="99" t="s">
        <v>0</v>
      </c>
      <c r="V33" s="100"/>
      <c r="W33" s="218"/>
      <c r="X33" s="217"/>
      <c r="Y33" s="217"/>
      <c r="Z33" s="217"/>
      <c r="AA33" s="217"/>
      <c r="AB33" s="217"/>
      <c r="AC33" s="217"/>
      <c r="AD33" s="99" t="s">
        <v>0</v>
      </c>
      <c r="AE33" s="100"/>
      <c r="AF33" s="217">
        <f t="shared" si="0"/>
        <v>379800</v>
      </c>
      <c r="AG33" s="217"/>
      <c r="AH33" s="217"/>
      <c r="AI33" s="217"/>
      <c r="AJ33" s="217"/>
      <c r="AK33" s="217"/>
      <c r="AL33" s="217"/>
      <c r="AM33" s="99" t="s">
        <v>0</v>
      </c>
      <c r="AN33" s="101"/>
    </row>
    <row r="34" spans="1:40" ht="24" customHeight="1">
      <c r="A34" s="58" t="s">
        <v>52</v>
      </c>
      <c r="C34" s="156" t="s">
        <v>9</v>
      </c>
      <c r="D34" s="157"/>
      <c r="E34" s="14">
        <v>27</v>
      </c>
      <c r="F34" s="14" t="s">
        <v>7</v>
      </c>
      <c r="G34" s="14">
        <v>4</v>
      </c>
      <c r="H34" s="15" t="s">
        <v>8</v>
      </c>
      <c r="I34" s="99">
        <v>21</v>
      </c>
      <c r="J34" s="99"/>
      <c r="K34" s="99"/>
      <c r="L34" s="99" t="s">
        <v>4</v>
      </c>
      <c r="M34" s="99"/>
      <c r="N34" s="218">
        <v>386900</v>
      </c>
      <c r="O34" s="217"/>
      <c r="P34" s="217"/>
      <c r="Q34" s="217"/>
      <c r="R34" s="217"/>
      <c r="S34" s="217"/>
      <c r="T34" s="217"/>
      <c r="U34" s="99" t="s">
        <v>0</v>
      </c>
      <c r="V34" s="100"/>
      <c r="W34" s="218">
        <v>42690</v>
      </c>
      <c r="X34" s="217"/>
      <c r="Y34" s="217"/>
      <c r="Z34" s="217"/>
      <c r="AA34" s="217"/>
      <c r="AB34" s="217"/>
      <c r="AC34" s="217"/>
      <c r="AD34" s="99" t="s">
        <v>0</v>
      </c>
      <c r="AE34" s="100"/>
      <c r="AF34" s="217">
        <f t="shared" si="0"/>
        <v>429590</v>
      </c>
      <c r="AG34" s="217"/>
      <c r="AH34" s="217"/>
      <c r="AI34" s="217"/>
      <c r="AJ34" s="217"/>
      <c r="AK34" s="217"/>
      <c r="AL34" s="217"/>
      <c r="AM34" s="99" t="s">
        <v>0</v>
      </c>
      <c r="AN34" s="101"/>
    </row>
    <row r="35" spans="1:40" ht="24" customHeight="1">
      <c r="A35" s="58" t="s">
        <v>53</v>
      </c>
      <c r="C35" s="156" t="s">
        <v>9</v>
      </c>
      <c r="D35" s="157"/>
      <c r="E35" s="14">
        <v>27</v>
      </c>
      <c r="F35" s="14" t="s">
        <v>7</v>
      </c>
      <c r="G35" s="14">
        <v>5</v>
      </c>
      <c r="H35" s="15" t="s">
        <v>8</v>
      </c>
      <c r="I35" s="99">
        <v>16</v>
      </c>
      <c r="J35" s="99"/>
      <c r="K35" s="99"/>
      <c r="L35" s="99" t="s">
        <v>4</v>
      </c>
      <c r="M35" s="99"/>
      <c r="N35" s="218">
        <v>342270</v>
      </c>
      <c r="O35" s="217"/>
      <c r="P35" s="217"/>
      <c r="Q35" s="217"/>
      <c r="R35" s="217"/>
      <c r="S35" s="217"/>
      <c r="T35" s="217"/>
      <c r="U35" s="99" t="s">
        <v>0</v>
      </c>
      <c r="V35" s="100"/>
      <c r="W35" s="218"/>
      <c r="X35" s="217"/>
      <c r="Y35" s="217"/>
      <c r="Z35" s="217"/>
      <c r="AA35" s="217"/>
      <c r="AB35" s="217"/>
      <c r="AC35" s="217"/>
      <c r="AD35" s="99" t="s">
        <v>0</v>
      </c>
      <c r="AE35" s="100"/>
      <c r="AF35" s="217">
        <f t="shared" si="0"/>
        <v>342270</v>
      </c>
      <c r="AG35" s="217"/>
      <c r="AH35" s="217"/>
      <c r="AI35" s="217"/>
      <c r="AJ35" s="217"/>
      <c r="AK35" s="217"/>
      <c r="AL35" s="217"/>
      <c r="AM35" s="99" t="s">
        <v>0</v>
      </c>
      <c r="AN35" s="101"/>
    </row>
    <row r="36" spans="1:40" ht="24" customHeight="1" thickBot="1">
      <c r="A36" s="58" t="s">
        <v>52</v>
      </c>
      <c r="C36" s="165" t="s">
        <v>9</v>
      </c>
      <c r="D36" s="166"/>
      <c r="E36" s="16">
        <v>27</v>
      </c>
      <c r="F36" s="16" t="s">
        <v>7</v>
      </c>
      <c r="G36" s="16">
        <v>6</v>
      </c>
      <c r="H36" s="17" t="s">
        <v>8</v>
      </c>
      <c r="I36" s="158">
        <v>22</v>
      </c>
      <c r="J36" s="158"/>
      <c r="K36" s="158"/>
      <c r="L36" s="158" t="s">
        <v>4</v>
      </c>
      <c r="M36" s="158"/>
      <c r="N36" s="214">
        <v>386900</v>
      </c>
      <c r="O36" s="215"/>
      <c r="P36" s="215"/>
      <c r="Q36" s="215"/>
      <c r="R36" s="215"/>
      <c r="S36" s="215"/>
      <c r="T36" s="215"/>
      <c r="U36" s="158" t="s">
        <v>0</v>
      </c>
      <c r="V36" s="162"/>
      <c r="W36" s="214">
        <v>100000</v>
      </c>
      <c r="X36" s="215"/>
      <c r="Y36" s="215"/>
      <c r="Z36" s="215"/>
      <c r="AA36" s="215"/>
      <c r="AB36" s="215"/>
      <c r="AC36" s="215"/>
      <c r="AD36" s="158" t="s">
        <v>0</v>
      </c>
      <c r="AE36" s="162"/>
      <c r="AF36" s="216">
        <f t="shared" si="0"/>
        <v>486900</v>
      </c>
      <c r="AG36" s="216"/>
      <c r="AH36" s="216"/>
      <c r="AI36" s="216"/>
      <c r="AJ36" s="216"/>
      <c r="AK36" s="216"/>
      <c r="AL36" s="216"/>
      <c r="AM36" s="158" t="s">
        <v>0</v>
      </c>
      <c r="AN36" s="159"/>
    </row>
    <row r="37" ht="12" customHeight="1"/>
    <row r="38" ht="20.25" customHeight="1" thickBot="1">
      <c r="C38" s="9" t="s">
        <v>31</v>
      </c>
    </row>
    <row r="39" spans="3:30" ht="16.5" customHeight="1">
      <c r="C39" s="169" t="s">
        <v>32</v>
      </c>
      <c r="D39" s="170"/>
      <c r="E39" s="170"/>
      <c r="F39" s="170"/>
      <c r="G39" s="170"/>
      <c r="H39" s="171"/>
      <c r="I39" s="94" t="s">
        <v>33</v>
      </c>
      <c r="J39" s="95"/>
      <c r="K39" s="95"/>
      <c r="L39" s="95"/>
      <c r="M39" s="95"/>
      <c r="N39" s="95"/>
      <c r="O39" s="95"/>
      <c r="P39" s="95"/>
      <c r="Q39" s="95"/>
      <c r="R39" s="95"/>
      <c r="S39" s="96"/>
      <c r="T39" s="94" t="s">
        <v>34</v>
      </c>
      <c r="U39" s="95"/>
      <c r="V39" s="95"/>
      <c r="W39" s="95"/>
      <c r="X39" s="95"/>
      <c r="Y39" s="95"/>
      <c r="Z39" s="95"/>
      <c r="AA39" s="95"/>
      <c r="AB39" s="95"/>
      <c r="AC39" s="95"/>
      <c r="AD39" s="97"/>
    </row>
    <row r="40" spans="3:30" ht="16.5" customHeight="1">
      <c r="C40" s="172"/>
      <c r="D40" s="151"/>
      <c r="E40" s="151"/>
      <c r="F40" s="151"/>
      <c r="G40" s="151"/>
      <c r="H40" s="155"/>
      <c r="I40" s="98" t="s">
        <v>35</v>
      </c>
      <c r="J40" s="99"/>
      <c r="K40" s="99"/>
      <c r="L40" s="99"/>
      <c r="M40" s="99"/>
      <c r="N40" s="99"/>
      <c r="O40" s="99"/>
      <c r="P40" s="99"/>
      <c r="Q40" s="99"/>
      <c r="R40" s="99"/>
      <c r="S40" s="100"/>
      <c r="T40" s="98" t="s">
        <v>35</v>
      </c>
      <c r="U40" s="99"/>
      <c r="V40" s="99"/>
      <c r="W40" s="99"/>
      <c r="X40" s="99"/>
      <c r="Y40" s="99"/>
      <c r="Z40" s="99"/>
      <c r="AA40" s="99"/>
      <c r="AB40" s="99"/>
      <c r="AC40" s="99"/>
      <c r="AD40" s="101"/>
    </row>
    <row r="41" spans="3:30" ht="16.5" customHeight="1">
      <c r="C41" s="172"/>
      <c r="D41" s="151"/>
      <c r="E41" s="151"/>
      <c r="F41" s="151"/>
      <c r="G41" s="151"/>
      <c r="H41" s="155"/>
      <c r="I41" s="98" t="s">
        <v>36</v>
      </c>
      <c r="J41" s="99"/>
      <c r="K41" s="99"/>
      <c r="L41" s="100"/>
      <c r="M41" s="99" t="s">
        <v>37</v>
      </c>
      <c r="N41" s="99"/>
      <c r="O41" s="99"/>
      <c r="P41" s="99"/>
      <c r="Q41" s="99"/>
      <c r="R41" s="99"/>
      <c r="S41" s="100"/>
      <c r="T41" s="98" t="s">
        <v>36</v>
      </c>
      <c r="U41" s="99"/>
      <c r="V41" s="99"/>
      <c r="W41" s="100"/>
      <c r="X41" s="99" t="s">
        <v>37</v>
      </c>
      <c r="Y41" s="99"/>
      <c r="Z41" s="99"/>
      <c r="AA41" s="99"/>
      <c r="AB41" s="99"/>
      <c r="AC41" s="99"/>
      <c r="AD41" s="101"/>
    </row>
    <row r="42" spans="3:30" ht="15" customHeight="1">
      <c r="C42" s="173"/>
      <c r="D42" s="151"/>
      <c r="E42" s="151"/>
      <c r="F42" s="151"/>
      <c r="G42" s="151"/>
      <c r="H42" s="155"/>
      <c r="I42" s="124"/>
      <c r="J42" s="125"/>
      <c r="K42" s="125"/>
      <c r="L42" s="126"/>
      <c r="M42" s="125"/>
      <c r="N42" s="125"/>
      <c r="O42" s="125"/>
      <c r="P42" s="125"/>
      <c r="Q42" s="125"/>
      <c r="R42" s="130" t="s">
        <v>10</v>
      </c>
      <c r="S42" s="131"/>
      <c r="T42" s="124"/>
      <c r="U42" s="125"/>
      <c r="V42" s="125"/>
      <c r="W42" s="126"/>
      <c r="X42" s="125"/>
      <c r="Y42" s="125"/>
      <c r="Z42" s="125"/>
      <c r="AA42" s="125"/>
      <c r="AB42" s="125"/>
      <c r="AC42" s="130" t="s">
        <v>10</v>
      </c>
      <c r="AD42" s="163"/>
    </row>
    <row r="43" spans="3:30" ht="15" customHeight="1" thickBot="1">
      <c r="C43" s="174"/>
      <c r="D43" s="158"/>
      <c r="E43" s="158"/>
      <c r="F43" s="158"/>
      <c r="G43" s="158"/>
      <c r="H43" s="162"/>
      <c r="I43" s="127"/>
      <c r="J43" s="128"/>
      <c r="K43" s="128"/>
      <c r="L43" s="129"/>
      <c r="M43" s="128"/>
      <c r="N43" s="128"/>
      <c r="O43" s="128"/>
      <c r="P43" s="128"/>
      <c r="Q43" s="128"/>
      <c r="R43" s="132"/>
      <c r="S43" s="133"/>
      <c r="T43" s="127"/>
      <c r="U43" s="128"/>
      <c r="V43" s="128"/>
      <c r="W43" s="129"/>
      <c r="X43" s="128"/>
      <c r="Y43" s="128"/>
      <c r="Z43" s="128"/>
      <c r="AA43" s="128"/>
      <c r="AB43" s="128"/>
      <c r="AC43" s="132"/>
      <c r="AD43" s="164"/>
    </row>
    <row r="44" ht="18" customHeight="1" thickBot="1"/>
    <row r="45" spans="3:42" ht="16.5" customHeight="1">
      <c r="C45" s="169" t="s">
        <v>16</v>
      </c>
      <c r="D45" s="175"/>
      <c r="E45" s="175"/>
      <c r="F45" s="175"/>
      <c r="G45" s="175"/>
      <c r="H45" s="175"/>
      <c r="I45" s="175"/>
      <c r="J45" s="176"/>
      <c r="K45" s="182" t="s">
        <v>17</v>
      </c>
      <c r="L45" s="175"/>
      <c r="M45" s="175"/>
      <c r="N45" s="175"/>
      <c r="O45" s="175"/>
      <c r="P45" s="175"/>
      <c r="Q45" s="175"/>
      <c r="R45" s="176"/>
      <c r="S45" s="94" t="s">
        <v>33</v>
      </c>
      <c r="T45" s="95"/>
      <c r="U45" s="95"/>
      <c r="V45" s="95"/>
      <c r="W45" s="95"/>
      <c r="X45" s="95"/>
      <c r="Y45" s="95"/>
      <c r="Z45" s="95"/>
      <c r="AA45" s="95"/>
      <c r="AB45" s="95"/>
      <c r="AC45" s="96"/>
      <c r="AD45" s="94" t="s">
        <v>34</v>
      </c>
      <c r="AE45" s="95"/>
      <c r="AF45" s="95"/>
      <c r="AG45" s="95"/>
      <c r="AH45" s="95"/>
      <c r="AI45" s="95"/>
      <c r="AJ45" s="95"/>
      <c r="AK45" s="95"/>
      <c r="AL45" s="95"/>
      <c r="AM45" s="95"/>
      <c r="AN45" s="97"/>
      <c r="AO45" s="6"/>
      <c r="AP45" s="6"/>
    </row>
    <row r="46" spans="3:42" ht="16.5" customHeight="1">
      <c r="C46" s="172"/>
      <c r="D46" s="177"/>
      <c r="E46" s="177"/>
      <c r="F46" s="177"/>
      <c r="G46" s="177"/>
      <c r="H46" s="177"/>
      <c r="I46" s="177"/>
      <c r="J46" s="178"/>
      <c r="K46" s="183"/>
      <c r="L46" s="177"/>
      <c r="M46" s="177"/>
      <c r="N46" s="177"/>
      <c r="O46" s="177"/>
      <c r="P46" s="177"/>
      <c r="Q46" s="177"/>
      <c r="R46" s="178"/>
      <c r="S46" s="98" t="s">
        <v>35</v>
      </c>
      <c r="T46" s="99"/>
      <c r="U46" s="99"/>
      <c r="V46" s="99"/>
      <c r="W46" s="99"/>
      <c r="X46" s="99"/>
      <c r="Y46" s="99"/>
      <c r="Z46" s="99"/>
      <c r="AA46" s="99"/>
      <c r="AB46" s="99"/>
      <c r="AC46" s="100"/>
      <c r="AD46" s="98" t="s">
        <v>35</v>
      </c>
      <c r="AE46" s="99"/>
      <c r="AF46" s="99"/>
      <c r="AG46" s="99"/>
      <c r="AH46" s="99"/>
      <c r="AI46" s="99"/>
      <c r="AJ46" s="99"/>
      <c r="AK46" s="99"/>
      <c r="AL46" s="99"/>
      <c r="AM46" s="99"/>
      <c r="AN46" s="101"/>
      <c r="AO46" s="6"/>
      <c r="AP46" s="6"/>
    </row>
    <row r="47" spans="3:42" ht="16.5" customHeight="1">
      <c r="C47" s="179"/>
      <c r="D47" s="180"/>
      <c r="E47" s="180"/>
      <c r="F47" s="180"/>
      <c r="G47" s="180"/>
      <c r="H47" s="180"/>
      <c r="I47" s="180"/>
      <c r="J47" s="181"/>
      <c r="K47" s="184"/>
      <c r="L47" s="180"/>
      <c r="M47" s="180"/>
      <c r="N47" s="180"/>
      <c r="O47" s="180"/>
      <c r="P47" s="180"/>
      <c r="Q47" s="180"/>
      <c r="R47" s="181"/>
      <c r="S47" s="98" t="s">
        <v>36</v>
      </c>
      <c r="T47" s="99"/>
      <c r="U47" s="99"/>
      <c r="V47" s="100"/>
      <c r="W47" s="99" t="s">
        <v>37</v>
      </c>
      <c r="X47" s="99"/>
      <c r="Y47" s="99"/>
      <c r="Z47" s="99"/>
      <c r="AA47" s="99"/>
      <c r="AB47" s="99"/>
      <c r="AC47" s="100"/>
      <c r="AD47" s="98" t="s">
        <v>36</v>
      </c>
      <c r="AE47" s="99"/>
      <c r="AF47" s="99"/>
      <c r="AG47" s="100"/>
      <c r="AH47" s="99" t="s">
        <v>37</v>
      </c>
      <c r="AI47" s="99"/>
      <c r="AJ47" s="99"/>
      <c r="AK47" s="99"/>
      <c r="AL47" s="99"/>
      <c r="AM47" s="99"/>
      <c r="AN47" s="101"/>
      <c r="AO47" s="6"/>
      <c r="AP47" s="6"/>
    </row>
    <row r="48" spans="3:42" ht="15" customHeight="1">
      <c r="C48" s="212">
        <f>SUMIF(A25:A36,"○",AF25:AL36)</f>
        <v>4395554</v>
      </c>
      <c r="D48" s="209"/>
      <c r="E48" s="209"/>
      <c r="F48" s="209"/>
      <c r="G48" s="209"/>
      <c r="H48" s="209"/>
      <c r="I48" s="130" t="s">
        <v>14</v>
      </c>
      <c r="J48" s="131"/>
      <c r="K48" s="208">
        <f>ROUNDDOWN(C48/COUNTIF(A25:A36,"○"),0)</f>
        <v>399595</v>
      </c>
      <c r="L48" s="209"/>
      <c r="M48" s="209"/>
      <c r="N48" s="209"/>
      <c r="O48" s="209"/>
      <c r="P48" s="209"/>
      <c r="Q48" s="130" t="s">
        <v>14</v>
      </c>
      <c r="R48" s="131"/>
      <c r="S48" s="167">
        <f ca="1">IF(K48="","",INDIRECT("等級表!E"&amp;MATCH(K48,'等級表'!B1:B50)))</f>
        <v>23</v>
      </c>
      <c r="T48" s="130"/>
      <c r="U48" s="130"/>
      <c r="V48" s="131"/>
      <c r="W48" s="208">
        <f>IF(S48="","",VLOOKUP(S48,'等級表'!E7:H50,4,FALSE))</f>
        <v>410000</v>
      </c>
      <c r="X48" s="209"/>
      <c r="Y48" s="209"/>
      <c r="Z48" s="209"/>
      <c r="AA48" s="209"/>
      <c r="AB48" s="130" t="s">
        <v>10</v>
      </c>
      <c r="AC48" s="131"/>
      <c r="AD48" s="167">
        <f ca="1">IF(K48="","",INDIRECT("等級表!F"&amp;MATCH(K48,'等級表'!B1:B37)))</f>
        <v>23</v>
      </c>
      <c r="AE48" s="130"/>
      <c r="AF48" s="130"/>
      <c r="AG48" s="131"/>
      <c r="AH48" s="208">
        <f>IF(AD48="","",VLOOKUP(AD48,'等級表'!F7:H37,3,FALSE))</f>
        <v>410000</v>
      </c>
      <c r="AI48" s="209"/>
      <c r="AJ48" s="209"/>
      <c r="AK48" s="209"/>
      <c r="AL48" s="209"/>
      <c r="AM48" s="130" t="s">
        <v>10</v>
      </c>
      <c r="AN48" s="163"/>
      <c r="AO48" s="18"/>
      <c r="AP48" s="18"/>
    </row>
    <row r="49" spans="3:44" ht="15" customHeight="1" thickBot="1">
      <c r="C49" s="213"/>
      <c r="D49" s="211"/>
      <c r="E49" s="211"/>
      <c r="F49" s="211"/>
      <c r="G49" s="211"/>
      <c r="H49" s="211"/>
      <c r="I49" s="132"/>
      <c r="J49" s="133"/>
      <c r="K49" s="210"/>
      <c r="L49" s="211"/>
      <c r="M49" s="211"/>
      <c r="N49" s="211"/>
      <c r="O49" s="211"/>
      <c r="P49" s="211"/>
      <c r="Q49" s="132"/>
      <c r="R49" s="133"/>
      <c r="S49" s="168"/>
      <c r="T49" s="132"/>
      <c r="U49" s="132"/>
      <c r="V49" s="133"/>
      <c r="W49" s="210"/>
      <c r="X49" s="211"/>
      <c r="Y49" s="211"/>
      <c r="Z49" s="211"/>
      <c r="AA49" s="211"/>
      <c r="AB49" s="132"/>
      <c r="AC49" s="133"/>
      <c r="AD49" s="168"/>
      <c r="AE49" s="132"/>
      <c r="AF49" s="132"/>
      <c r="AG49" s="133"/>
      <c r="AH49" s="210"/>
      <c r="AI49" s="211"/>
      <c r="AJ49" s="211"/>
      <c r="AK49" s="211"/>
      <c r="AL49" s="211"/>
      <c r="AM49" s="132"/>
      <c r="AN49" s="164"/>
      <c r="AO49" s="18"/>
      <c r="AP49" s="38"/>
      <c r="AQ49" s="4"/>
      <c r="AR49" s="4"/>
    </row>
    <row r="50" spans="42:44" ht="18" customHeight="1" thickBot="1">
      <c r="AP50" s="4"/>
      <c r="AQ50" s="4"/>
      <c r="AR50" s="4"/>
    </row>
    <row r="51" spans="3:60" ht="16.5" customHeight="1">
      <c r="C51" s="169" t="s">
        <v>18</v>
      </c>
      <c r="D51" s="175"/>
      <c r="E51" s="175"/>
      <c r="F51" s="175"/>
      <c r="G51" s="175"/>
      <c r="H51" s="175"/>
      <c r="I51" s="175"/>
      <c r="J51" s="176"/>
      <c r="K51" s="182" t="s">
        <v>19</v>
      </c>
      <c r="L51" s="175"/>
      <c r="M51" s="175"/>
      <c r="N51" s="175"/>
      <c r="O51" s="175"/>
      <c r="P51" s="175"/>
      <c r="Q51" s="175"/>
      <c r="R51" s="176"/>
      <c r="S51" s="94" t="s">
        <v>33</v>
      </c>
      <c r="T51" s="95"/>
      <c r="U51" s="95"/>
      <c r="V51" s="95"/>
      <c r="W51" s="95"/>
      <c r="X51" s="95"/>
      <c r="Y51" s="95"/>
      <c r="Z51" s="95"/>
      <c r="AA51" s="95"/>
      <c r="AB51" s="95"/>
      <c r="AC51" s="96"/>
      <c r="AD51" s="94" t="s">
        <v>34</v>
      </c>
      <c r="AE51" s="95"/>
      <c r="AF51" s="95"/>
      <c r="AG51" s="95"/>
      <c r="AH51" s="95"/>
      <c r="AI51" s="95"/>
      <c r="AJ51" s="95"/>
      <c r="AK51" s="95"/>
      <c r="AL51" s="95"/>
      <c r="AM51" s="95"/>
      <c r="AN51" s="97"/>
      <c r="AO51" s="6"/>
      <c r="AP51" s="4"/>
      <c r="AQ51" s="4"/>
      <c r="AR51" s="4"/>
      <c r="AT51" s="49"/>
      <c r="AU51" s="57" t="s">
        <v>66</v>
      </c>
      <c r="AV51" s="245" t="s">
        <v>67</v>
      </c>
      <c r="AW51" s="235"/>
      <c r="AX51" s="236"/>
      <c r="AY51" s="249" t="s">
        <v>68</v>
      </c>
      <c r="AZ51" s="235"/>
      <c r="BA51" s="236"/>
      <c r="BB51" s="254" t="s">
        <v>69</v>
      </c>
      <c r="BC51" s="235"/>
      <c r="BD51" s="236"/>
      <c r="BE51" s="255" t="s">
        <v>70</v>
      </c>
      <c r="BF51" s="235"/>
      <c r="BG51" s="236"/>
      <c r="BH51" s="49"/>
    </row>
    <row r="52" spans="3:60" ht="16.5" customHeight="1">
      <c r="C52" s="172"/>
      <c r="D52" s="177"/>
      <c r="E52" s="177"/>
      <c r="F52" s="177"/>
      <c r="G52" s="177"/>
      <c r="H52" s="177"/>
      <c r="I52" s="177"/>
      <c r="J52" s="178"/>
      <c r="K52" s="183"/>
      <c r="L52" s="177"/>
      <c r="M52" s="177"/>
      <c r="N52" s="177"/>
      <c r="O52" s="177"/>
      <c r="P52" s="177"/>
      <c r="Q52" s="177"/>
      <c r="R52" s="178"/>
      <c r="S52" s="98" t="s">
        <v>35</v>
      </c>
      <c r="T52" s="99"/>
      <c r="U52" s="99"/>
      <c r="V52" s="99"/>
      <c r="W52" s="99"/>
      <c r="X52" s="99"/>
      <c r="Y52" s="99"/>
      <c r="Z52" s="99"/>
      <c r="AA52" s="99"/>
      <c r="AB52" s="99"/>
      <c r="AC52" s="100"/>
      <c r="AD52" s="98" t="s">
        <v>35</v>
      </c>
      <c r="AE52" s="99"/>
      <c r="AF52" s="99"/>
      <c r="AG52" s="99"/>
      <c r="AH52" s="99"/>
      <c r="AI52" s="99"/>
      <c r="AJ52" s="99"/>
      <c r="AK52" s="99"/>
      <c r="AL52" s="99"/>
      <c r="AM52" s="99"/>
      <c r="AN52" s="101"/>
      <c r="AO52" s="6"/>
      <c r="AP52" s="4"/>
      <c r="AQ52" s="4"/>
      <c r="AR52" s="4"/>
      <c r="AT52" s="50" t="s">
        <v>71</v>
      </c>
      <c r="AU52" s="51"/>
      <c r="AV52" s="246">
        <v>0</v>
      </c>
      <c r="AW52" s="247"/>
      <c r="AX52" s="248"/>
      <c r="AY52" s="246">
        <v>0</v>
      </c>
      <c r="AZ52" s="247"/>
      <c r="BA52" s="248"/>
      <c r="BB52" s="246">
        <v>0</v>
      </c>
      <c r="BC52" s="247"/>
      <c r="BD52" s="248"/>
      <c r="BE52" s="234" t="str">
        <f>IF(AU52&lt;17,"対象外",SUM(AV52:BC52))</f>
        <v>対象外</v>
      </c>
      <c r="BF52" s="235"/>
      <c r="BG52" s="236"/>
      <c r="BH52" s="56"/>
    </row>
    <row r="53" spans="3:60" ht="16.5" customHeight="1">
      <c r="C53" s="179"/>
      <c r="D53" s="180"/>
      <c r="E53" s="180"/>
      <c r="F53" s="180"/>
      <c r="G53" s="180"/>
      <c r="H53" s="180"/>
      <c r="I53" s="180"/>
      <c r="J53" s="181"/>
      <c r="K53" s="184"/>
      <c r="L53" s="180"/>
      <c r="M53" s="180"/>
      <c r="N53" s="180"/>
      <c r="O53" s="180"/>
      <c r="P53" s="180"/>
      <c r="Q53" s="180"/>
      <c r="R53" s="181"/>
      <c r="S53" s="98" t="s">
        <v>36</v>
      </c>
      <c r="T53" s="99"/>
      <c r="U53" s="99"/>
      <c r="V53" s="100"/>
      <c r="W53" s="99" t="s">
        <v>37</v>
      </c>
      <c r="X53" s="99"/>
      <c r="Y53" s="99"/>
      <c r="Z53" s="99"/>
      <c r="AA53" s="99"/>
      <c r="AB53" s="99"/>
      <c r="AC53" s="100"/>
      <c r="AD53" s="98" t="s">
        <v>36</v>
      </c>
      <c r="AE53" s="99"/>
      <c r="AF53" s="99"/>
      <c r="AG53" s="100"/>
      <c r="AH53" s="99" t="s">
        <v>37</v>
      </c>
      <c r="AI53" s="99"/>
      <c r="AJ53" s="99"/>
      <c r="AK53" s="99"/>
      <c r="AL53" s="99"/>
      <c r="AM53" s="99"/>
      <c r="AN53" s="101"/>
      <c r="AO53" s="6"/>
      <c r="AP53" s="4"/>
      <c r="AQ53" s="4"/>
      <c r="AR53" s="4"/>
      <c r="AT53" s="50" t="s">
        <v>72</v>
      </c>
      <c r="AU53" s="52"/>
      <c r="AV53" s="228">
        <v>0</v>
      </c>
      <c r="AW53" s="229"/>
      <c r="AX53" s="230"/>
      <c r="AY53" s="228">
        <v>0</v>
      </c>
      <c r="AZ53" s="229"/>
      <c r="BA53" s="230"/>
      <c r="BB53" s="228">
        <v>0</v>
      </c>
      <c r="BC53" s="229"/>
      <c r="BD53" s="230"/>
      <c r="BE53" s="234" t="str">
        <f>IF(AU53&lt;17,"対象外",SUM(AV53:BC53))</f>
        <v>対象外</v>
      </c>
      <c r="BF53" s="235"/>
      <c r="BG53" s="236"/>
      <c r="BH53" s="56"/>
    </row>
    <row r="54" spans="3:62" ht="15" customHeight="1">
      <c r="C54" s="212">
        <f>BE55</f>
        <v>486900</v>
      </c>
      <c r="D54" s="209"/>
      <c r="E54" s="209"/>
      <c r="F54" s="209"/>
      <c r="G54" s="209"/>
      <c r="H54" s="209"/>
      <c r="I54" s="130" t="s">
        <v>14</v>
      </c>
      <c r="J54" s="131"/>
      <c r="K54" s="208">
        <f>BH55</f>
        <v>486900</v>
      </c>
      <c r="L54" s="209"/>
      <c r="M54" s="209"/>
      <c r="N54" s="209"/>
      <c r="O54" s="209"/>
      <c r="P54" s="209"/>
      <c r="Q54" s="130" t="s">
        <v>14</v>
      </c>
      <c r="R54" s="131"/>
      <c r="S54" s="167">
        <f ca="1">IF(K54="","",INDIRECT("等級表!E"&amp;MATCH(K54,'等級表'!B1:B50)))</f>
        <v>26</v>
      </c>
      <c r="T54" s="130"/>
      <c r="U54" s="130"/>
      <c r="V54" s="131"/>
      <c r="W54" s="208">
        <f>IF(S54="","",VLOOKUP(S54,'等級表'!E13:H56,4,FALSE))</f>
        <v>500000</v>
      </c>
      <c r="X54" s="209"/>
      <c r="Y54" s="209"/>
      <c r="Z54" s="209"/>
      <c r="AA54" s="209"/>
      <c r="AB54" s="130" t="s">
        <v>10</v>
      </c>
      <c r="AC54" s="131"/>
      <c r="AD54" s="167">
        <f ca="1">IF(K54="","",INDIRECT("等級表!F"&amp;MATCH(K54,'等級表'!B1:B37)))</f>
        <v>26</v>
      </c>
      <c r="AE54" s="130"/>
      <c r="AF54" s="130"/>
      <c r="AG54" s="131"/>
      <c r="AH54" s="208">
        <f>IF(AD54="","",VLOOKUP(AD54,'等級表'!F13:H43,3,FALSE))</f>
        <v>500000</v>
      </c>
      <c r="AI54" s="209"/>
      <c r="AJ54" s="209"/>
      <c r="AK54" s="209"/>
      <c r="AL54" s="209"/>
      <c r="AM54" s="130" t="s">
        <v>10</v>
      </c>
      <c r="AN54" s="163"/>
      <c r="AO54" s="18"/>
      <c r="AP54" s="4"/>
      <c r="AQ54" s="4"/>
      <c r="AR54" s="4"/>
      <c r="AT54" s="50" t="s">
        <v>73</v>
      </c>
      <c r="AU54" s="53">
        <v>21</v>
      </c>
      <c r="AV54" s="231">
        <v>386900</v>
      </c>
      <c r="AW54" s="232"/>
      <c r="AX54" s="233"/>
      <c r="AY54" s="231">
        <v>0</v>
      </c>
      <c r="AZ54" s="232"/>
      <c r="BA54" s="233"/>
      <c r="BB54" s="231">
        <v>100000</v>
      </c>
      <c r="BC54" s="232"/>
      <c r="BD54" s="233"/>
      <c r="BE54" s="234">
        <f>IF(AU54&lt;17,"対象外",SUM(AV54:BC54))</f>
        <v>486900</v>
      </c>
      <c r="BF54" s="235"/>
      <c r="BG54" s="236"/>
      <c r="BH54" s="253" t="s">
        <v>74</v>
      </c>
      <c r="BI54" s="235"/>
      <c r="BJ54" s="236"/>
    </row>
    <row r="55" spans="3:62" ht="15" customHeight="1" thickBot="1">
      <c r="C55" s="213"/>
      <c r="D55" s="211"/>
      <c r="E55" s="211"/>
      <c r="F55" s="211"/>
      <c r="G55" s="211"/>
      <c r="H55" s="211"/>
      <c r="I55" s="132"/>
      <c r="J55" s="133"/>
      <c r="K55" s="210"/>
      <c r="L55" s="211"/>
      <c r="M55" s="211"/>
      <c r="N55" s="211"/>
      <c r="O55" s="211"/>
      <c r="P55" s="211"/>
      <c r="Q55" s="132"/>
      <c r="R55" s="133"/>
      <c r="S55" s="168"/>
      <c r="T55" s="132"/>
      <c r="U55" s="132"/>
      <c r="V55" s="133"/>
      <c r="W55" s="210"/>
      <c r="X55" s="211"/>
      <c r="Y55" s="211"/>
      <c r="Z55" s="211"/>
      <c r="AA55" s="211"/>
      <c r="AB55" s="132"/>
      <c r="AC55" s="133"/>
      <c r="AD55" s="168"/>
      <c r="AE55" s="132"/>
      <c r="AF55" s="132"/>
      <c r="AG55" s="133"/>
      <c r="AH55" s="210"/>
      <c r="AI55" s="211"/>
      <c r="AJ55" s="211"/>
      <c r="AK55" s="211"/>
      <c r="AL55" s="211"/>
      <c r="AM55" s="132"/>
      <c r="AN55" s="164"/>
      <c r="AO55" s="18"/>
      <c r="AP55" s="4"/>
      <c r="AQ55" s="4"/>
      <c r="AR55" s="4"/>
      <c r="AT55" s="54"/>
      <c r="AU55" s="55"/>
      <c r="AV55" s="234">
        <f>SUM(AV52:AV54)</f>
        <v>386900</v>
      </c>
      <c r="AW55" s="235"/>
      <c r="AX55" s="236"/>
      <c r="AY55" s="234">
        <f>SUM(AY52:AY54)</f>
        <v>0</v>
      </c>
      <c r="AZ55" s="235"/>
      <c r="BA55" s="236"/>
      <c r="BB55" s="234">
        <f>SUM(BB52:BB54)</f>
        <v>100000</v>
      </c>
      <c r="BC55" s="235"/>
      <c r="BD55" s="236"/>
      <c r="BE55" s="234">
        <f>SUM(AV55:BC55)</f>
        <v>486900</v>
      </c>
      <c r="BF55" s="235"/>
      <c r="BG55" s="236"/>
      <c r="BH55" s="252">
        <f>INT(SUM(BE52:BE54)/COUNTIF(BE52:BE54,"&gt;0"))</f>
        <v>486900</v>
      </c>
      <c r="BI55" s="235"/>
      <c r="BJ55" s="236"/>
    </row>
    <row r="56" spans="42:44" ht="18" customHeight="1" thickBot="1">
      <c r="AP56" s="4"/>
      <c r="AQ56" s="4"/>
      <c r="AR56" s="4"/>
    </row>
    <row r="57" spans="3:22" ht="16.5" customHeight="1">
      <c r="C57" s="169" t="s">
        <v>11</v>
      </c>
      <c r="D57" s="170"/>
      <c r="E57" s="170"/>
      <c r="F57" s="171"/>
      <c r="G57" s="182" t="s">
        <v>21</v>
      </c>
      <c r="H57" s="175"/>
      <c r="I57" s="175"/>
      <c r="J57" s="175"/>
      <c r="K57" s="175"/>
      <c r="L57" s="175"/>
      <c r="M57" s="175"/>
      <c r="N57" s="175"/>
      <c r="O57" s="175"/>
      <c r="P57" s="175"/>
      <c r="Q57" s="175"/>
      <c r="R57" s="193"/>
      <c r="S57" s="6"/>
      <c r="T57" s="4"/>
      <c r="U57" s="4"/>
      <c r="V57" s="4"/>
    </row>
    <row r="58" spans="3:22" ht="16.5" customHeight="1">
      <c r="C58" s="172"/>
      <c r="D58" s="151"/>
      <c r="E58" s="151"/>
      <c r="F58" s="155"/>
      <c r="G58" s="183"/>
      <c r="H58" s="177"/>
      <c r="I58" s="177"/>
      <c r="J58" s="177"/>
      <c r="K58" s="177"/>
      <c r="L58" s="177"/>
      <c r="M58" s="177"/>
      <c r="N58" s="177"/>
      <c r="O58" s="177"/>
      <c r="P58" s="177"/>
      <c r="Q58" s="177"/>
      <c r="R58" s="194"/>
      <c r="S58" s="6"/>
      <c r="T58" s="4"/>
      <c r="U58" s="4"/>
      <c r="V58" s="4"/>
    </row>
    <row r="59" spans="3:22" ht="16.5" customHeight="1">
      <c r="C59" s="190"/>
      <c r="D59" s="191"/>
      <c r="E59" s="191"/>
      <c r="F59" s="192"/>
      <c r="G59" s="184"/>
      <c r="H59" s="180"/>
      <c r="I59" s="180"/>
      <c r="J59" s="180"/>
      <c r="K59" s="180"/>
      <c r="L59" s="180"/>
      <c r="M59" s="180"/>
      <c r="N59" s="180"/>
      <c r="O59" s="180"/>
      <c r="P59" s="180"/>
      <c r="Q59" s="180"/>
      <c r="R59" s="195"/>
      <c r="S59" s="6"/>
      <c r="T59" s="4"/>
      <c r="U59" s="4"/>
      <c r="V59" s="4"/>
    </row>
    <row r="60" spans="3:22" ht="15" customHeight="1">
      <c r="C60" s="187" t="str">
        <f>IF(AD54-AD48&gt;=2,"○","×")</f>
        <v>○</v>
      </c>
      <c r="D60" s="188"/>
      <c r="E60" s="188"/>
      <c r="F60" s="189"/>
      <c r="G60" s="167">
        <f>IF(C60="○",K48,"")</f>
        <v>399595</v>
      </c>
      <c r="H60" s="130"/>
      <c r="I60" s="130"/>
      <c r="J60" s="130"/>
      <c r="K60" s="130"/>
      <c r="L60" s="130"/>
      <c r="M60" s="130"/>
      <c r="N60" s="130"/>
      <c r="O60" s="130"/>
      <c r="P60" s="130"/>
      <c r="Q60" s="130" t="s">
        <v>14</v>
      </c>
      <c r="R60" s="163"/>
      <c r="S60" s="18"/>
      <c r="T60" s="4"/>
      <c r="U60" s="4"/>
      <c r="V60" s="4"/>
    </row>
    <row r="61" spans="3:22" ht="15" customHeight="1" thickBot="1">
      <c r="C61" s="174"/>
      <c r="D61" s="158"/>
      <c r="E61" s="158"/>
      <c r="F61" s="162"/>
      <c r="G61" s="168"/>
      <c r="H61" s="132"/>
      <c r="I61" s="132"/>
      <c r="J61" s="132"/>
      <c r="K61" s="132"/>
      <c r="L61" s="132"/>
      <c r="M61" s="132"/>
      <c r="N61" s="132"/>
      <c r="O61" s="132"/>
      <c r="P61" s="132"/>
      <c r="Q61" s="132"/>
      <c r="R61" s="164"/>
      <c r="S61" s="18"/>
      <c r="T61" s="4"/>
      <c r="U61" s="4"/>
      <c r="V61" s="4"/>
    </row>
    <row r="62" spans="42:44" ht="12" customHeight="1">
      <c r="AP62" s="4"/>
      <c r="AQ62" s="4"/>
      <c r="AR62" s="4"/>
    </row>
    <row r="63" spans="3:44" ht="20.25" customHeight="1">
      <c r="C63" s="19" t="s">
        <v>38</v>
      </c>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1"/>
      <c r="AO63" s="8"/>
      <c r="AP63" s="4"/>
      <c r="AQ63" s="4"/>
      <c r="AR63" s="4"/>
    </row>
    <row r="64" spans="3:44" ht="30" customHeight="1">
      <c r="C64" s="134" t="s">
        <v>81</v>
      </c>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6"/>
      <c r="AO64" s="40"/>
      <c r="AP64" s="4"/>
      <c r="AQ64" s="4"/>
      <c r="AR64" s="4"/>
    </row>
    <row r="65" spans="3:44" ht="30" customHeight="1">
      <c r="C65" s="137"/>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6"/>
      <c r="AO65" s="40"/>
      <c r="AP65" s="4"/>
      <c r="AQ65" s="4"/>
      <c r="AR65" s="4"/>
    </row>
    <row r="66" spans="3:44" ht="30" customHeight="1">
      <c r="C66" s="137"/>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6"/>
      <c r="AO66" s="40"/>
      <c r="AP66" s="4"/>
      <c r="AQ66" s="4"/>
      <c r="AR66" s="4"/>
    </row>
    <row r="67" spans="3:44" ht="30" customHeight="1">
      <c r="C67" s="137"/>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6"/>
      <c r="AO67" s="40"/>
      <c r="AP67" s="4"/>
      <c r="AQ67" s="4"/>
      <c r="AR67" s="4"/>
    </row>
    <row r="68" spans="3:44" ht="30" customHeight="1">
      <c r="C68" s="138"/>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40"/>
      <c r="AO68" s="40"/>
      <c r="AP68" s="4"/>
      <c r="AQ68" s="4"/>
      <c r="AR68" s="4"/>
    </row>
    <row r="69" spans="3:44" ht="10.5"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40"/>
      <c r="AP69" s="4"/>
      <c r="AQ69" s="4"/>
      <c r="AR69" s="4"/>
    </row>
    <row r="70" spans="3:44" ht="20.25" customHeight="1" thickBot="1">
      <c r="C70" s="9" t="s">
        <v>48</v>
      </c>
      <c r="AP70" s="4"/>
      <c r="AQ70" s="4"/>
      <c r="AR70" s="4"/>
    </row>
    <row r="71" spans="3:44" ht="30" customHeight="1" thickTop="1">
      <c r="C71" s="93" t="s">
        <v>40</v>
      </c>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4"/>
      <c r="AP71" s="4"/>
      <c r="AQ71" s="4"/>
      <c r="AR71" s="4"/>
    </row>
    <row r="72" spans="3:44" ht="18">
      <c r="C72" s="25"/>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26"/>
      <c r="AP72" s="4"/>
      <c r="AQ72" s="4"/>
      <c r="AR72" s="4"/>
    </row>
    <row r="73" spans="3:44" ht="18">
      <c r="C73" s="25"/>
      <c r="D73" s="8"/>
      <c r="E73" s="8"/>
      <c r="F73" s="8"/>
      <c r="G73" s="8"/>
      <c r="H73" s="8"/>
      <c r="I73" s="8"/>
      <c r="J73" s="8"/>
      <c r="K73" s="8"/>
      <c r="L73" s="8"/>
      <c r="M73" s="8"/>
      <c r="N73" s="8"/>
      <c r="O73" s="8"/>
      <c r="P73" s="8"/>
      <c r="Q73" s="8"/>
      <c r="R73" s="8"/>
      <c r="S73" s="27" t="s">
        <v>39</v>
      </c>
      <c r="T73" s="27"/>
      <c r="U73" s="27"/>
      <c r="V73" s="27"/>
      <c r="W73" s="92" t="s">
        <v>80</v>
      </c>
      <c r="X73" s="27"/>
      <c r="Y73" s="27"/>
      <c r="Z73" s="27"/>
      <c r="AA73" s="27"/>
      <c r="AB73" s="27"/>
      <c r="AC73" s="27"/>
      <c r="AD73" s="27"/>
      <c r="AE73" s="27"/>
      <c r="AF73" s="27"/>
      <c r="AG73" s="27"/>
      <c r="AH73" s="27"/>
      <c r="AI73" s="27"/>
      <c r="AJ73" s="27"/>
      <c r="AK73" s="27"/>
      <c r="AL73" s="27"/>
      <c r="AM73" s="27" t="s">
        <v>12</v>
      </c>
      <c r="AN73" s="26"/>
      <c r="AP73" s="4"/>
      <c r="AQ73" s="4"/>
      <c r="AR73" s="4"/>
    </row>
    <row r="74" spans="3:44" ht="7.5" customHeight="1" thickBot="1">
      <c r="C74" s="28"/>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30"/>
      <c r="AP74" s="4"/>
      <c r="AQ74" s="4"/>
      <c r="AR74" s="4"/>
    </row>
    <row r="75" spans="42:44" ht="12" customHeight="1" thickBot="1" thickTop="1">
      <c r="AP75" s="4"/>
      <c r="AQ75" s="4"/>
      <c r="AR75" s="4"/>
    </row>
    <row r="76" spans="3:44" ht="20.25" customHeight="1">
      <c r="C76" s="39" t="s">
        <v>20</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2"/>
      <c r="AP76" s="4"/>
      <c r="AQ76" s="4"/>
      <c r="AR76" s="4"/>
    </row>
    <row r="77" spans="3:44" ht="15" customHeight="1">
      <c r="C77" s="33"/>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34"/>
      <c r="AP77" s="4"/>
      <c r="AQ77" s="4"/>
      <c r="AR77" s="4"/>
    </row>
    <row r="78" spans="3:44" ht="15" customHeight="1" thickBot="1">
      <c r="C78" s="35"/>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7"/>
      <c r="AP78" s="4"/>
      <c r="AQ78" s="4"/>
      <c r="AR78" s="4"/>
    </row>
  </sheetData>
  <sheetProtection/>
  <mergeCells count="210">
    <mergeCell ref="A1:A24"/>
    <mergeCell ref="BH55:BJ55"/>
    <mergeCell ref="BH54:BJ54"/>
    <mergeCell ref="BB51:BD51"/>
    <mergeCell ref="BB52:BD52"/>
    <mergeCell ref="BB53:BD53"/>
    <mergeCell ref="BB54:BD54"/>
    <mergeCell ref="BB55:BD55"/>
    <mergeCell ref="BE51:BG51"/>
    <mergeCell ref="BE52:BG52"/>
    <mergeCell ref="BE53:BG53"/>
    <mergeCell ref="BE54:BG54"/>
    <mergeCell ref="BE55:BG55"/>
    <mergeCell ref="AV51:AX51"/>
    <mergeCell ref="AV52:AX52"/>
    <mergeCell ref="AV53:AX53"/>
    <mergeCell ref="AV54:AX54"/>
    <mergeCell ref="AV55:AX55"/>
    <mergeCell ref="AY51:BA51"/>
    <mergeCell ref="AY52:BA52"/>
    <mergeCell ref="AY53:BA53"/>
    <mergeCell ref="AY54:BA54"/>
    <mergeCell ref="AY55:BA55"/>
    <mergeCell ref="AL1:AO1"/>
    <mergeCell ref="C2:AN5"/>
    <mergeCell ref="C15:H17"/>
    <mergeCell ref="I15:N17"/>
    <mergeCell ref="O15:T17"/>
    <mergeCell ref="U15:AN17"/>
    <mergeCell ref="C19:K19"/>
    <mergeCell ref="L19:X19"/>
    <mergeCell ref="Y19:AJ19"/>
    <mergeCell ref="AK19:AN19"/>
    <mergeCell ref="C20:K21"/>
    <mergeCell ref="L20:X21"/>
    <mergeCell ref="Y20:AJ21"/>
    <mergeCell ref="AK20:AN21"/>
    <mergeCell ref="C24:M24"/>
    <mergeCell ref="N24:V24"/>
    <mergeCell ref="W24:AE24"/>
    <mergeCell ref="AF24:AN24"/>
    <mergeCell ref="C25:D25"/>
    <mergeCell ref="I25:K25"/>
    <mergeCell ref="L25:M25"/>
    <mergeCell ref="N25:T25"/>
    <mergeCell ref="U25:V25"/>
    <mergeCell ref="W25:AC25"/>
    <mergeCell ref="AD25:AE25"/>
    <mergeCell ref="AF25:AL25"/>
    <mergeCell ref="AM25:AN25"/>
    <mergeCell ref="C26:D26"/>
    <mergeCell ref="I26:K26"/>
    <mergeCell ref="L26:M26"/>
    <mergeCell ref="N26:T26"/>
    <mergeCell ref="U26:V26"/>
    <mergeCell ref="W26:AC26"/>
    <mergeCell ref="AD26:AE26"/>
    <mergeCell ref="AF26:AL26"/>
    <mergeCell ref="AM26:AN26"/>
    <mergeCell ref="C27:D27"/>
    <mergeCell ref="I27:K27"/>
    <mergeCell ref="L27:M27"/>
    <mergeCell ref="N27:T27"/>
    <mergeCell ref="U27:V27"/>
    <mergeCell ref="W27:AC27"/>
    <mergeCell ref="AD27:AE27"/>
    <mergeCell ref="AF27:AL27"/>
    <mergeCell ref="AM27:AN27"/>
    <mergeCell ref="C28:D28"/>
    <mergeCell ref="I28:K28"/>
    <mergeCell ref="L28:M28"/>
    <mergeCell ref="N28:T28"/>
    <mergeCell ref="U28:V28"/>
    <mergeCell ref="W28:AC28"/>
    <mergeCell ref="AD28:AE28"/>
    <mergeCell ref="AF28:AL28"/>
    <mergeCell ref="AM28:AN28"/>
    <mergeCell ref="C29:D29"/>
    <mergeCell ref="I29:K29"/>
    <mergeCell ref="L29:M29"/>
    <mergeCell ref="N29:T29"/>
    <mergeCell ref="U29:V29"/>
    <mergeCell ref="W29:AC29"/>
    <mergeCell ref="AD29:AE29"/>
    <mergeCell ref="AF29:AL29"/>
    <mergeCell ref="AM29:AN29"/>
    <mergeCell ref="C30:D30"/>
    <mergeCell ref="I30:K30"/>
    <mergeCell ref="L30:M30"/>
    <mergeCell ref="N30:T30"/>
    <mergeCell ref="U30:V30"/>
    <mergeCell ref="W30:AC30"/>
    <mergeCell ref="AD30:AE30"/>
    <mergeCell ref="AF30:AL30"/>
    <mergeCell ref="AM30:AN30"/>
    <mergeCell ref="C31:D31"/>
    <mergeCell ref="I31:K31"/>
    <mergeCell ref="L31:M31"/>
    <mergeCell ref="N31:T31"/>
    <mergeCell ref="U31:V31"/>
    <mergeCell ref="W31:AC31"/>
    <mergeCell ref="AD31:AE31"/>
    <mergeCell ref="AF31:AL31"/>
    <mergeCell ref="AM31:AN31"/>
    <mergeCell ref="C32:D32"/>
    <mergeCell ref="I32:K32"/>
    <mergeCell ref="L32:M32"/>
    <mergeCell ref="N32:T32"/>
    <mergeCell ref="U32:V32"/>
    <mergeCell ref="W32:AC32"/>
    <mergeCell ref="AD32:AE32"/>
    <mergeCell ref="AF32:AL32"/>
    <mergeCell ref="AM32:AN32"/>
    <mergeCell ref="C33:D33"/>
    <mergeCell ref="I33:K33"/>
    <mergeCell ref="L33:M33"/>
    <mergeCell ref="N33:T33"/>
    <mergeCell ref="U33:V33"/>
    <mergeCell ref="W33:AC33"/>
    <mergeCell ref="AD33:AE33"/>
    <mergeCell ref="AF33:AL33"/>
    <mergeCell ref="AM33:AN33"/>
    <mergeCell ref="C34:D34"/>
    <mergeCell ref="I34:K34"/>
    <mergeCell ref="L34:M34"/>
    <mergeCell ref="N34:T34"/>
    <mergeCell ref="U34:V34"/>
    <mergeCell ref="W34:AC34"/>
    <mergeCell ref="AD34:AE34"/>
    <mergeCell ref="AF34:AL34"/>
    <mergeCell ref="AM34:AN34"/>
    <mergeCell ref="C35:D35"/>
    <mergeCell ref="I35:K35"/>
    <mergeCell ref="L35:M35"/>
    <mergeCell ref="N35:T35"/>
    <mergeCell ref="U35:V35"/>
    <mergeCell ref="W35:AC35"/>
    <mergeCell ref="AD35:AE35"/>
    <mergeCell ref="AF35:AL35"/>
    <mergeCell ref="AM35:AN35"/>
    <mergeCell ref="C36:D36"/>
    <mergeCell ref="I36:K36"/>
    <mergeCell ref="L36:M36"/>
    <mergeCell ref="N36:T36"/>
    <mergeCell ref="U36:V36"/>
    <mergeCell ref="W36:AC36"/>
    <mergeCell ref="AD36:AE36"/>
    <mergeCell ref="AF36:AL36"/>
    <mergeCell ref="AM36:AN36"/>
    <mergeCell ref="I40:S40"/>
    <mergeCell ref="T40:AD40"/>
    <mergeCell ref="I41:L41"/>
    <mergeCell ref="M41:S41"/>
    <mergeCell ref="T41:W41"/>
    <mergeCell ref="X41:AD41"/>
    <mergeCell ref="X42:AB43"/>
    <mergeCell ref="AC42:AD43"/>
    <mergeCell ref="C45:J47"/>
    <mergeCell ref="K45:R47"/>
    <mergeCell ref="S45:AC45"/>
    <mergeCell ref="AD45:AN45"/>
    <mergeCell ref="S46:AC46"/>
    <mergeCell ref="C39:H43"/>
    <mergeCell ref="I39:S39"/>
    <mergeCell ref="T39:AD39"/>
    <mergeCell ref="C48:H49"/>
    <mergeCell ref="I48:J49"/>
    <mergeCell ref="K48:P49"/>
    <mergeCell ref="Q48:R49"/>
    <mergeCell ref="S48:V49"/>
    <mergeCell ref="M42:Q43"/>
    <mergeCell ref="R42:S43"/>
    <mergeCell ref="T42:W43"/>
    <mergeCell ref="I42:L43"/>
    <mergeCell ref="C51:J53"/>
    <mergeCell ref="K51:R53"/>
    <mergeCell ref="S51:AC51"/>
    <mergeCell ref="AD51:AN51"/>
    <mergeCell ref="S52:AC52"/>
    <mergeCell ref="AD46:AN46"/>
    <mergeCell ref="S47:V47"/>
    <mergeCell ref="W47:AC47"/>
    <mergeCell ref="AD47:AG47"/>
    <mergeCell ref="AH47:AN47"/>
    <mergeCell ref="S54:V55"/>
    <mergeCell ref="W48:AA49"/>
    <mergeCell ref="AB48:AC49"/>
    <mergeCell ref="AD48:AG49"/>
    <mergeCell ref="AH48:AL49"/>
    <mergeCell ref="AM48:AN49"/>
    <mergeCell ref="G57:R59"/>
    <mergeCell ref="AD52:AN52"/>
    <mergeCell ref="S53:V53"/>
    <mergeCell ref="W53:AC53"/>
    <mergeCell ref="AD53:AG53"/>
    <mergeCell ref="AH53:AN53"/>
    <mergeCell ref="C54:H55"/>
    <mergeCell ref="I54:J55"/>
    <mergeCell ref="K54:P55"/>
    <mergeCell ref="Q54:R55"/>
    <mergeCell ref="C60:F61"/>
    <mergeCell ref="G60:P61"/>
    <mergeCell ref="Q60:R61"/>
    <mergeCell ref="C64:AN68"/>
    <mergeCell ref="W54:AA55"/>
    <mergeCell ref="AB54:AC55"/>
    <mergeCell ref="AD54:AG55"/>
    <mergeCell ref="AH54:AL55"/>
    <mergeCell ref="AM54:AN55"/>
    <mergeCell ref="C57:F59"/>
  </mergeCells>
  <dataValidations count="2">
    <dataValidation allowBlank="1" showInputMessage="1" showErrorMessage="1" imeMode="off" sqref="C20:K21"/>
    <dataValidation allowBlank="1" showInputMessage="1" showErrorMessage="1" imeMode="fullKatakana" sqref="L20:X21"/>
  </dataValidations>
  <printOptions horizontalCentered="1"/>
  <pageMargins left="0.35433070866141736" right="0.31496062992125984" top="0.5905511811023623" bottom="0.2362204724409449" header="0.1968503937007874" footer="0.1968503937007874"/>
  <pageSetup cellComments="asDisplayed" horizontalDpi="600" verticalDpi="600" orientation="portrait" paperSize="9" scale="57" r:id="rId4"/>
  <drawing r:id="rId3"/>
  <legacyDrawing r:id="rId2"/>
</worksheet>
</file>

<file path=xl/worksheets/sheet3.xml><?xml version="1.0" encoding="utf-8"?>
<worksheet xmlns="http://schemas.openxmlformats.org/spreadsheetml/2006/main" xmlns:r="http://schemas.openxmlformats.org/officeDocument/2006/relationships">
  <dimension ref="B1:H50"/>
  <sheetViews>
    <sheetView view="pageBreakPreview" zoomScaleSheetLayoutView="100" zoomScalePageLayoutView="0" workbookViewId="0" topLeftCell="A1">
      <selection activeCell="H1" sqref="H1"/>
    </sheetView>
  </sheetViews>
  <sheetFormatPr defaultColWidth="9.140625" defaultRowHeight="15"/>
  <cols>
    <col min="1" max="1" width="9.00390625" style="41" customWidth="1"/>
    <col min="2" max="2" width="12.421875" style="41" customWidth="1"/>
    <col min="3" max="3" width="5.00390625" style="41" customWidth="1"/>
    <col min="4" max="4" width="12.421875" style="41" customWidth="1"/>
    <col min="5" max="7" width="11.28125" style="41" customWidth="1"/>
    <col min="8" max="8" width="12.421875" style="41" customWidth="1"/>
    <col min="9" max="16384" width="9.00390625" style="41" customWidth="1"/>
  </cols>
  <sheetData>
    <row r="1" ht="21" customHeight="1" thickBot="1">
      <c r="B1" s="68" t="s">
        <v>54</v>
      </c>
    </row>
    <row r="2" spans="2:8" ht="15" customHeight="1">
      <c r="B2" s="59"/>
      <c r="C2" s="60"/>
      <c r="D2" s="60"/>
      <c r="E2" s="74"/>
      <c r="F2" s="256" t="s">
        <v>55</v>
      </c>
      <c r="G2" s="256"/>
      <c r="H2" s="61"/>
    </row>
    <row r="3" spans="2:8" ht="15" customHeight="1">
      <c r="B3" s="62"/>
      <c r="C3" s="43"/>
      <c r="D3" s="43"/>
      <c r="E3" s="75"/>
      <c r="F3" s="42" t="s">
        <v>56</v>
      </c>
      <c r="G3" s="42"/>
      <c r="H3" s="63"/>
    </row>
    <row r="4" spans="2:8" ht="15" customHeight="1">
      <c r="B4" s="62"/>
      <c r="C4" s="44" t="s">
        <v>57</v>
      </c>
      <c r="D4" s="43"/>
      <c r="E4" s="76"/>
      <c r="F4" s="257" t="s">
        <v>77</v>
      </c>
      <c r="G4" s="258"/>
      <c r="H4" s="64" t="s">
        <v>58</v>
      </c>
    </row>
    <row r="5" spans="2:8" ht="15" customHeight="1">
      <c r="B5" s="65"/>
      <c r="C5" s="45"/>
      <c r="D5" s="45"/>
      <c r="E5" s="77" t="s">
        <v>33</v>
      </c>
      <c r="F5" s="46" t="s">
        <v>59</v>
      </c>
      <c r="G5" s="47" t="s">
        <v>60</v>
      </c>
      <c r="H5" s="66"/>
    </row>
    <row r="6" spans="2:8" ht="15" customHeight="1" thickBot="1">
      <c r="B6" s="69" t="s">
        <v>61</v>
      </c>
      <c r="C6" s="70" t="s">
        <v>62</v>
      </c>
      <c r="D6" s="70" t="s">
        <v>63</v>
      </c>
      <c r="E6" s="78"/>
      <c r="F6" s="71" t="s">
        <v>64</v>
      </c>
      <c r="G6" s="72" t="s">
        <v>65</v>
      </c>
      <c r="H6" s="73"/>
    </row>
    <row r="7" spans="2:8" ht="13.5">
      <c r="B7" s="80"/>
      <c r="C7" s="43"/>
      <c r="D7" s="79"/>
      <c r="E7" s="80"/>
      <c r="F7" s="81"/>
      <c r="G7" s="79"/>
      <c r="H7" s="82"/>
    </row>
    <row r="8" spans="2:8" ht="15" customHeight="1">
      <c r="B8" s="90">
        <v>0</v>
      </c>
      <c r="C8" s="48" t="s">
        <v>62</v>
      </c>
      <c r="D8" s="83">
        <v>101000</v>
      </c>
      <c r="E8" s="80">
        <v>1</v>
      </c>
      <c r="F8" s="81">
        <v>1</v>
      </c>
      <c r="G8" s="79">
        <v>1</v>
      </c>
      <c r="H8" s="84">
        <v>98000</v>
      </c>
    </row>
    <row r="9" spans="2:8" ht="15" customHeight="1">
      <c r="B9" s="90">
        <v>101000</v>
      </c>
      <c r="C9" s="48" t="s">
        <v>62</v>
      </c>
      <c r="D9" s="83">
        <v>107000</v>
      </c>
      <c r="E9" s="80">
        <v>2</v>
      </c>
      <c r="F9" s="81">
        <v>2</v>
      </c>
      <c r="G9" s="79">
        <v>2</v>
      </c>
      <c r="H9" s="84">
        <v>104000</v>
      </c>
    </row>
    <row r="10" spans="2:8" ht="15" customHeight="1">
      <c r="B10" s="90">
        <v>107000</v>
      </c>
      <c r="C10" s="48" t="s">
        <v>62</v>
      </c>
      <c r="D10" s="83">
        <v>114000</v>
      </c>
      <c r="E10" s="80">
        <v>3</v>
      </c>
      <c r="F10" s="81">
        <v>3</v>
      </c>
      <c r="G10" s="79">
        <v>3</v>
      </c>
      <c r="H10" s="84">
        <v>110000</v>
      </c>
    </row>
    <row r="11" spans="2:8" ht="15" customHeight="1">
      <c r="B11" s="90">
        <v>114000</v>
      </c>
      <c r="C11" s="48" t="s">
        <v>62</v>
      </c>
      <c r="D11" s="83">
        <v>122000</v>
      </c>
      <c r="E11" s="80">
        <v>4</v>
      </c>
      <c r="F11" s="81">
        <v>4</v>
      </c>
      <c r="G11" s="79">
        <v>4</v>
      </c>
      <c r="H11" s="84">
        <v>118000</v>
      </c>
    </row>
    <row r="12" spans="2:8" ht="15" customHeight="1">
      <c r="B12" s="90">
        <v>122000</v>
      </c>
      <c r="C12" s="48" t="s">
        <v>62</v>
      </c>
      <c r="D12" s="83">
        <v>130000</v>
      </c>
      <c r="E12" s="80">
        <v>5</v>
      </c>
      <c r="F12" s="81">
        <v>5</v>
      </c>
      <c r="G12" s="79">
        <v>5</v>
      </c>
      <c r="H12" s="84">
        <v>126000</v>
      </c>
    </row>
    <row r="13" spans="2:8" ht="15" customHeight="1">
      <c r="B13" s="90">
        <v>130000</v>
      </c>
      <c r="C13" s="48" t="s">
        <v>62</v>
      </c>
      <c r="D13" s="83">
        <v>138000</v>
      </c>
      <c r="E13" s="80">
        <v>6</v>
      </c>
      <c r="F13" s="81">
        <v>6</v>
      </c>
      <c r="G13" s="79">
        <v>6</v>
      </c>
      <c r="H13" s="84">
        <v>134000</v>
      </c>
    </row>
    <row r="14" spans="2:8" ht="15" customHeight="1">
      <c r="B14" s="90">
        <v>138000</v>
      </c>
      <c r="C14" s="48" t="s">
        <v>62</v>
      </c>
      <c r="D14" s="83">
        <v>146000</v>
      </c>
      <c r="E14" s="80">
        <v>7</v>
      </c>
      <c r="F14" s="81">
        <v>7</v>
      </c>
      <c r="G14" s="79">
        <v>7</v>
      </c>
      <c r="H14" s="84">
        <v>142000</v>
      </c>
    </row>
    <row r="15" spans="2:8" ht="15" customHeight="1">
      <c r="B15" s="90">
        <v>146000</v>
      </c>
      <c r="C15" s="48" t="s">
        <v>62</v>
      </c>
      <c r="D15" s="83">
        <v>155000</v>
      </c>
      <c r="E15" s="80">
        <v>8</v>
      </c>
      <c r="F15" s="81">
        <v>8</v>
      </c>
      <c r="G15" s="79">
        <v>8</v>
      </c>
      <c r="H15" s="84">
        <v>150000</v>
      </c>
    </row>
    <row r="16" spans="2:8" ht="15" customHeight="1">
      <c r="B16" s="90">
        <v>155000</v>
      </c>
      <c r="C16" s="48" t="s">
        <v>62</v>
      </c>
      <c r="D16" s="83">
        <v>165000</v>
      </c>
      <c r="E16" s="80">
        <v>9</v>
      </c>
      <c r="F16" s="81">
        <v>9</v>
      </c>
      <c r="G16" s="79">
        <v>9</v>
      </c>
      <c r="H16" s="84">
        <v>160000</v>
      </c>
    </row>
    <row r="17" spans="2:8" ht="15" customHeight="1">
      <c r="B17" s="90">
        <v>165000</v>
      </c>
      <c r="C17" s="48" t="s">
        <v>62</v>
      </c>
      <c r="D17" s="83">
        <v>175000</v>
      </c>
      <c r="E17" s="80">
        <v>10</v>
      </c>
      <c r="F17" s="81">
        <v>10</v>
      </c>
      <c r="G17" s="79">
        <v>10</v>
      </c>
      <c r="H17" s="84">
        <v>170000</v>
      </c>
    </row>
    <row r="18" spans="2:8" ht="15" customHeight="1">
      <c r="B18" s="90">
        <v>175000</v>
      </c>
      <c r="C18" s="48" t="s">
        <v>62</v>
      </c>
      <c r="D18" s="83">
        <v>185000</v>
      </c>
      <c r="E18" s="80">
        <v>11</v>
      </c>
      <c r="F18" s="81">
        <v>11</v>
      </c>
      <c r="G18" s="79">
        <v>11</v>
      </c>
      <c r="H18" s="84">
        <v>180000</v>
      </c>
    </row>
    <row r="19" spans="2:8" ht="15" customHeight="1">
      <c r="B19" s="90">
        <v>185000</v>
      </c>
      <c r="C19" s="48" t="s">
        <v>62</v>
      </c>
      <c r="D19" s="83">
        <v>195000</v>
      </c>
      <c r="E19" s="80">
        <v>12</v>
      </c>
      <c r="F19" s="81">
        <v>12</v>
      </c>
      <c r="G19" s="79">
        <v>12</v>
      </c>
      <c r="H19" s="84">
        <v>190000</v>
      </c>
    </row>
    <row r="20" spans="2:8" ht="15" customHeight="1">
      <c r="B20" s="90">
        <v>195000</v>
      </c>
      <c r="C20" s="48" t="s">
        <v>62</v>
      </c>
      <c r="D20" s="83">
        <v>210000</v>
      </c>
      <c r="E20" s="80">
        <v>13</v>
      </c>
      <c r="F20" s="81">
        <v>13</v>
      </c>
      <c r="G20" s="79">
        <v>13</v>
      </c>
      <c r="H20" s="84">
        <v>200000</v>
      </c>
    </row>
    <row r="21" spans="2:8" ht="15" customHeight="1">
      <c r="B21" s="90">
        <v>210000</v>
      </c>
      <c r="C21" s="48" t="s">
        <v>62</v>
      </c>
      <c r="D21" s="83">
        <v>230000</v>
      </c>
      <c r="E21" s="80">
        <v>14</v>
      </c>
      <c r="F21" s="81">
        <v>14</v>
      </c>
      <c r="G21" s="79">
        <v>14</v>
      </c>
      <c r="H21" s="84">
        <v>220000</v>
      </c>
    </row>
    <row r="22" spans="2:8" ht="15" customHeight="1">
      <c r="B22" s="90">
        <v>230000</v>
      </c>
      <c r="C22" s="48" t="s">
        <v>62</v>
      </c>
      <c r="D22" s="83">
        <v>250000</v>
      </c>
      <c r="E22" s="80">
        <v>15</v>
      </c>
      <c r="F22" s="81">
        <v>15</v>
      </c>
      <c r="G22" s="79">
        <v>15</v>
      </c>
      <c r="H22" s="84">
        <v>240000</v>
      </c>
    </row>
    <row r="23" spans="2:8" ht="15" customHeight="1">
      <c r="B23" s="90">
        <v>250000</v>
      </c>
      <c r="C23" s="48" t="s">
        <v>62</v>
      </c>
      <c r="D23" s="83">
        <v>270000</v>
      </c>
      <c r="E23" s="80">
        <v>16</v>
      </c>
      <c r="F23" s="81">
        <v>16</v>
      </c>
      <c r="G23" s="79">
        <v>16</v>
      </c>
      <c r="H23" s="84">
        <v>260000</v>
      </c>
    </row>
    <row r="24" spans="2:8" ht="15" customHeight="1">
      <c r="B24" s="90">
        <v>270000</v>
      </c>
      <c r="C24" s="48" t="s">
        <v>62</v>
      </c>
      <c r="D24" s="83">
        <v>290000</v>
      </c>
      <c r="E24" s="80">
        <v>17</v>
      </c>
      <c r="F24" s="81">
        <v>17</v>
      </c>
      <c r="G24" s="79">
        <v>17</v>
      </c>
      <c r="H24" s="84">
        <v>280000</v>
      </c>
    </row>
    <row r="25" spans="2:8" ht="15" customHeight="1">
      <c r="B25" s="90">
        <v>290000</v>
      </c>
      <c r="C25" s="48" t="s">
        <v>62</v>
      </c>
      <c r="D25" s="83">
        <v>310000</v>
      </c>
      <c r="E25" s="80">
        <v>18</v>
      </c>
      <c r="F25" s="81">
        <v>18</v>
      </c>
      <c r="G25" s="79">
        <v>18</v>
      </c>
      <c r="H25" s="84">
        <v>300000</v>
      </c>
    </row>
    <row r="26" spans="2:8" ht="15" customHeight="1">
      <c r="B26" s="90">
        <v>310000</v>
      </c>
      <c r="C26" s="48" t="s">
        <v>62</v>
      </c>
      <c r="D26" s="83">
        <v>330000</v>
      </c>
      <c r="E26" s="80">
        <v>19</v>
      </c>
      <c r="F26" s="81">
        <v>19</v>
      </c>
      <c r="G26" s="79">
        <v>19</v>
      </c>
      <c r="H26" s="84">
        <v>320000</v>
      </c>
    </row>
    <row r="27" spans="2:8" ht="15" customHeight="1">
      <c r="B27" s="90">
        <v>330000</v>
      </c>
      <c r="C27" s="48" t="s">
        <v>62</v>
      </c>
      <c r="D27" s="83">
        <v>350000</v>
      </c>
      <c r="E27" s="80">
        <v>20</v>
      </c>
      <c r="F27" s="81">
        <v>20</v>
      </c>
      <c r="G27" s="79">
        <v>20</v>
      </c>
      <c r="H27" s="84">
        <v>340000</v>
      </c>
    </row>
    <row r="28" spans="2:8" ht="15" customHeight="1">
      <c r="B28" s="90">
        <v>350000</v>
      </c>
      <c r="C28" s="48" t="s">
        <v>62</v>
      </c>
      <c r="D28" s="83">
        <v>370000</v>
      </c>
      <c r="E28" s="80">
        <v>21</v>
      </c>
      <c r="F28" s="81">
        <v>21</v>
      </c>
      <c r="G28" s="79">
        <v>21</v>
      </c>
      <c r="H28" s="84">
        <v>360000</v>
      </c>
    </row>
    <row r="29" spans="2:8" ht="15" customHeight="1">
      <c r="B29" s="90">
        <v>370000</v>
      </c>
      <c r="C29" s="48" t="s">
        <v>62</v>
      </c>
      <c r="D29" s="83">
        <v>395000</v>
      </c>
      <c r="E29" s="80">
        <v>22</v>
      </c>
      <c r="F29" s="81">
        <v>22</v>
      </c>
      <c r="G29" s="79">
        <v>22</v>
      </c>
      <c r="H29" s="84">
        <v>380000</v>
      </c>
    </row>
    <row r="30" spans="2:8" ht="15" customHeight="1">
      <c r="B30" s="90">
        <v>395000</v>
      </c>
      <c r="C30" s="48" t="s">
        <v>62</v>
      </c>
      <c r="D30" s="83">
        <v>425000</v>
      </c>
      <c r="E30" s="80">
        <v>23</v>
      </c>
      <c r="F30" s="81">
        <v>23</v>
      </c>
      <c r="G30" s="79">
        <v>23</v>
      </c>
      <c r="H30" s="84">
        <v>410000</v>
      </c>
    </row>
    <row r="31" spans="2:8" ht="15" customHeight="1">
      <c r="B31" s="90">
        <v>425000</v>
      </c>
      <c r="C31" s="48" t="s">
        <v>62</v>
      </c>
      <c r="D31" s="83">
        <v>455000</v>
      </c>
      <c r="E31" s="80">
        <v>24</v>
      </c>
      <c r="F31" s="81">
        <v>24</v>
      </c>
      <c r="G31" s="79">
        <v>24</v>
      </c>
      <c r="H31" s="84">
        <v>440000</v>
      </c>
    </row>
    <row r="32" spans="2:8" ht="15" customHeight="1">
      <c r="B32" s="90">
        <v>455000</v>
      </c>
      <c r="C32" s="48" t="s">
        <v>62</v>
      </c>
      <c r="D32" s="83">
        <v>485000</v>
      </c>
      <c r="E32" s="80">
        <v>25</v>
      </c>
      <c r="F32" s="81">
        <v>25</v>
      </c>
      <c r="G32" s="79">
        <v>25</v>
      </c>
      <c r="H32" s="84">
        <v>470000</v>
      </c>
    </row>
    <row r="33" spans="2:8" ht="15" customHeight="1">
      <c r="B33" s="90">
        <v>485000</v>
      </c>
      <c r="C33" s="48" t="s">
        <v>62</v>
      </c>
      <c r="D33" s="83">
        <v>515000</v>
      </c>
      <c r="E33" s="80">
        <v>26</v>
      </c>
      <c r="F33" s="81">
        <v>26</v>
      </c>
      <c r="G33" s="79">
        <v>26</v>
      </c>
      <c r="H33" s="84">
        <v>500000</v>
      </c>
    </row>
    <row r="34" spans="2:8" ht="15" customHeight="1">
      <c r="B34" s="90">
        <v>515000</v>
      </c>
      <c r="C34" s="48" t="s">
        <v>62</v>
      </c>
      <c r="D34" s="83">
        <v>545000</v>
      </c>
      <c r="E34" s="80">
        <v>27</v>
      </c>
      <c r="F34" s="81">
        <v>27</v>
      </c>
      <c r="G34" s="79">
        <v>27</v>
      </c>
      <c r="H34" s="84">
        <v>530000</v>
      </c>
    </row>
    <row r="35" spans="2:8" ht="15" customHeight="1">
      <c r="B35" s="90">
        <v>545000</v>
      </c>
      <c r="C35" s="48" t="s">
        <v>62</v>
      </c>
      <c r="D35" s="83">
        <v>575000</v>
      </c>
      <c r="E35" s="80">
        <v>28</v>
      </c>
      <c r="F35" s="81">
        <v>28</v>
      </c>
      <c r="G35" s="79">
        <v>28</v>
      </c>
      <c r="H35" s="84">
        <v>560000</v>
      </c>
    </row>
    <row r="36" spans="2:8" ht="15" customHeight="1">
      <c r="B36" s="90">
        <v>575000</v>
      </c>
      <c r="C36" s="48" t="s">
        <v>62</v>
      </c>
      <c r="D36" s="83">
        <v>605000</v>
      </c>
      <c r="E36" s="80">
        <v>29</v>
      </c>
      <c r="F36" s="81">
        <v>29</v>
      </c>
      <c r="G36" s="79">
        <v>29</v>
      </c>
      <c r="H36" s="84">
        <v>590000</v>
      </c>
    </row>
    <row r="37" spans="2:8" ht="15" customHeight="1">
      <c r="B37" s="90">
        <v>605000</v>
      </c>
      <c r="C37" s="48" t="s">
        <v>62</v>
      </c>
      <c r="D37" s="83">
        <v>635000</v>
      </c>
      <c r="E37" s="80">
        <v>30</v>
      </c>
      <c r="F37" s="81">
        <v>30</v>
      </c>
      <c r="G37" s="79">
        <v>30</v>
      </c>
      <c r="H37" s="84">
        <v>620000</v>
      </c>
    </row>
    <row r="38" spans="2:8" ht="15" customHeight="1">
      <c r="B38" s="90">
        <v>635000</v>
      </c>
      <c r="C38" s="48" t="s">
        <v>62</v>
      </c>
      <c r="D38" s="83">
        <v>665000</v>
      </c>
      <c r="E38" s="80">
        <v>31</v>
      </c>
      <c r="F38" s="81"/>
      <c r="G38" s="79"/>
      <c r="H38" s="84">
        <v>650000</v>
      </c>
    </row>
    <row r="39" spans="2:8" ht="15" customHeight="1">
      <c r="B39" s="90">
        <v>665000</v>
      </c>
      <c r="C39" s="48" t="s">
        <v>62</v>
      </c>
      <c r="D39" s="83">
        <v>695000</v>
      </c>
      <c r="E39" s="80">
        <v>32</v>
      </c>
      <c r="F39" s="81"/>
      <c r="G39" s="79"/>
      <c r="H39" s="84">
        <v>680000</v>
      </c>
    </row>
    <row r="40" spans="2:8" ht="15" customHeight="1">
      <c r="B40" s="90">
        <v>695000</v>
      </c>
      <c r="C40" s="48" t="s">
        <v>62</v>
      </c>
      <c r="D40" s="83">
        <v>730000</v>
      </c>
      <c r="E40" s="80">
        <v>33</v>
      </c>
      <c r="F40" s="81"/>
      <c r="G40" s="79"/>
      <c r="H40" s="84">
        <v>710000</v>
      </c>
    </row>
    <row r="41" spans="2:8" ht="15" customHeight="1">
      <c r="B41" s="90">
        <v>730000</v>
      </c>
      <c r="C41" s="48" t="s">
        <v>62</v>
      </c>
      <c r="D41" s="83">
        <v>770000</v>
      </c>
      <c r="E41" s="80">
        <v>34</v>
      </c>
      <c r="F41" s="81"/>
      <c r="G41" s="79"/>
      <c r="H41" s="84">
        <v>750000</v>
      </c>
    </row>
    <row r="42" spans="2:8" ht="15" customHeight="1">
      <c r="B42" s="90">
        <v>770000</v>
      </c>
      <c r="C42" s="48" t="s">
        <v>62</v>
      </c>
      <c r="D42" s="83">
        <v>810000</v>
      </c>
      <c r="E42" s="80">
        <v>35</v>
      </c>
      <c r="F42" s="81"/>
      <c r="G42" s="79"/>
      <c r="H42" s="84">
        <v>790000</v>
      </c>
    </row>
    <row r="43" spans="2:8" ht="15" customHeight="1">
      <c r="B43" s="90">
        <v>810000</v>
      </c>
      <c r="C43" s="48" t="s">
        <v>62</v>
      </c>
      <c r="D43" s="83">
        <v>855000</v>
      </c>
      <c r="E43" s="80">
        <v>36</v>
      </c>
      <c r="F43" s="81"/>
      <c r="G43" s="79"/>
      <c r="H43" s="84">
        <v>830000</v>
      </c>
    </row>
    <row r="44" spans="2:8" ht="15" customHeight="1">
      <c r="B44" s="90">
        <v>855000</v>
      </c>
      <c r="C44" s="48" t="s">
        <v>62</v>
      </c>
      <c r="D44" s="83">
        <v>905000</v>
      </c>
      <c r="E44" s="80">
        <v>37</v>
      </c>
      <c r="F44" s="81"/>
      <c r="G44" s="79"/>
      <c r="H44" s="84">
        <v>880000</v>
      </c>
    </row>
    <row r="45" spans="2:8" ht="15" customHeight="1">
      <c r="B45" s="90">
        <v>905000</v>
      </c>
      <c r="C45" s="48" t="s">
        <v>62</v>
      </c>
      <c r="D45" s="83">
        <v>955000</v>
      </c>
      <c r="E45" s="80">
        <v>38</v>
      </c>
      <c r="F45" s="81"/>
      <c r="G45" s="79"/>
      <c r="H45" s="84">
        <v>930000</v>
      </c>
    </row>
    <row r="46" spans="2:8" ht="15" customHeight="1">
      <c r="B46" s="90">
        <v>955000</v>
      </c>
      <c r="C46" s="48" t="s">
        <v>62</v>
      </c>
      <c r="D46" s="83">
        <v>1005000</v>
      </c>
      <c r="E46" s="80">
        <v>39</v>
      </c>
      <c r="F46" s="81"/>
      <c r="G46" s="79"/>
      <c r="H46" s="84">
        <v>980000</v>
      </c>
    </row>
    <row r="47" spans="2:8" ht="15" customHeight="1">
      <c r="B47" s="90">
        <v>1005000</v>
      </c>
      <c r="C47" s="48" t="s">
        <v>62</v>
      </c>
      <c r="D47" s="83">
        <v>1055000</v>
      </c>
      <c r="E47" s="80">
        <v>40</v>
      </c>
      <c r="F47" s="81"/>
      <c r="G47" s="79"/>
      <c r="H47" s="84">
        <v>1030000</v>
      </c>
    </row>
    <row r="48" spans="2:8" ht="15" customHeight="1">
      <c r="B48" s="90">
        <v>1055000</v>
      </c>
      <c r="C48" s="48" t="s">
        <v>62</v>
      </c>
      <c r="D48" s="83">
        <v>1115000</v>
      </c>
      <c r="E48" s="80">
        <v>41</v>
      </c>
      <c r="F48" s="81"/>
      <c r="G48" s="79"/>
      <c r="H48" s="84">
        <v>1090000</v>
      </c>
    </row>
    <row r="49" spans="2:8" ht="15" customHeight="1">
      <c r="B49" s="90">
        <v>1115000</v>
      </c>
      <c r="C49" s="48" t="s">
        <v>62</v>
      </c>
      <c r="D49" s="83">
        <v>1175000</v>
      </c>
      <c r="E49" s="80">
        <v>42</v>
      </c>
      <c r="F49" s="81"/>
      <c r="G49" s="79"/>
      <c r="H49" s="84">
        <v>1150000</v>
      </c>
    </row>
    <row r="50" spans="2:8" ht="15" customHeight="1" thickBot="1">
      <c r="B50" s="91">
        <v>1175000</v>
      </c>
      <c r="C50" s="67" t="s">
        <v>62</v>
      </c>
      <c r="D50" s="85"/>
      <c r="E50" s="86">
        <v>43</v>
      </c>
      <c r="F50" s="87"/>
      <c r="G50" s="88"/>
      <c r="H50" s="89">
        <v>1210000</v>
      </c>
    </row>
  </sheetData>
  <sheetProtection/>
  <mergeCells count="2">
    <mergeCell ref="F2:G2"/>
    <mergeCell ref="F4:G4"/>
  </mergeCells>
  <printOptions horizontalCentered="1"/>
  <pageMargins left="0.5905511811023623" right="0.5905511811023623"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関東ＩＴソフトウェア厚生年金基金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関東ＩＴソフトウェア厚生年金基金</dc:creator>
  <cp:keywords/>
  <dc:description/>
  <cp:lastModifiedBy>沖縄県</cp:lastModifiedBy>
  <cp:lastPrinted>2015-08-07T04:52:25Z</cp:lastPrinted>
  <dcterms:created xsi:type="dcterms:W3CDTF">2011-01-20T09:05:08Z</dcterms:created>
  <dcterms:modified xsi:type="dcterms:W3CDTF">2015-08-07T04:53:08Z</dcterms:modified>
  <cp:category/>
  <cp:version/>
  <cp:contentType/>
  <cp:contentStatus/>
</cp:coreProperties>
</file>