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41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<sst xmlns="http://schemas.openxmlformats.org/spreadsheetml/2006/main" count="54" uniqueCount="42">
  <si>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第 ２ 表　　開　設　者　別　病　床　数　（病院）</t>
  </si>
  <si>
    <t>病 床 数</t>
  </si>
  <si>
    <t>構成比％</t>
  </si>
  <si>
    <t>施 設 数</t>
  </si>
  <si>
    <t>総                  数</t>
  </si>
  <si>
    <t>国</t>
  </si>
  <si>
    <t>そ　　の　　他</t>
  </si>
  <si>
    <t>公的医療機関</t>
  </si>
  <si>
    <t>都 道 府 県</t>
  </si>
  <si>
    <t>市 　町　 村</t>
  </si>
  <si>
    <t>日　　  　赤</t>
  </si>
  <si>
    <t>済 　 生  会</t>
  </si>
  <si>
    <t>厚　 生 　連</t>
  </si>
  <si>
    <t>そ 　の　 他</t>
  </si>
  <si>
    <t>社会保険関係団体</t>
  </si>
  <si>
    <t>公　 益　 法　 人</t>
  </si>
  <si>
    <t>医 　療　 法　 人</t>
  </si>
  <si>
    <t>学　 校　 法　 人</t>
  </si>
  <si>
    <t>会　　　　       社</t>
  </si>
  <si>
    <t>その他の 法　人</t>
  </si>
  <si>
    <t>個　　　　       人</t>
  </si>
  <si>
    <t>平成１５年１０月１日現在</t>
  </si>
  <si>
    <t>　　　　　　　区　 分</t>
  </si>
  <si>
    <t>沖　　　　　縄</t>
  </si>
  <si>
    <t>一 般 病 床</t>
  </si>
  <si>
    <t>療 養 病 床</t>
  </si>
  <si>
    <t>精 神 病 床</t>
  </si>
  <si>
    <t>結 核 病 床</t>
  </si>
  <si>
    <t>感染症病床</t>
  </si>
  <si>
    <t>全　　　　国</t>
  </si>
  <si>
    <t>開  設  者</t>
  </si>
  <si>
    <t>施設数</t>
  </si>
  <si>
    <t>病床数</t>
  </si>
  <si>
    <t>厚生労働省</t>
  </si>
  <si>
    <t>文部科学省</t>
  </si>
  <si>
    <t>労働福祉事業団</t>
  </si>
  <si>
    <t>全国社会保険協会連合会</t>
  </si>
  <si>
    <t>厚生年金事業・船員保険</t>
  </si>
  <si>
    <t>健康保険組合及びその連合会</t>
  </si>
  <si>
    <t>共済組合及びその連合会</t>
  </si>
  <si>
    <t>国民健康保険組合</t>
  </si>
  <si>
    <t>注：（独法）とは、独立行政法人のことである。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</si>
</sst>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  <numFmt numFmtId="185" formatCode="0.0_ "/>
    <numFmt numFmtId="186" formatCode="_ * #,##0.0_ ;_ * \-#,##0.0_ ;_ * &quot;-&quot;?_ ;_ @_ "/>
    <numFmt numFmtId="187" formatCode="\(_ * #,##0_ ;_ * \-#,##0_ ;_ * &quot;-&quot;_ ;_ @_ \)"/>
    <numFmt numFmtId="188" formatCode="\(_ * #,##0\)_ ;_ * \-#,##0_ ;_ * &quot;-&quot;_ ;_ @_ "/>
    <numFmt numFmtId="189" formatCode="\ \(* #,##0\)_ ;_ * \-#,##0_ ;_ * &quot;-&quot;_ ;_ @_ "/>
    <numFmt numFmtId="190" formatCode="#,##0_);\(#,##0\)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distributed" vertical="distributed"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top"/>
    </xf>
    <xf numFmtId="0" fontId="5" fillId="2" borderId="8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1" fontId="5" fillId="2" borderId="9" xfId="0" applyNumberFormat="1" applyFont="1" applyFill="1" applyBorder="1" applyAlignment="1">
      <alignment horizontal="right" vertical="center"/>
    </xf>
    <xf numFmtId="181" fontId="5" fillId="2" borderId="5" xfId="0" applyNumberFormat="1" applyFont="1" applyFill="1" applyBorder="1" applyAlignment="1">
      <alignment horizontal="right" vertical="center"/>
    </xf>
    <xf numFmtId="189" fontId="5" fillId="2" borderId="9" xfId="0" applyNumberFormat="1" applyFont="1" applyFill="1" applyBorder="1" applyAlignment="1">
      <alignment horizontal="right" vertical="center"/>
    </xf>
    <xf numFmtId="41" fontId="5" fillId="2" borderId="3" xfId="0" applyNumberFormat="1" applyFont="1" applyFill="1" applyBorder="1" applyAlignment="1">
      <alignment horizontal="right" vertical="center"/>
    </xf>
    <xf numFmtId="41" fontId="5" fillId="2" borderId="1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1" fontId="5" fillId="2" borderId="12" xfId="0" applyNumberFormat="1" applyFont="1" applyFill="1" applyBorder="1" applyAlignment="1">
      <alignment horizontal="right" vertical="center"/>
    </xf>
    <xf numFmtId="41" fontId="5" fillId="2" borderId="13" xfId="16" applyNumberFormat="1" applyFont="1" applyFill="1" applyBorder="1" applyAlignment="1">
      <alignment horizontal="right" vertical="center"/>
    </xf>
    <xf numFmtId="181" fontId="5" fillId="2" borderId="13" xfId="0" applyNumberFormat="1" applyFont="1" applyFill="1" applyBorder="1" applyAlignment="1">
      <alignment horizontal="right" vertical="center"/>
    </xf>
    <xf numFmtId="41" fontId="5" fillId="2" borderId="13" xfId="0" applyNumberFormat="1" applyFont="1" applyFill="1" applyBorder="1" applyAlignment="1">
      <alignment horizontal="right" vertical="center"/>
    </xf>
    <xf numFmtId="189" fontId="5" fillId="2" borderId="13" xfId="0" applyNumberFormat="1" applyFont="1" applyFill="1" applyBorder="1" applyAlignment="1">
      <alignment horizontal="right" vertical="center"/>
    </xf>
    <xf numFmtId="189" fontId="5" fillId="2" borderId="14" xfId="0" applyNumberFormat="1" applyFont="1" applyFill="1" applyBorder="1" applyAlignment="1">
      <alignment horizontal="right" vertical="center"/>
    </xf>
    <xf numFmtId="41" fontId="5" fillId="2" borderId="0" xfId="0" applyNumberFormat="1" applyFont="1" applyFill="1" applyBorder="1" applyAlignment="1">
      <alignment horizontal="right" vertical="center"/>
    </xf>
    <xf numFmtId="41" fontId="5" fillId="2" borderId="15" xfId="16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distributed" vertical="center"/>
    </xf>
    <xf numFmtId="0" fontId="10" fillId="2" borderId="13" xfId="0" applyFont="1" applyFill="1" applyBorder="1" applyAlignment="1">
      <alignment vertical="center"/>
    </xf>
    <xf numFmtId="41" fontId="5" fillId="2" borderId="12" xfId="16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8" fillId="2" borderId="8" xfId="0" applyFont="1" applyFill="1" applyBorder="1" applyAlignment="1">
      <alignment horizontal="distributed" vertical="center"/>
    </xf>
    <xf numFmtId="0" fontId="0" fillId="2" borderId="17" xfId="0" applyFill="1" applyBorder="1" applyAlignment="1">
      <alignment vertical="center"/>
    </xf>
    <xf numFmtId="41" fontId="5" fillId="2" borderId="18" xfId="16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1" fontId="5" fillId="2" borderId="14" xfId="0" applyNumberFormat="1" applyFont="1" applyFill="1" applyBorder="1" applyAlignment="1">
      <alignment horizontal="right" vertical="center"/>
    </xf>
    <xf numFmtId="41" fontId="5" fillId="2" borderId="11" xfId="16" applyNumberFormat="1" applyFont="1" applyFill="1" applyBorder="1" applyAlignment="1">
      <alignment horizontal="right" vertical="center"/>
    </xf>
    <xf numFmtId="181" fontId="5" fillId="2" borderId="11" xfId="0" applyNumberFormat="1" applyFont="1" applyFill="1" applyBorder="1" applyAlignment="1">
      <alignment horizontal="right" vertical="center"/>
    </xf>
    <xf numFmtId="41" fontId="5" fillId="2" borderId="11" xfId="0" applyNumberFormat="1" applyFont="1" applyFill="1" applyBorder="1" applyAlignment="1">
      <alignment horizontal="right" vertical="center"/>
    </xf>
    <xf numFmtId="189" fontId="5" fillId="2" borderId="11" xfId="0" applyNumberFormat="1" applyFont="1" applyFill="1" applyBorder="1" applyAlignment="1">
      <alignment horizontal="right" vertical="center"/>
    </xf>
    <xf numFmtId="41" fontId="5" fillId="2" borderId="2" xfId="0" applyNumberFormat="1" applyFont="1" applyFill="1" applyBorder="1" applyAlignment="1">
      <alignment horizontal="right" vertical="center"/>
    </xf>
    <xf numFmtId="41" fontId="5" fillId="2" borderId="19" xfId="16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2" borderId="1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2" borderId="16" xfId="0" applyFont="1" applyFill="1" applyBorder="1" applyAlignment="1">
      <alignment vertical="center"/>
    </xf>
    <xf numFmtId="189" fontId="5" fillId="2" borderId="18" xfId="0" applyNumberFormat="1" applyFont="1" applyFill="1" applyBorder="1" applyAlignment="1">
      <alignment horizontal="right" vertical="center"/>
    </xf>
    <xf numFmtId="179" fontId="5" fillId="2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2" borderId="16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5" fillId="2" borderId="13" xfId="16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 horizontal="distributed" vertical="center"/>
    </xf>
    <xf numFmtId="41" fontId="5" fillId="0" borderId="15" xfId="16" applyNumberFormat="1" applyFont="1" applyBorder="1" applyAlignment="1">
      <alignment horizontal="right" vertical="center"/>
    </xf>
    <xf numFmtId="41" fontId="5" fillId="0" borderId="13" xfId="16" applyNumberFormat="1" applyFont="1" applyBorder="1" applyAlignment="1">
      <alignment horizontal="right" vertical="center"/>
    </xf>
    <xf numFmtId="179" fontId="5" fillId="2" borderId="13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1" fontId="5" fillId="2" borderId="17" xfId="0" applyNumberFormat="1" applyFont="1" applyFill="1" applyBorder="1" applyAlignment="1">
      <alignment horizontal="right" vertical="center"/>
    </xf>
    <xf numFmtId="41" fontId="5" fillId="2" borderId="17" xfId="0" applyNumberFormat="1" applyFont="1" applyFill="1" applyBorder="1" applyAlignment="1">
      <alignment horizontal="right" vertical="center"/>
    </xf>
    <xf numFmtId="41" fontId="5" fillId="2" borderId="17" xfId="16" applyNumberFormat="1" applyFont="1" applyFill="1" applyBorder="1" applyAlignment="1">
      <alignment horizontal="right" vertical="center"/>
    </xf>
    <xf numFmtId="179" fontId="5" fillId="2" borderId="17" xfId="0" applyNumberFormat="1" applyFont="1" applyFill="1" applyBorder="1" applyAlignment="1">
      <alignment horizontal="right" vertical="center"/>
    </xf>
    <xf numFmtId="41" fontId="5" fillId="2" borderId="8" xfId="0" applyNumberFormat="1" applyFont="1" applyFill="1" applyBorder="1" applyAlignment="1">
      <alignment horizontal="right" vertical="center"/>
    </xf>
    <xf numFmtId="41" fontId="5" fillId="0" borderId="20" xfId="16" applyNumberFormat="1" applyFont="1" applyBorder="1" applyAlignment="1">
      <alignment horizontal="right" vertical="center"/>
    </xf>
    <xf numFmtId="41" fontId="5" fillId="0" borderId="17" xfId="16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20383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6"/>
  </sheetPr>
  <dimension ref="A1:T65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375" style="1" customWidth="1"/>
    <col min="2" max="2" width="19.50390625" style="1" customWidth="1"/>
    <col min="3" max="3" width="5.00390625" style="1" customWidth="1"/>
    <col min="4" max="4" width="7.00390625" style="1" customWidth="1"/>
    <col min="5" max="5" width="8.125" style="1" customWidth="1"/>
    <col min="6" max="6" width="7.875" style="1" customWidth="1"/>
    <col min="7" max="7" width="7.00390625" style="1" customWidth="1"/>
    <col min="8" max="9" width="7.625" style="1" customWidth="1"/>
    <col min="10" max="10" width="6.375" style="1" customWidth="1"/>
    <col min="11" max="11" width="7.25390625" style="1" customWidth="1"/>
    <col min="12" max="12" width="6.875" style="1" customWidth="1"/>
    <col min="13" max="13" width="7.00390625" style="1" customWidth="1"/>
    <col min="14" max="14" width="5.875" style="0" customWidth="1"/>
    <col min="15" max="15" width="6.25390625" style="0" customWidth="1"/>
    <col min="16" max="16" width="5.875" style="0" customWidth="1"/>
    <col min="17" max="17" width="6.50390625" style="0" customWidth="1"/>
    <col min="18" max="18" width="7.25390625" style="0" customWidth="1"/>
    <col min="19" max="19" width="10.75390625" style="0" customWidth="1"/>
    <col min="20" max="20" width="7.25390625" style="0" customWidth="1"/>
    <col min="21" max="131" width="2.125" style="0" customWidth="1"/>
  </cols>
  <sheetData>
    <row r="1" spans="2:20" ht="30" customHeight="1"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</row>
    <row r="2" spans="1:20" ht="15.75" customHeight="1">
      <c r="A2" s="4"/>
      <c r="B2" s="5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"/>
      <c r="R2" s="7"/>
      <c r="S2" s="7"/>
      <c r="T2" s="8" t="s">
        <v>21</v>
      </c>
    </row>
    <row r="3" spans="1:20" ht="27.75" customHeight="1">
      <c r="A3" s="9"/>
      <c r="B3" s="10" t="s">
        <v>22</v>
      </c>
      <c r="C3" s="11"/>
      <c r="D3" s="12" t="s">
        <v>23</v>
      </c>
      <c r="E3" s="13"/>
      <c r="F3" s="14"/>
      <c r="G3" s="12" t="s">
        <v>24</v>
      </c>
      <c r="H3" s="13"/>
      <c r="I3" s="14"/>
      <c r="J3" s="15" t="s">
        <v>25</v>
      </c>
      <c r="K3" s="15"/>
      <c r="L3" s="16" t="s">
        <v>26</v>
      </c>
      <c r="M3" s="17"/>
      <c r="N3" s="18" t="s">
        <v>27</v>
      </c>
      <c r="O3" s="19"/>
      <c r="P3" s="12" t="s">
        <v>28</v>
      </c>
      <c r="Q3" s="13"/>
      <c r="R3" s="20" t="s">
        <v>29</v>
      </c>
      <c r="S3" s="13"/>
      <c r="T3" s="14"/>
    </row>
    <row r="4" spans="1:20" ht="27.75" customHeight="1">
      <c r="A4" s="21"/>
      <c r="B4" s="22" t="s">
        <v>30</v>
      </c>
      <c r="C4" s="23"/>
      <c r="D4" s="24" t="s">
        <v>31</v>
      </c>
      <c r="E4" s="25" t="s">
        <v>1</v>
      </c>
      <c r="F4" s="26" t="s">
        <v>2</v>
      </c>
      <c r="G4" s="24" t="s">
        <v>31</v>
      </c>
      <c r="H4" s="25" t="s">
        <v>32</v>
      </c>
      <c r="I4" s="26" t="s">
        <v>2</v>
      </c>
      <c r="J4" s="24" t="s">
        <v>31</v>
      </c>
      <c r="K4" s="25" t="s">
        <v>32</v>
      </c>
      <c r="L4" s="24" t="s">
        <v>31</v>
      </c>
      <c r="M4" s="25" t="s">
        <v>32</v>
      </c>
      <c r="N4" s="24" t="s">
        <v>31</v>
      </c>
      <c r="O4" s="25" t="s">
        <v>32</v>
      </c>
      <c r="P4" s="24" t="s">
        <v>31</v>
      </c>
      <c r="Q4" s="25" t="s">
        <v>32</v>
      </c>
      <c r="R4" s="27" t="s">
        <v>3</v>
      </c>
      <c r="S4" s="25" t="s">
        <v>1</v>
      </c>
      <c r="T4" s="26" t="s">
        <v>2</v>
      </c>
    </row>
    <row r="5" spans="1:20" ht="29.25" customHeight="1">
      <c r="A5" s="28"/>
      <c r="B5" s="13" t="s">
        <v>4</v>
      </c>
      <c r="C5" s="14"/>
      <c r="D5" s="29">
        <f>D6+D11+D18+SUM(D24:D29)</f>
        <v>94</v>
      </c>
      <c r="E5" s="29">
        <f>SUM(E6,E11,E18,E24:E29)</f>
        <v>19730</v>
      </c>
      <c r="F5" s="30">
        <f>F6+F11+F18+F24+F25+F26+F27+F28+F29</f>
        <v>100.00000000000001</v>
      </c>
      <c r="G5" s="29">
        <f>SUM(G6,G11,G18,G24:G29)</f>
        <v>81</v>
      </c>
      <c r="H5" s="29">
        <f>SUM(H6,H11,H18,H24:H29)</f>
        <v>9550</v>
      </c>
      <c r="I5" s="30">
        <v>100</v>
      </c>
      <c r="J5" s="31">
        <f aca="true" t="shared" si="0" ref="J5:S5">SUM(J6,J11,J18,J24:J29)</f>
        <v>45</v>
      </c>
      <c r="K5" s="29">
        <f t="shared" si="0"/>
        <v>4351</v>
      </c>
      <c r="L5" s="29">
        <f t="shared" si="0"/>
        <v>13</v>
      </c>
      <c r="M5" s="29">
        <f t="shared" si="0"/>
        <v>5630</v>
      </c>
      <c r="N5" s="31">
        <f t="shared" si="0"/>
        <v>0</v>
      </c>
      <c r="O5" s="29">
        <f t="shared" si="0"/>
        <v>181</v>
      </c>
      <c r="P5" s="31">
        <f t="shared" si="0"/>
        <v>0</v>
      </c>
      <c r="Q5" s="32">
        <f t="shared" si="0"/>
        <v>18</v>
      </c>
      <c r="R5" s="33">
        <f t="shared" si="0"/>
        <v>9122</v>
      </c>
      <c r="S5" s="29">
        <f t="shared" si="0"/>
        <v>1632141</v>
      </c>
      <c r="T5" s="30">
        <f>T6+T11+T18+T24+T25+T26+T27+T28+T29</f>
        <v>99.99999999999999</v>
      </c>
    </row>
    <row r="6" spans="1:20" ht="21" customHeight="1">
      <c r="A6" s="34" t="s">
        <v>5</v>
      </c>
      <c r="B6" s="35"/>
      <c r="C6" s="36"/>
      <c r="D6" s="37">
        <f>SUM(D7:D10)</f>
        <v>6</v>
      </c>
      <c r="E6" s="38">
        <f>SUM(E7:E10)</f>
        <v>2429</v>
      </c>
      <c r="F6" s="39">
        <f aca="true" t="shared" si="1" ref="F6:F14">E6/$E$5*100</f>
        <v>12.311201216421692</v>
      </c>
      <c r="G6" s="40">
        <f>SUM(G7:G10)</f>
        <v>6</v>
      </c>
      <c r="H6" s="38">
        <f>SUM(H7:H10)</f>
        <v>1875</v>
      </c>
      <c r="I6" s="39">
        <f aca="true" t="shared" si="2" ref="I6:I14">H6/$H$5*100</f>
        <v>19.63350785340314</v>
      </c>
      <c r="J6" s="41">
        <f>SUM(J7:J10)</f>
        <v>0</v>
      </c>
      <c r="K6" s="38">
        <f>SUM(K7:K10)</f>
        <v>0</v>
      </c>
      <c r="L6" s="42">
        <v>0</v>
      </c>
      <c r="M6" s="40">
        <f>SUM(M7:M10)</f>
        <v>390</v>
      </c>
      <c r="N6" s="41">
        <f>SUM(N7:N10)</f>
        <v>0</v>
      </c>
      <c r="O6" s="40">
        <f>SUM(O7:O9)</f>
        <v>164</v>
      </c>
      <c r="P6" s="40">
        <v>0</v>
      </c>
      <c r="Q6" s="43">
        <f>SUM(Q7:Q9)</f>
        <v>0</v>
      </c>
      <c r="R6" s="44">
        <f>SUM(R7:R10)</f>
        <v>323</v>
      </c>
      <c r="S6" s="38">
        <f>SUM(S7:S10)</f>
        <v>130754</v>
      </c>
      <c r="T6" s="39">
        <f aca="true" t="shared" si="3" ref="T6:T29">S6/$S$5*100</f>
        <v>8.01119511120669</v>
      </c>
    </row>
    <row r="7" spans="1:20" ht="15" customHeight="1">
      <c r="A7" s="45"/>
      <c r="B7" s="46" t="s">
        <v>33</v>
      </c>
      <c r="C7" s="47"/>
      <c r="D7" s="48">
        <v>4</v>
      </c>
      <c r="E7" s="48">
        <v>1775</v>
      </c>
      <c r="F7" s="39">
        <f t="shared" si="1"/>
        <v>8.996452103395844</v>
      </c>
      <c r="G7" s="40">
        <v>4</v>
      </c>
      <c r="H7" s="38">
        <v>1275</v>
      </c>
      <c r="I7" s="39">
        <f t="shared" si="2"/>
        <v>13.350785340314136</v>
      </c>
      <c r="J7" s="41">
        <v>0</v>
      </c>
      <c r="K7" s="41">
        <v>0</v>
      </c>
      <c r="L7" s="40">
        <v>0</v>
      </c>
      <c r="M7" s="40">
        <v>350</v>
      </c>
      <c r="N7" s="41">
        <v>0</v>
      </c>
      <c r="O7" s="40">
        <v>150</v>
      </c>
      <c r="P7" s="40">
        <v>0</v>
      </c>
      <c r="Q7" s="40">
        <v>0</v>
      </c>
      <c r="R7" s="44">
        <v>185</v>
      </c>
      <c r="S7" s="38">
        <v>76976</v>
      </c>
      <c r="T7" s="39">
        <f t="shared" si="3"/>
        <v>4.716259195743505</v>
      </c>
    </row>
    <row r="8" spans="1:20" ht="15" customHeight="1">
      <c r="A8" s="45"/>
      <c r="B8" s="46" t="s">
        <v>34</v>
      </c>
      <c r="C8" s="49"/>
      <c r="D8" s="48">
        <v>1</v>
      </c>
      <c r="E8" s="48">
        <v>604</v>
      </c>
      <c r="F8" s="39">
        <f t="shared" si="1"/>
        <v>3.0613279270146987</v>
      </c>
      <c r="G8" s="40">
        <v>1</v>
      </c>
      <c r="H8" s="38">
        <v>550</v>
      </c>
      <c r="I8" s="39">
        <f t="shared" si="2"/>
        <v>5.7591623036649215</v>
      </c>
      <c r="J8" s="41">
        <v>0</v>
      </c>
      <c r="K8" s="41">
        <v>0</v>
      </c>
      <c r="L8" s="41">
        <v>0</v>
      </c>
      <c r="M8" s="40">
        <v>40</v>
      </c>
      <c r="N8" s="41">
        <v>0</v>
      </c>
      <c r="O8" s="40">
        <v>14</v>
      </c>
      <c r="P8" s="40">
        <v>0</v>
      </c>
      <c r="Q8" s="40">
        <v>0</v>
      </c>
      <c r="R8" s="44">
        <v>57</v>
      </c>
      <c r="S8" s="38">
        <v>32927</v>
      </c>
      <c r="T8" s="39">
        <f t="shared" si="3"/>
        <v>2.0174114858949075</v>
      </c>
    </row>
    <row r="9" spans="1:20" ht="15" customHeight="1">
      <c r="A9" s="45"/>
      <c r="B9" s="46" t="s">
        <v>35</v>
      </c>
      <c r="C9" s="47"/>
      <c r="D9" s="48">
        <v>0</v>
      </c>
      <c r="E9" s="48">
        <v>0</v>
      </c>
      <c r="F9" s="39">
        <f t="shared" si="1"/>
        <v>0</v>
      </c>
      <c r="G9" s="40">
        <v>0</v>
      </c>
      <c r="H9" s="38">
        <v>0</v>
      </c>
      <c r="I9" s="39">
        <f t="shared" si="2"/>
        <v>0</v>
      </c>
      <c r="J9" s="41">
        <v>0</v>
      </c>
      <c r="K9" s="41">
        <v>0</v>
      </c>
      <c r="L9" s="41">
        <v>0</v>
      </c>
      <c r="M9" s="40">
        <v>0</v>
      </c>
      <c r="N9" s="41">
        <v>0</v>
      </c>
      <c r="O9" s="40">
        <v>0</v>
      </c>
      <c r="P9" s="40">
        <v>0</v>
      </c>
      <c r="Q9" s="40">
        <v>0</v>
      </c>
      <c r="R9" s="44">
        <v>39</v>
      </c>
      <c r="S9" s="38">
        <v>15073</v>
      </c>
      <c r="T9" s="39">
        <f t="shared" si="3"/>
        <v>0.9235108976491614</v>
      </c>
    </row>
    <row r="10" spans="1:20" ht="15" customHeight="1">
      <c r="A10" s="45"/>
      <c r="B10" s="50" t="s">
        <v>6</v>
      </c>
      <c r="C10" s="51"/>
      <c r="D10" s="48">
        <f>G10+L10+N10</f>
        <v>1</v>
      </c>
      <c r="E10" s="52">
        <f aca="true" t="shared" si="4" ref="E10:E24">H10+M10+O10+Q10+K10</f>
        <v>50</v>
      </c>
      <c r="F10" s="39">
        <f t="shared" si="1"/>
        <v>0.25342118601115055</v>
      </c>
      <c r="G10" s="40">
        <v>1</v>
      </c>
      <c r="H10" s="38">
        <v>50</v>
      </c>
      <c r="I10" s="39">
        <f t="shared" si="2"/>
        <v>0.5235602094240838</v>
      </c>
      <c r="J10" s="41">
        <v>0</v>
      </c>
      <c r="K10" s="41">
        <v>0</v>
      </c>
      <c r="L10" s="40">
        <v>0</v>
      </c>
      <c r="M10" s="40">
        <v>0</v>
      </c>
      <c r="N10" s="41">
        <v>0</v>
      </c>
      <c r="O10" s="40">
        <v>0</v>
      </c>
      <c r="P10" s="40">
        <v>0</v>
      </c>
      <c r="Q10" s="40">
        <v>0</v>
      </c>
      <c r="R10" s="44">
        <v>42</v>
      </c>
      <c r="S10" s="38">
        <v>5778</v>
      </c>
      <c r="T10" s="39">
        <f t="shared" si="3"/>
        <v>0.3540135319191173</v>
      </c>
    </row>
    <row r="11" spans="1:20" ht="21.75" customHeight="1">
      <c r="A11" s="53" t="s">
        <v>7</v>
      </c>
      <c r="B11" s="54"/>
      <c r="C11" s="55"/>
      <c r="D11" s="56">
        <f>SUM(D12:D17)</f>
        <v>11</v>
      </c>
      <c r="E11" s="57">
        <f t="shared" si="4"/>
        <v>3543</v>
      </c>
      <c r="F11" s="58">
        <f t="shared" si="1"/>
        <v>17.957425240750126</v>
      </c>
      <c r="G11" s="59">
        <f>SUM(G12:G17)</f>
        <v>11</v>
      </c>
      <c r="H11" s="57">
        <f>SUM(H12:H17)</f>
        <v>3052</v>
      </c>
      <c r="I11" s="58">
        <f t="shared" si="2"/>
        <v>31.958115183246072</v>
      </c>
      <c r="J11" s="60">
        <f>SUM(J12:J17)</f>
        <v>0</v>
      </c>
      <c r="K11" s="57">
        <f>SUM(K12:K17)</f>
        <v>0</v>
      </c>
      <c r="L11" s="60">
        <v>0</v>
      </c>
      <c r="M11" s="59">
        <f aca="true" t="shared" si="5" ref="M11:S11">SUM(M12:M17)</f>
        <v>456</v>
      </c>
      <c r="N11" s="60">
        <f t="shared" si="5"/>
        <v>0</v>
      </c>
      <c r="O11" s="59">
        <f t="shared" si="5"/>
        <v>17</v>
      </c>
      <c r="P11" s="60">
        <f t="shared" si="5"/>
        <v>0</v>
      </c>
      <c r="Q11" s="61">
        <f t="shared" si="5"/>
        <v>18</v>
      </c>
      <c r="R11" s="62">
        <f t="shared" si="5"/>
        <v>1382</v>
      </c>
      <c r="S11" s="57">
        <f t="shared" si="5"/>
        <v>355917</v>
      </c>
      <c r="T11" s="58">
        <f t="shared" si="3"/>
        <v>21.8067556663303</v>
      </c>
    </row>
    <row r="12" spans="1:20" ht="15" customHeight="1">
      <c r="A12" s="45"/>
      <c r="B12" s="46" t="s">
        <v>8</v>
      </c>
      <c r="C12" s="63"/>
      <c r="D12" s="48">
        <v>9</v>
      </c>
      <c r="E12" s="38">
        <f t="shared" si="4"/>
        <v>2754</v>
      </c>
      <c r="F12" s="39">
        <f t="shared" si="1"/>
        <v>13.958438925494171</v>
      </c>
      <c r="G12" s="40">
        <v>9</v>
      </c>
      <c r="H12" s="38">
        <v>2263</v>
      </c>
      <c r="I12" s="39">
        <f t="shared" si="2"/>
        <v>23.69633507853403</v>
      </c>
      <c r="J12" s="41">
        <v>0</v>
      </c>
      <c r="K12" s="41">
        <v>0</v>
      </c>
      <c r="L12" s="41">
        <v>0</v>
      </c>
      <c r="M12" s="40">
        <v>456</v>
      </c>
      <c r="N12" s="41">
        <v>0</v>
      </c>
      <c r="O12" s="40">
        <v>17</v>
      </c>
      <c r="P12" s="41">
        <v>0</v>
      </c>
      <c r="Q12" s="43">
        <v>18</v>
      </c>
      <c r="R12" s="44">
        <v>311</v>
      </c>
      <c r="S12" s="38">
        <v>86992</v>
      </c>
      <c r="T12" s="39">
        <f t="shared" si="3"/>
        <v>5.329931666443034</v>
      </c>
    </row>
    <row r="13" spans="1:20" ht="15" customHeight="1">
      <c r="A13" s="45"/>
      <c r="B13" s="46" t="s">
        <v>9</v>
      </c>
      <c r="C13" s="64"/>
      <c r="D13" s="48">
        <f>G13+L13+N13</f>
        <v>1</v>
      </c>
      <c r="E13" s="38">
        <f t="shared" si="4"/>
        <v>470</v>
      </c>
      <c r="F13" s="39">
        <f t="shared" si="1"/>
        <v>2.3821591485048152</v>
      </c>
      <c r="G13" s="40">
        <v>1</v>
      </c>
      <c r="H13" s="38">
        <v>470</v>
      </c>
      <c r="I13" s="39">
        <f t="shared" si="2"/>
        <v>4.9214659685863875</v>
      </c>
      <c r="J13" s="41">
        <v>0</v>
      </c>
      <c r="K13" s="41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3">
        <v>0</v>
      </c>
      <c r="R13" s="44">
        <v>770</v>
      </c>
      <c r="S13" s="38">
        <v>168105</v>
      </c>
      <c r="T13" s="39">
        <f t="shared" si="3"/>
        <v>10.299661610118244</v>
      </c>
    </row>
    <row r="14" spans="1:20" ht="15" customHeight="1">
      <c r="A14" s="45"/>
      <c r="B14" s="46" t="s">
        <v>10</v>
      </c>
      <c r="C14" s="64"/>
      <c r="D14" s="48">
        <f>G14+L14+N14</f>
        <v>1</v>
      </c>
      <c r="E14" s="38">
        <f t="shared" si="4"/>
        <v>319</v>
      </c>
      <c r="F14" s="39">
        <f t="shared" si="1"/>
        <v>1.6168271667511405</v>
      </c>
      <c r="G14" s="40">
        <v>1</v>
      </c>
      <c r="H14" s="38">
        <v>319</v>
      </c>
      <c r="I14" s="39">
        <f t="shared" si="2"/>
        <v>3.340314136125654</v>
      </c>
      <c r="J14" s="41">
        <v>0</v>
      </c>
      <c r="K14" s="41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3">
        <v>0</v>
      </c>
      <c r="R14" s="44">
        <v>93</v>
      </c>
      <c r="S14" s="38">
        <v>39295</v>
      </c>
      <c r="T14" s="39">
        <f t="shared" si="3"/>
        <v>2.407573855445087</v>
      </c>
    </row>
    <row r="15" spans="1:20" ht="15" customHeight="1">
      <c r="A15" s="45"/>
      <c r="B15" s="46" t="s">
        <v>11</v>
      </c>
      <c r="C15" s="64"/>
      <c r="D15" s="48">
        <f>G15+L15+N15</f>
        <v>0</v>
      </c>
      <c r="E15" s="38">
        <f t="shared" si="4"/>
        <v>0</v>
      </c>
      <c r="F15" s="39">
        <v>0</v>
      </c>
      <c r="G15" s="40">
        <v>0</v>
      </c>
      <c r="H15" s="38">
        <v>0</v>
      </c>
      <c r="I15" s="39">
        <v>0</v>
      </c>
      <c r="J15" s="41">
        <v>0</v>
      </c>
      <c r="K15" s="41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3">
        <v>0</v>
      </c>
      <c r="R15" s="44">
        <v>77</v>
      </c>
      <c r="S15" s="38">
        <v>21570</v>
      </c>
      <c r="T15" s="39">
        <f t="shared" si="3"/>
        <v>1.321576996105116</v>
      </c>
    </row>
    <row r="16" spans="1:20" ht="15" customHeight="1">
      <c r="A16" s="45"/>
      <c r="B16" s="46" t="s">
        <v>12</v>
      </c>
      <c r="C16" s="64"/>
      <c r="D16" s="48">
        <f>G16+L16+N16</f>
        <v>0</v>
      </c>
      <c r="E16" s="38">
        <f t="shared" si="4"/>
        <v>0</v>
      </c>
      <c r="F16" s="39">
        <v>0</v>
      </c>
      <c r="G16" s="40">
        <v>0</v>
      </c>
      <c r="H16" s="38">
        <v>0</v>
      </c>
      <c r="I16" s="39">
        <v>0</v>
      </c>
      <c r="J16" s="41">
        <v>0</v>
      </c>
      <c r="K16" s="41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3">
        <v>0</v>
      </c>
      <c r="R16" s="44">
        <v>122</v>
      </c>
      <c r="S16" s="38">
        <v>37613</v>
      </c>
      <c r="T16" s="39">
        <f t="shared" si="3"/>
        <v>2.304519033588397</v>
      </c>
    </row>
    <row r="17" spans="1:20" ht="21" customHeight="1">
      <c r="A17" s="45"/>
      <c r="B17" s="50" t="s">
        <v>13</v>
      </c>
      <c r="C17" s="65"/>
      <c r="D17" s="48">
        <f>G17+L17+N17</f>
        <v>0</v>
      </c>
      <c r="E17" s="38">
        <f t="shared" si="4"/>
        <v>0</v>
      </c>
      <c r="F17" s="39">
        <v>0</v>
      </c>
      <c r="G17" s="40">
        <v>0</v>
      </c>
      <c r="H17" s="38">
        <v>0</v>
      </c>
      <c r="I17" s="39">
        <v>0</v>
      </c>
      <c r="J17" s="41">
        <v>0</v>
      </c>
      <c r="K17" s="41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3">
        <v>0</v>
      </c>
      <c r="R17" s="44">
        <v>9</v>
      </c>
      <c r="S17" s="38">
        <v>2342</v>
      </c>
      <c r="T17" s="39">
        <f t="shared" si="3"/>
        <v>0.14349250463042104</v>
      </c>
    </row>
    <row r="18" spans="1:20" ht="21" customHeight="1">
      <c r="A18" s="53" t="s">
        <v>14</v>
      </c>
      <c r="B18" s="54"/>
      <c r="C18" s="55"/>
      <c r="D18" s="56">
        <f>SUM(D19:D23)</f>
        <v>0</v>
      </c>
      <c r="E18" s="57">
        <f t="shared" si="4"/>
        <v>0</v>
      </c>
      <c r="F18" s="58">
        <v>0</v>
      </c>
      <c r="G18" s="59">
        <v>0</v>
      </c>
      <c r="H18" s="57">
        <v>0</v>
      </c>
      <c r="I18" s="58">
        <v>0</v>
      </c>
      <c r="J18" s="60">
        <v>0</v>
      </c>
      <c r="K18" s="58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61">
        <v>0</v>
      </c>
      <c r="R18" s="62">
        <f>SUM(R19:R23)</f>
        <v>129</v>
      </c>
      <c r="S18" s="57">
        <f>SUM(S19:S23)</f>
        <v>37856</v>
      </c>
      <c r="T18" s="58">
        <f t="shared" si="3"/>
        <v>2.319407453155089</v>
      </c>
    </row>
    <row r="19" spans="1:20" ht="15" customHeight="1">
      <c r="A19" s="66"/>
      <c r="B19" s="46" t="s">
        <v>36</v>
      </c>
      <c r="C19" s="64"/>
      <c r="D19" s="48">
        <f aca="true" t="shared" si="6" ref="D19:D24">G19+L19+N19</f>
        <v>0</v>
      </c>
      <c r="E19" s="38">
        <f t="shared" si="4"/>
        <v>0</v>
      </c>
      <c r="F19" s="39">
        <v>0</v>
      </c>
      <c r="G19" s="40">
        <v>0</v>
      </c>
      <c r="H19" s="38">
        <v>0</v>
      </c>
      <c r="I19" s="39">
        <v>0</v>
      </c>
      <c r="J19" s="41">
        <v>0</v>
      </c>
      <c r="K19" s="39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3">
        <v>0</v>
      </c>
      <c r="R19" s="44">
        <v>52</v>
      </c>
      <c r="S19" s="38">
        <v>14697</v>
      </c>
      <c r="T19" s="39">
        <f t="shared" si="3"/>
        <v>0.9004736723113995</v>
      </c>
    </row>
    <row r="20" spans="1:20" ht="15" customHeight="1">
      <c r="A20" s="66"/>
      <c r="B20" s="46" t="s">
        <v>37</v>
      </c>
      <c r="C20" s="64"/>
      <c r="D20" s="48">
        <f t="shared" si="6"/>
        <v>0</v>
      </c>
      <c r="E20" s="38">
        <f t="shared" si="4"/>
        <v>0</v>
      </c>
      <c r="F20" s="39">
        <v>0</v>
      </c>
      <c r="G20" s="40">
        <v>0</v>
      </c>
      <c r="H20" s="38">
        <v>0</v>
      </c>
      <c r="I20" s="39">
        <v>0</v>
      </c>
      <c r="J20" s="41">
        <v>0</v>
      </c>
      <c r="K20" s="39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3">
        <v>0</v>
      </c>
      <c r="R20" s="44">
        <v>10</v>
      </c>
      <c r="S20" s="38">
        <v>3660</v>
      </c>
      <c r="T20" s="39">
        <f t="shared" si="3"/>
        <v>0.22424533174523523</v>
      </c>
    </row>
    <row r="21" spans="1:20" ht="15" customHeight="1">
      <c r="A21" s="66"/>
      <c r="B21" s="46" t="s">
        <v>38</v>
      </c>
      <c r="C21" s="64"/>
      <c r="D21" s="48">
        <f t="shared" si="6"/>
        <v>0</v>
      </c>
      <c r="E21" s="38">
        <f t="shared" si="4"/>
        <v>0</v>
      </c>
      <c r="F21" s="39">
        <v>0</v>
      </c>
      <c r="G21" s="40">
        <v>0</v>
      </c>
      <c r="H21" s="38">
        <v>0</v>
      </c>
      <c r="I21" s="39">
        <v>0</v>
      </c>
      <c r="J21" s="41">
        <v>0</v>
      </c>
      <c r="K21" s="39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3">
        <v>0</v>
      </c>
      <c r="R21" s="44">
        <v>18</v>
      </c>
      <c r="S21" s="38">
        <v>3438</v>
      </c>
      <c r="T21" s="39">
        <f t="shared" si="3"/>
        <v>0.21064356572134393</v>
      </c>
    </row>
    <row r="22" spans="1:20" s="67" customFormat="1" ht="15" customHeight="1">
      <c r="A22" s="66"/>
      <c r="B22" s="46" t="s">
        <v>39</v>
      </c>
      <c r="C22" s="64"/>
      <c r="D22" s="48">
        <f t="shared" si="6"/>
        <v>0</v>
      </c>
      <c r="E22" s="38">
        <f t="shared" si="4"/>
        <v>0</v>
      </c>
      <c r="F22" s="39">
        <v>0</v>
      </c>
      <c r="G22" s="40">
        <v>0</v>
      </c>
      <c r="H22" s="38">
        <v>0</v>
      </c>
      <c r="I22" s="39">
        <v>0</v>
      </c>
      <c r="J22" s="41">
        <v>0</v>
      </c>
      <c r="K22" s="39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3">
        <v>0</v>
      </c>
      <c r="R22" s="44">
        <v>48</v>
      </c>
      <c r="S22" s="38">
        <v>15741</v>
      </c>
      <c r="T22" s="39">
        <f t="shared" si="3"/>
        <v>0.964438734153483</v>
      </c>
    </row>
    <row r="23" spans="1:20" ht="14.25" customHeight="1">
      <c r="A23" s="68"/>
      <c r="B23" s="50" t="s">
        <v>40</v>
      </c>
      <c r="C23" s="65"/>
      <c r="D23" s="52">
        <f t="shared" si="6"/>
        <v>0</v>
      </c>
      <c r="E23" s="52">
        <f t="shared" si="4"/>
        <v>0</v>
      </c>
      <c r="F23" s="39">
        <v>0</v>
      </c>
      <c r="G23" s="40">
        <v>0</v>
      </c>
      <c r="H23" s="38">
        <v>0</v>
      </c>
      <c r="I23" s="39">
        <v>0</v>
      </c>
      <c r="J23" s="69">
        <v>0</v>
      </c>
      <c r="K23" s="39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3">
        <v>0</v>
      </c>
      <c r="R23" s="44">
        <v>1</v>
      </c>
      <c r="S23" s="38">
        <v>320</v>
      </c>
      <c r="T23" s="39">
        <f t="shared" si="3"/>
        <v>0.019606149223627127</v>
      </c>
    </row>
    <row r="24" spans="1:20" s="71" customFormat="1" ht="20.25" customHeight="1">
      <c r="A24" s="53" t="s">
        <v>15</v>
      </c>
      <c r="B24" s="54"/>
      <c r="C24" s="55"/>
      <c r="D24" s="48">
        <f t="shared" si="6"/>
        <v>2</v>
      </c>
      <c r="E24" s="38">
        <f t="shared" si="4"/>
        <v>329</v>
      </c>
      <c r="F24" s="58">
        <f>E24/$E$5*100</f>
        <v>1.6675114039533705</v>
      </c>
      <c r="G24" s="59">
        <v>2</v>
      </c>
      <c r="H24" s="57">
        <v>269</v>
      </c>
      <c r="I24" s="58">
        <f>H24/$H$5*100</f>
        <v>2.816753926701571</v>
      </c>
      <c r="J24" s="41">
        <v>1</v>
      </c>
      <c r="K24" s="70">
        <v>60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61">
        <v>0</v>
      </c>
      <c r="R24" s="62">
        <v>400</v>
      </c>
      <c r="S24" s="57">
        <v>93696</v>
      </c>
      <c r="T24" s="58">
        <f t="shared" si="3"/>
        <v>5.740680492678022</v>
      </c>
    </row>
    <row r="25" spans="1:20" s="76" customFormat="1" ht="18.75" customHeight="1">
      <c r="A25" s="72" t="s">
        <v>16</v>
      </c>
      <c r="B25" s="73"/>
      <c r="C25" s="74"/>
      <c r="D25" s="48">
        <v>63</v>
      </c>
      <c r="E25" s="38">
        <v>12085</v>
      </c>
      <c r="F25" s="39">
        <f>E25/$E$5*100</f>
        <v>61.25190065889509</v>
      </c>
      <c r="G25" s="40">
        <v>50</v>
      </c>
      <c r="H25" s="38">
        <v>3584</v>
      </c>
      <c r="I25" s="39">
        <f>H25/$H$5*100</f>
        <v>37.52879581151832</v>
      </c>
      <c r="J25" s="41">
        <v>37</v>
      </c>
      <c r="K25" s="75">
        <v>3717</v>
      </c>
      <c r="L25" s="40">
        <v>13</v>
      </c>
      <c r="M25" s="40">
        <v>4784</v>
      </c>
      <c r="N25" s="40">
        <v>0</v>
      </c>
      <c r="O25" s="40">
        <v>0</v>
      </c>
      <c r="P25" s="40">
        <v>0</v>
      </c>
      <c r="Q25" s="43">
        <v>0</v>
      </c>
      <c r="R25" s="44">
        <v>5588</v>
      </c>
      <c r="S25" s="38">
        <v>819697</v>
      </c>
      <c r="T25" s="39">
        <f t="shared" si="3"/>
        <v>50.22219281299839</v>
      </c>
    </row>
    <row r="26" spans="1:20" s="76" customFormat="1" ht="18.75" customHeight="1">
      <c r="A26" s="77" t="s">
        <v>17</v>
      </c>
      <c r="B26" s="73"/>
      <c r="C26" s="74"/>
      <c r="D26" s="48">
        <f>G26+L26+N26</f>
        <v>0</v>
      </c>
      <c r="E26" s="38">
        <f>H26+M26+O26+Q26+K26</f>
        <v>0</v>
      </c>
      <c r="F26" s="39">
        <v>0</v>
      </c>
      <c r="G26" s="40">
        <v>0</v>
      </c>
      <c r="H26" s="38">
        <v>0</v>
      </c>
      <c r="I26" s="39">
        <v>0</v>
      </c>
      <c r="J26" s="41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3">
        <v>0</v>
      </c>
      <c r="R26" s="78">
        <v>101</v>
      </c>
      <c r="S26" s="79">
        <v>53748</v>
      </c>
      <c r="T26" s="39">
        <f t="shared" si="3"/>
        <v>3.293097838973471</v>
      </c>
    </row>
    <row r="27" spans="1:20" s="76" customFormat="1" ht="18.75" customHeight="1">
      <c r="A27" s="72" t="s">
        <v>18</v>
      </c>
      <c r="B27" s="73"/>
      <c r="C27" s="74"/>
      <c r="D27" s="48">
        <f>G27+L27+N27</f>
        <v>0</v>
      </c>
      <c r="E27" s="38">
        <f>H27+M27+O27+Q27+K27</f>
        <v>0</v>
      </c>
      <c r="F27" s="39">
        <v>0</v>
      </c>
      <c r="G27" s="40">
        <v>0</v>
      </c>
      <c r="H27" s="38">
        <v>0</v>
      </c>
      <c r="I27" s="39">
        <v>0</v>
      </c>
      <c r="J27" s="41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3">
        <v>0</v>
      </c>
      <c r="R27" s="78">
        <v>60</v>
      </c>
      <c r="S27" s="79">
        <v>13080</v>
      </c>
      <c r="T27" s="39">
        <f t="shared" si="3"/>
        <v>0.8014013495157587</v>
      </c>
    </row>
    <row r="28" spans="1:20" s="76" customFormat="1" ht="18.75" customHeight="1">
      <c r="A28" s="72" t="s">
        <v>19</v>
      </c>
      <c r="B28" s="73"/>
      <c r="C28" s="74"/>
      <c r="D28" s="48">
        <f>G28+L28+N28</f>
        <v>6</v>
      </c>
      <c r="E28" s="38">
        <v>827</v>
      </c>
      <c r="F28" s="39">
        <f>E28/$E$5*100</f>
        <v>4.19158641662443</v>
      </c>
      <c r="G28" s="40">
        <v>6</v>
      </c>
      <c r="H28" s="38">
        <v>638</v>
      </c>
      <c r="I28" s="39">
        <f>H28/$H$5*100</f>
        <v>6.680628272251308</v>
      </c>
      <c r="J28" s="41">
        <v>3</v>
      </c>
      <c r="K28" s="80">
        <v>189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3">
        <v>0</v>
      </c>
      <c r="R28" s="78">
        <v>301</v>
      </c>
      <c r="S28" s="79">
        <v>52548</v>
      </c>
      <c r="T28" s="39">
        <f t="shared" si="3"/>
        <v>3.2195747793848692</v>
      </c>
    </row>
    <row r="29" spans="1:20" s="76" customFormat="1" ht="18.75" customHeight="1">
      <c r="A29" s="81" t="s">
        <v>20</v>
      </c>
      <c r="B29" s="82"/>
      <c r="C29" s="83"/>
      <c r="D29" s="52">
        <v>6</v>
      </c>
      <c r="E29" s="52">
        <v>517</v>
      </c>
      <c r="F29" s="84">
        <f>E29/$E$5*100</f>
        <v>2.6203750633552967</v>
      </c>
      <c r="G29" s="85">
        <v>6</v>
      </c>
      <c r="H29" s="86">
        <v>132</v>
      </c>
      <c r="I29" s="84">
        <f>H29/$H$5*100</f>
        <v>1.382198952879581</v>
      </c>
      <c r="J29" s="69">
        <v>4</v>
      </c>
      <c r="K29" s="87">
        <v>385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8">
        <v>0</v>
      </c>
      <c r="R29" s="89">
        <v>838</v>
      </c>
      <c r="S29" s="90">
        <v>74845</v>
      </c>
      <c r="T29" s="84">
        <f t="shared" si="3"/>
        <v>4.585694495757413</v>
      </c>
    </row>
    <row r="30" spans="1:20" ht="7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92"/>
      <c r="P30" s="92"/>
      <c r="Q30" s="92"/>
      <c r="R30" s="92"/>
      <c r="S30" s="92"/>
      <c r="T30" s="93"/>
    </row>
    <row r="31" spans="1:20" ht="13.5">
      <c r="A31" s="91"/>
      <c r="B31" s="94" t="s">
        <v>41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92"/>
      <c r="P31" s="92"/>
      <c r="Q31" s="92"/>
      <c r="R31" s="92"/>
      <c r="S31" s="92"/>
      <c r="T31" s="93"/>
    </row>
    <row r="32" spans="1:20" ht="13.5">
      <c r="A32" s="95"/>
      <c r="B32" s="95"/>
      <c r="C32" s="95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92"/>
      <c r="P32" s="92"/>
      <c r="Q32" s="92"/>
      <c r="R32" s="92"/>
      <c r="S32" s="92"/>
      <c r="T32" s="91"/>
    </row>
    <row r="33" spans="1:20" ht="13.5">
      <c r="A33" s="95"/>
      <c r="B33" s="95"/>
      <c r="C33" s="95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2"/>
      <c r="O33" s="92"/>
      <c r="P33" s="92"/>
      <c r="Q33" s="92"/>
      <c r="R33" s="92"/>
      <c r="S33" s="92"/>
      <c r="T33" s="92"/>
    </row>
    <row r="34" spans="1:20" ht="13.5">
      <c r="A34" s="95"/>
      <c r="B34" s="95"/>
      <c r="C34" s="95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2"/>
      <c r="O34" s="92"/>
      <c r="P34" s="92"/>
      <c r="Q34" s="92"/>
      <c r="R34" s="92"/>
      <c r="S34" s="92"/>
      <c r="T34" s="92"/>
    </row>
    <row r="35" spans="1:20" ht="13.5">
      <c r="A35" s="95"/>
      <c r="B35" s="95"/>
      <c r="C35" s="95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2"/>
      <c r="O35" s="92"/>
      <c r="P35" s="92"/>
      <c r="Q35" s="92"/>
      <c r="R35" s="92"/>
      <c r="S35" s="92"/>
      <c r="T35" s="92"/>
    </row>
    <row r="36" spans="1:20" ht="13.5">
      <c r="A36" s="95"/>
      <c r="B36" s="95"/>
      <c r="C36" s="95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92"/>
      <c r="P36" s="92"/>
      <c r="Q36" s="92"/>
      <c r="R36" s="92"/>
      <c r="S36" s="92"/>
      <c r="T36" s="92"/>
    </row>
    <row r="37" spans="1:20" ht="13.5">
      <c r="A37" s="95"/>
      <c r="B37" s="95"/>
      <c r="C37" s="95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2"/>
      <c r="P37" s="92"/>
      <c r="Q37" s="92"/>
      <c r="R37" s="92"/>
      <c r="S37" s="92"/>
      <c r="T37" s="92"/>
    </row>
    <row r="38" spans="1:20" ht="13.5">
      <c r="A38" s="95"/>
      <c r="B38" s="95"/>
      <c r="C38" s="95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2"/>
      <c r="O38" s="92"/>
      <c r="P38" s="92"/>
      <c r="Q38" s="92"/>
      <c r="R38" s="92"/>
      <c r="S38" s="92"/>
      <c r="T38" s="92"/>
    </row>
    <row r="39" spans="1:20" ht="13.5">
      <c r="A39" s="95"/>
      <c r="B39" s="95"/>
      <c r="C39" s="95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2"/>
      <c r="O39" s="92"/>
      <c r="P39" s="92"/>
      <c r="Q39" s="92"/>
      <c r="R39" s="92"/>
      <c r="S39" s="92"/>
      <c r="T39" s="92"/>
    </row>
    <row r="40" spans="1:13" ht="13.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3.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</row>
    <row r="42" spans="1:13" ht="13.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</row>
    <row r="43" spans="1:13" ht="13.5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3.5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</row>
    <row r="45" spans="1:13" ht="13.5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</row>
    <row r="46" spans="1:13" ht="13.5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</row>
    <row r="47" spans="1:13" ht="13.5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1:13" ht="13.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  <row r="49" spans="1:13" ht="13.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1:13" ht="13.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</row>
    <row r="51" spans="1:13" ht="13.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</row>
    <row r="52" spans="1:13" ht="13.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</row>
    <row r="53" spans="1:13" ht="13.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</row>
    <row r="54" spans="1:13" ht="13.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3.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</row>
    <row r="56" spans="1:13" ht="13.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</row>
    <row r="57" spans="1:13" ht="13.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spans="1:13" ht="13.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</row>
    <row r="59" spans="1:13" ht="13.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3.5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</row>
    <row r="61" spans="1:13" ht="13.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3.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</row>
    <row r="63" spans="1:13" ht="13.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</row>
    <row r="64" spans="1:13" ht="13.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</row>
    <row r="65" spans="1:13" ht="13.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</row>
    <row r="66" spans="1:13" ht="13.5">
      <c r="A66" s="95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</row>
    <row r="67" spans="1:13" ht="13.5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</row>
    <row r="68" spans="1:13" ht="13.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</row>
    <row r="69" spans="1:13" ht="13.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</row>
    <row r="70" spans="1:13" ht="13.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</row>
    <row r="71" spans="1:13" ht="13.5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1:13" ht="13.5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</row>
    <row r="73" spans="1:13" ht="13.5">
      <c r="A73" s="9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1:13" ht="13.5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spans="1:13" ht="13.5">
      <c r="A75" s="9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</row>
    <row r="76" spans="1:13" ht="13.5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</row>
    <row r="77" spans="1:13" ht="13.5">
      <c r="A77" s="9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</row>
    <row r="78" spans="1:13" ht="13.5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</row>
    <row r="79" spans="1:13" ht="13.5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</row>
    <row r="80" spans="1:13" ht="13.5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</row>
    <row r="81" spans="1:13" ht="13.5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</row>
    <row r="82" spans="1:13" ht="13.5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</row>
    <row r="83" spans="1:13" ht="13.5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</row>
    <row r="84" spans="1:13" ht="13.5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</row>
    <row r="85" spans="1:13" ht="13.5">
      <c r="A85" s="9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</row>
    <row r="86" spans="1:13" ht="13.5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</row>
    <row r="87" spans="1:13" ht="13.5">
      <c r="A87" s="9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 ht="13.5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1:13" ht="13.5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ht="13.5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3.5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1:13" ht="13.5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1:13" ht="13.5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1:13" ht="13.5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1:13" ht="13.5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1:13" ht="13.5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1:13" ht="13.5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1:13" ht="13.5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 ht="13.5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1:13" ht="13.5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1:13" ht="13.5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</row>
    <row r="102" spans="1:13" ht="13.5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</row>
    <row r="103" spans="1:13" ht="13.5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</row>
    <row r="104" spans="1:13" ht="13.5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</row>
    <row r="105" spans="1:13" ht="13.5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</row>
    <row r="106" spans="1:13" ht="13.5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</row>
    <row r="107" spans="1:13" ht="13.5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</row>
    <row r="108" spans="1:13" ht="13.5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</row>
    <row r="109" spans="1:13" ht="13.5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</row>
    <row r="110" spans="1:13" ht="13.5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  <row r="111" spans="1:13" ht="13.5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</row>
    <row r="112" spans="1:13" ht="13.5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</row>
    <row r="113" spans="1:13" ht="13.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</row>
    <row r="114" spans="1:13" ht="13.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</row>
    <row r="115" spans="1:13" ht="13.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</row>
    <row r="116" spans="1:13" ht="13.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1:13" ht="13.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</row>
    <row r="118" spans="1:13" ht="13.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</row>
    <row r="119" spans="1:13" ht="13.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</row>
    <row r="120" spans="1:13" ht="13.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</row>
    <row r="121" spans="1:13" ht="13.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</row>
    <row r="122" spans="1:13" ht="13.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</row>
    <row r="123" spans="1:13" ht="13.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</row>
    <row r="124" spans="1:13" ht="13.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</row>
    <row r="125" spans="1:13" ht="13.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</row>
    <row r="126" spans="1:13" ht="13.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</row>
    <row r="127" spans="1:13" ht="13.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1:13" ht="13.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</row>
    <row r="129" spans="1:13" ht="13.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1:13" ht="13.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1:13" ht="13.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1:13" ht="13.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1:13" ht="13.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4" spans="1:13" ht="13.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</row>
    <row r="135" spans="1:13" ht="13.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</row>
    <row r="136" spans="1:13" ht="13.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1:13" ht="13.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1:13" ht="13.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1:13" ht="13.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1:13" ht="13.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1:13" ht="13.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1:13" ht="13.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 ht="13.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1:13" ht="13.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1:13" ht="13.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1:13" ht="13.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1:13" ht="13.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1:13" ht="13.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1:13" ht="13.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1:13" ht="13.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1:13" ht="13.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1:13" ht="13.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1:13" ht="13.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 ht="13.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3" ht="13.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1:13" ht="13.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1:13" ht="13.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1:13" ht="13.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1:13" ht="13.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1:13" ht="13.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1:13" ht="13.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1:13" ht="13.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1:13" ht="13.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1:13" ht="13.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 ht="13.5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1:13" ht="13.5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1:13" ht="13.5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1:13" ht="13.5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1:13" ht="13.5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1:13" ht="13.5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1:13" ht="13.5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1:13" ht="13.5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1:13" ht="13.5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ht="13.5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1:13" ht="13.5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 ht="13.5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1:13" ht="13.5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1:13" ht="13.5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1:13" ht="13.5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1:13" ht="13.5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1:13" ht="13.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ht="13.5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3.5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1:13" ht="13.5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1:13" ht="13.5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1:13" ht="13.5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 ht="13.5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1:13" ht="13.5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1:13" ht="13.5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1:13" ht="13.5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1:13" ht="13.5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13" ht="13.5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13.5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13.5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3.5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13.5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13.5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 ht="13.5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1:13" ht="13.5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13.5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13.5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13.5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13.5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13.5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13.5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13.5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13.5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3.5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13.5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13.5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1:13" ht="13.5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3.5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13.5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13.5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13.5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13.5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13.5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3.5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3.5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13.5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13.5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3.5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3.5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3.5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13.5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3.5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3.5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3.5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13.5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13.5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13.5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13.5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13.5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13.5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13.5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3.5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13.5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3.5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3.5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13.5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13.5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13.5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3.5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13.5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13.5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13.5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13.5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13.5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13.5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13.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3.5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13.5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13.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13.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13.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13.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13.5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13.5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13.5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13.5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13.5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ht="13.5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ht="13.5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ht="13.5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 ht="13.5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 ht="13.5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1:13" ht="13.5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1:13" ht="13.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1:13" ht="13.5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1:13" ht="13.5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13.5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13.5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13.5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13.5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1:13" ht="13.5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 ht="13.5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ht="13.5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1:13" ht="13.5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13.5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13" ht="13.5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1:13" ht="13.5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1:13" ht="13.5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13.5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1:13" ht="13.5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1:13" ht="13.5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13" ht="13.5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13.5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1:13" ht="13.5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1:13" ht="13.5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1:13" ht="13.5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1:13" ht="13.5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1:13" ht="13.5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1:13" ht="13.5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1:13" ht="13.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1:13" ht="13.5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1:13" ht="13.5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1:13" ht="13.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 ht="13.5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13.5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1:13" ht="13.5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1:13" ht="13.5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13.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3" ht="13.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3" ht="13.5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</row>
    <row r="305" spans="1:13" ht="13.5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ht="13.5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</row>
    <row r="307" spans="1:13" ht="13.5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</row>
    <row r="308" spans="1:13" ht="13.5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 ht="13.5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</row>
    <row r="310" spans="1:13" ht="13.5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13.5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ht="13.5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ht="13.5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13.5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</row>
    <row r="315" spans="1:13" ht="13.5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13.5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</row>
    <row r="317" spans="1:13" ht="13.5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</row>
    <row r="318" spans="1:13" ht="13.5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</row>
    <row r="319" spans="1:13" ht="13.5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 ht="13.5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</row>
    <row r="321" spans="1:13" ht="13.5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</row>
    <row r="322" spans="1:13" ht="13.5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</row>
    <row r="323" spans="1:13" ht="13.5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</row>
    <row r="324" spans="1:13" ht="13.5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3.5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</row>
    <row r="326" spans="1:13" ht="13.5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</row>
    <row r="327" spans="1:13" ht="13.5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</row>
    <row r="328" spans="1:13" ht="13.5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</row>
    <row r="329" spans="1:13" ht="13.5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</row>
    <row r="330" spans="1:13" ht="13.5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 ht="13.5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  <row r="332" spans="1:13" ht="13.5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3.5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3.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spans="1:13" ht="13.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</row>
    <row r="336" spans="1:13" ht="13.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13.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</row>
    <row r="338" spans="1:13" ht="13.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</row>
    <row r="339" spans="1:13" ht="13.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</row>
    <row r="340" spans="1:13" ht="13.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</row>
    <row r="341" spans="1:13" ht="13.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 ht="13.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</row>
    <row r="343" spans="1:13" ht="13.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</row>
    <row r="344" spans="1:13" ht="13.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</row>
    <row r="345" spans="1:13" ht="13.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</row>
    <row r="346" spans="1:13" ht="13.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</row>
    <row r="347" spans="1:13" ht="13.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</row>
    <row r="348" spans="1:13" ht="13.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</row>
    <row r="349" spans="1:13" ht="13.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</row>
    <row r="350" spans="1:13" ht="13.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</row>
    <row r="351" spans="1:13" ht="13.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</row>
    <row r="352" spans="1:13" ht="13.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 ht="13.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</row>
    <row r="354" spans="1:13" ht="13.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13.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</row>
    <row r="356" spans="1:13" ht="13.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</row>
    <row r="357" spans="1:13" ht="13.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3.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</row>
    <row r="359" spans="1:13" ht="13.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</row>
    <row r="360" spans="1:13" ht="13.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13.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spans="1:13" ht="13.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3.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3.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</row>
    <row r="365" spans="1:13" ht="13.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3.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3.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</row>
    <row r="368" spans="1:13" ht="13.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</row>
    <row r="369" spans="1:13" ht="13.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</row>
    <row r="370" spans="1:13" ht="13.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13.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13.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</row>
    <row r="373" spans="1:13" ht="13.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</row>
    <row r="374" spans="1:13" ht="13.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ht="13.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3" ht="13.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3.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3" ht="13.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3.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3.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</row>
    <row r="381" spans="1:13" ht="13.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</row>
    <row r="382" spans="1:13" ht="13.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3" ht="13.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3.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</row>
    <row r="385" spans="1:13" ht="13.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</row>
    <row r="386" spans="1:13" ht="13.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 ht="13.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13.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spans="1:13" ht="13.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</row>
    <row r="390" spans="1:13" ht="13.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</row>
    <row r="391" spans="1:13" ht="13.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3.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</row>
    <row r="393" spans="1:13" ht="13.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3.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3.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3.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3.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 ht="13.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</row>
    <row r="399" spans="1:13" ht="13.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3.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</row>
    <row r="401" spans="1:13" ht="13.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3.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</row>
    <row r="403" spans="1:13" ht="13.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</row>
    <row r="404" spans="1:13" ht="13.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</row>
    <row r="405" spans="1:13" ht="13.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</row>
    <row r="406" spans="1:13" ht="13.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3.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</row>
    <row r="408" spans="1:13" ht="13.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 ht="13.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</row>
    <row r="410" spans="1:13" ht="13.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</row>
    <row r="411" spans="1:13" ht="13.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</row>
    <row r="412" spans="1:13" ht="13.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1:13" ht="13.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1:13" ht="13.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</row>
    <row r="415" spans="1:13" ht="13.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</row>
    <row r="416" spans="1:13" ht="13.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</row>
    <row r="417" spans="1:13" ht="13.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</row>
    <row r="418" spans="1:13" ht="13.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</row>
    <row r="419" spans="1:13" ht="13.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 ht="13.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</row>
    <row r="421" spans="1:13" ht="13.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</row>
    <row r="422" spans="1:13" ht="13.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</row>
    <row r="423" spans="1:13" ht="13.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</row>
    <row r="424" spans="1:13" ht="13.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</row>
    <row r="425" spans="1:13" ht="13.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</row>
    <row r="426" spans="1:13" ht="13.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</row>
    <row r="427" spans="1:13" ht="13.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</row>
    <row r="428" spans="1:13" ht="13.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</row>
    <row r="429" spans="1:13" ht="13.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</row>
    <row r="430" spans="1:13" ht="13.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 ht="13.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</row>
    <row r="432" spans="1:13" ht="13.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</row>
    <row r="433" spans="1:13" ht="13.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</row>
    <row r="434" spans="1:13" ht="13.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</row>
    <row r="435" spans="1:13" ht="13.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</row>
    <row r="436" spans="1:13" ht="13.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</row>
    <row r="437" spans="1:13" ht="13.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</row>
    <row r="438" spans="1:13" ht="13.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</row>
    <row r="439" spans="1:13" ht="13.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3" ht="13.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</row>
    <row r="441" spans="1:13" ht="13.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13.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3" ht="13.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3" ht="13.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</row>
    <row r="445" spans="1:13" ht="13.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</row>
    <row r="446" spans="1:13" ht="13.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3" ht="13.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</row>
    <row r="448" spans="1:13" ht="13.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1:13" ht="13.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1:13" ht="13.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1:13" ht="13.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1:13" ht="13.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</row>
    <row r="453" spans="1:13" ht="13.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</row>
    <row r="454" spans="1:13" ht="13.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</row>
    <row r="455" spans="1:13" ht="13.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</row>
    <row r="456" spans="1:13" ht="13.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</row>
    <row r="457" spans="1:13" ht="13.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</row>
    <row r="458" spans="1:13" ht="13.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</row>
    <row r="459" spans="1:13" ht="13.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</row>
    <row r="460" spans="1:13" ht="13.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</row>
    <row r="461" spans="1:13" ht="13.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</row>
    <row r="462" spans="1:13" ht="13.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</row>
    <row r="463" spans="1:13" ht="13.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</row>
    <row r="464" spans="1:13" ht="13.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</row>
    <row r="465" spans="1:13" ht="13.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</row>
    <row r="466" spans="1:13" ht="13.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</row>
    <row r="467" spans="1:13" ht="13.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</row>
    <row r="468" spans="1:13" ht="13.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</row>
    <row r="469" spans="1:13" ht="13.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1:13" ht="13.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</row>
    <row r="471" spans="1:13" ht="13.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</row>
    <row r="472" spans="1:13" ht="13.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</row>
    <row r="473" spans="1:13" ht="13.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</row>
    <row r="474" spans="1:13" ht="13.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</row>
    <row r="475" spans="1:13" ht="13.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</row>
    <row r="476" spans="1:13" ht="13.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</row>
    <row r="477" spans="1:13" ht="13.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</row>
    <row r="478" spans="1:13" ht="13.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</row>
    <row r="479" spans="1:13" ht="13.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</row>
    <row r="480" spans="1:13" ht="13.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</row>
    <row r="481" spans="1:13" ht="13.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</row>
    <row r="482" spans="1:13" ht="13.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</row>
    <row r="483" spans="1:13" ht="13.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</row>
    <row r="484" spans="1:13" ht="13.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</row>
    <row r="485" spans="1:13" ht="13.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</row>
    <row r="486" spans="1:13" ht="13.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</row>
    <row r="487" spans="1:13" ht="13.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</row>
    <row r="488" spans="1:13" ht="13.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</row>
    <row r="489" spans="1:13" ht="13.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</row>
    <row r="490" spans="1:13" ht="13.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</row>
    <row r="491" spans="1:13" ht="13.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</row>
    <row r="492" spans="1:13" ht="13.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</row>
    <row r="493" spans="1:13" ht="13.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</row>
    <row r="494" spans="1:13" ht="13.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</row>
    <row r="495" spans="1:13" ht="13.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</row>
    <row r="496" spans="1:13" ht="13.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</row>
    <row r="497" spans="1:13" ht="13.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</row>
    <row r="498" spans="1:13" ht="13.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</row>
    <row r="499" spans="1:13" ht="13.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</row>
    <row r="500" spans="1:13" ht="13.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</row>
    <row r="501" spans="1:13" ht="13.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</row>
    <row r="502" spans="1:13" ht="13.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</row>
    <row r="503" spans="1:13" ht="13.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</row>
    <row r="504" spans="1:13" ht="13.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</row>
    <row r="505" spans="1:13" ht="13.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</row>
    <row r="506" spans="1:13" ht="13.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</row>
    <row r="507" spans="1:13" ht="13.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</row>
    <row r="508" spans="1:13" ht="13.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</row>
    <row r="509" spans="1:13" ht="13.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</row>
    <row r="510" spans="1:13" ht="13.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</row>
    <row r="511" spans="1:13" ht="13.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</row>
    <row r="512" spans="1:13" ht="13.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ht="13.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</row>
    <row r="514" spans="1:13" ht="13.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13.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  <row r="516" spans="1:13" ht="13.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</row>
    <row r="517" spans="1:13" ht="13.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</row>
    <row r="518" spans="1:13" ht="13.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</row>
    <row r="519" spans="1:13" ht="13.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</row>
    <row r="520" spans="1:13" ht="13.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</row>
    <row r="521" spans="1:13" ht="13.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</row>
    <row r="522" spans="1:13" ht="13.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13.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3" ht="13.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</row>
    <row r="525" spans="1:13" ht="13.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3" ht="13.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</row>
    <row r="527" spans="1:13" ht="13.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</row>
    <row r="528" spans="1:13" ht="13.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</row>
    <row r="529" spans="1:13" ht="13.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</row>
    <row r="530" spans="1:13" ht="13.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</row>
    <row r="531" spans="1:13" ht="13.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</row>
    <row r="532" spans="1:13" ht="13.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</row>
    <row r="533" spans="1:13" ht="13.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</row>
    <row r="534" spans="1:13" ht="13.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</row>
    <row r="535" spans="1:13" ht="13.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</row>
    <row r="536" spans="1:13" ht="13.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</row>
    <row r="537" spans="1:13" ht="13.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</row>
    <row r="538" spans="1:13" ht="13.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</row>
    <row r="539" spans="1:13" ht="13.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</row>
    <row r="540" spans="1:13" ht="13.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</row>
    <row r="541" spans="1:13" ht="13.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</row>
    <row r="542" spans="1:13" ht="13.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</row>
    <row r="543" spans="1:13" ht="13.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</row>
    <row r="544" spans="1:13" ht="13.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</row>
    <row r="545" spans="1:13" ht="13.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</row>
    <row r="546" spans="1:13" ht="13.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</row>
    <row r="547" spans="1:13" ht="13.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</row>
    <row r="548" spans="1:13" ht="13.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</row>
    <row r="549" spans="1:13" ht="13.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</row>
    <row r="550" spans="1:13" ht="13.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</row>
    <row r="551" spans="1:13" ht="13.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</row>
    <row r="552" spans="1:13" ht="13.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</row>
    <row r="553" spans="1:13" ht="13.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</row>
    <row r="554" spans="1:13" ht="13.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</row>
    <row r="555" spans="1:13" ht="13.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</row>
    <row r="556" spans="1:13" ht="13.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</row>
    <row r="557" spans="1:13" ht="13.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</row>
    <row r="558" spans="1:13" ht="13.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</row>
    <row r="559" spans="1:13" ht="13.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</row>
    <row r="560" spans="1:13" ht="13.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</row>
    <row r="561" spans="1:13" ht="13.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</row>
    <row r="562" spans="1:13" ht="13.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</row>
    <row r="563" spans="1:13" ht="13.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</row>
    <row r="564" spans="1:13" ht="13.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</row>
    <row r="565" spans="1:13" ht="13.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</row>
    <row r="566" spans="1:13" ht="13.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</row>
    <row r="567" spans="1:13" ht="13.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</row>
    <row r="568" spans="1:13" ht="13.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</row>
    <row r="569" spans="1:13" ht="13.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</row>
    <row r="570" spans="1:13" ht="13.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</row>
    <row r="571" spans="1:13" ht="13.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</row>
    <row r="572" spans="1:13" ht="13.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</row>
    <row r="573" spans="1:13" ht="13.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</row>
    <row r="574" spans="1:13" ht="13.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</row>
    <row r="575" spans="1:13" ht="13.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</row>
    <row r="576" spans="1:13" ht="13.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</row>
    <row r="577" spans="1:13" ht="13.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</row>
    <row r="578" spans="1:13" ht="13.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</row>
    <row r="579" spans="1:13" ht="13.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</row>
    <row r="580" spans="1:13" ht="13.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</row>
    <row r="581" spans="1:13" ht="13.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</row>
    <row r="582" spans="1:13" ht="13.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</row>
    <row r="583" spans="1:13" ht="13.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</row>
    <row r="584" spans="1:13" ht="13.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</row>
    <row r="585" spans="1:13" ht="13.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</row>
    <row r="586" spans="1:13" ht="13.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</row>
    <row r="587" spans="1:13" ht="13.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</row>
    <row r="588" spans="1:13" ht="13.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</row>
    <row r="589" spans="1:13" ht="13.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</row>
    <row r="590" spans="1:13" ht="13.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</row>
    <row r="591" spans="1:13" ht="13.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</row>
    <row r="592" spans="1:13" ht="13.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</row>
    <row r="593" spans="1:13" ht="13.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</row>
    <row r="594" spans="1:13" ht="13.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</row>
    <row r="595" spans="1:13" ht="13.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</row>
    <row r="596" spans="1:13" ht="13.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</row>
    <row r="597" spans="1:13" ht="13.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</row>
    <row r="598" spans="1:13" ht="13.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</row>
    <row r="599" spans="1:13" ht="13.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</row>
    <row r="600" spans="1:13" ht="13.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</row>
    <row r="601" spans="1:13" ht="13.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</row>
    <row r="602" spans="1:13" ht="13.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</row>
    <row r="603" spans="1:13" ht="13.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</row>
    <row r="604" spans="1:13" ht="13.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</row>
    <row r="605" spans="1:13" ht="13.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</row>
    <row r="606" spans="1:13" ht="13.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</row>
    <row r="607" spans="1:13" ht="13.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</row>
    <row r="608" spans="1:13" ht="13.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</row>
    <row r="609" spans="1:13" ht="13.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</row>
    <row r="610" spans="1:13" ht="13.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</row>
    <row r="611" spans="1:13" ht="13.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</row>
    <row r="612" spans="1:13" ht="13.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</row>
    <row r="613" spans="1:13" ht="13.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</row>
    <row r="614" spans="1:13" ht="13.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</row>
    <row r="615" spans="1:13" ht="13.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</row>
    <row r="616" spans="1:13" ht="13.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</row>
    <row r="617" spans="1:13" ht="13.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</row>
    <row r="618" spans="1:13" ht="13.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</row>
    <row r="619" spans="1:13" ht="13.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</row>
    <row r="620" spans="1:13" ht="13.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</row>
    <row r="621" spans="1:13" ht="13.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</row>
    <row r="622" spans="1:13" ht="13.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</row>
    <row r="623" spans="1:13" ht="13.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</row>
    <row r="624" spans="1:13" ht="13.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</row>
    <row r="625" spans="1:13" ht="13.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</row>
    <row r="626" spans="1:13" ht="13.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</row>
    <row r="627" spans="1:13" ht="13.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</row>
    <row r="628" spans="1:13" ht="13.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</row>
    <row r="629" spans="1:13" ht="13.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</row>
    <row r="630" spans="1:13" ht="13.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</row>
    <row r="631" spans="1:13" ht="13.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</row>
    <row r="632" spans="1:13" ht="13.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</row>
    <row r="633" spans="1:13" ht="13.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</row>
    <row r="634" spans="1:13" ht="13.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</row>
    <row r="635" spans="1:13" ht="13.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</row>
    <row r="636" spans="1:13" ht="13.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</row>
    <row r="637" spans="1:13" ht="13.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</row>
    <row r="638" spans="1:13" ht="13.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</row>
    <row r="639" spans="1:13" ht="13.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</row>
    <row r="640" spans="1:13" ht="13.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</row>
    <row r="641" spans="1:13" ht="13.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</row>
    <row r="642" spans="1:13" ht="13.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</row>
    <row r="643" spans="1:13" ht="13.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</row>
    <row r="644" spans="1:13" ht="13.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</row>
    <row r="645" spans="1:13" ht="13.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</row>
    <row r="646" spans="1:13" ht="13.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</row>
    <row r="647" spans="1:13" ht="13.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</row>
    <row r="648" spans="1:13" ht="13.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</row>
    <row r="649" spans="1:13" ht="13.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</row>
    <row r="650" spans="1:13" ht="13.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</row>
    <row r="651" spans="1:13" ht="13.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</row>
  </sheetData>
  <mergeCells count="31">
    <mergeCell ref="B23:C23"/>
    <mergeCell ref="B19:C19"/>
    <mergeCell ref="B20:C20"/>
    <mergeCell ref="B21:C21"/>
    <mergeCell ref="B22:C22"/>
    <mergeCell ref="A28:C28"/>
    <mergeCell ref="A29:C29"/>
    <mergeCell ref="A24:C24"/>
    <mergeCell ref="A25:C25"/>
    <mergeCell ref="A26:C26"/>
    <mergeCell ref="A27:C27"/>
    <mergeCell ref="R3:T3"/>
    <mergeCell ref="B7:C7"/>
    <mergeCell ref="B9:C9"/>
    <mergeCell ref="N3:O3"/>
    <mergeCell ref="P3:Q3"/>
    <mergeCell ref="D3:F3"/>
    <mergeCell ref="G3:I3"/>
    <mergeCell ref="B8:C8"/>
    <mergeCell ref="B5:C5"/>
    <mergeCell ref="A18:C18"/>
    <mergeCell ref="B12:C12"/>
    <mergeCell ref="B13:C13"/>
    <mergeCell ref="B14:C14"/>
    <mergeCell ref="B15:C15"/>
    <mergeCell ref="B16:C16"/>
    <mergeCell ref="B17:C17"/>
    <mergeCell ref="B10:C10"/>
    <mergeCell ref="D1:O1"/>
    <mergeCell ref="A6:C6"/>
    <mergeCell ref="A11:C11"/>
  </mergeCells>
  <printOptions/>
  <pageMargins left="0.77" right="0.2" top="0.7874015748031497" bottom="0.7874015748031497" header="0.11811023622047245" footer="0.1968503937007874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2008-02-14T08:24:52Z</dcterms:created>
  <dcterms:modified xsi:type="dcterms:W3CDTF">2008-02-14T08:26:51Z</dcterms:modified>
  <cp:category/>
  <cp:version/>
  <cp:contentType/>
  <cp:contentStatus/>
</cp:coreProperties>
</file>