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0" windowWidth="10260" windowHeight="6600" activeTab="0"/>
  </bookViews>
  <sheets>
    <sheet name="表１５　選択死因別" sheetId="1" r:id="rId1"/>
  </sheets>
  <definedNames>
    <definedName name="_xlnm.Print_Area" localSheetId="0">'表１５　選択死因別'!$A$1:$K$41</definedName>
  </definedNames>
  <calcPr fullCalcOnLoad="1"/>
</workbook>
</file>

<file path=xl/sharedStrings.xml><?xml version="1.0" encoding="utf-8"?>
<sst xmlns="http://schemas.openxmlformats.org/spreadsheetml/2006/main" count="86" uniqueCount="81">
  <si>
    <t>悪性新生物</t>
  </si>
  <si>
    <t>脳血管疾患</t>
  </si>
  <si>
    <t>肺炎</t>
  </si>
  <si>
    <t>不慮の事故</t>
  </si>
  <si>
    <t>自殺</t>
  </si>
  <si>
    <t>老衰</t>
  </si>
  <si>
    <t>腎不全</t>
  </si>
  <si>
    <t>糖尿病</t>
  </si>
  <si>
    <t>男</t>
  </si>
  <si>
    <t>女</t>
  </si>
  <si>
    <t>白血病</t>
  </si>
  <si>
    <t>死因分類コード</t>
  </si>
  <si>
    <t>死　　　因　　　　名</t>
  </si>
  <si>
    <t>死　　亡　　数</t>
  </si>
  <si>
    <t>死　　亡　　率</t>
  </si>
  <si>
    <t>人口</t>
  </si>
  <si>
    <t>総数</t>
  </si>
  <si>
    <t>死　  亡　  総　  数</t>
  </si>
  <si>
    <t>選択死因以外の計</t>
  </si>
  <si>
    <t>選    択    死    因</t>
  </si>
  <si>
    <t>ＳＥ０１</t>
  </si>
  <si>
    <t>ＳＥ０２</t>
  </si>
  <si>
    <t>ＳＥ０３</t>
  </si>
  <si>
    <t>食道の悪性新生物</t>
  </si>
  <si>
    <t>ＳＥ０４</t>
  </si>
  <si>
    <t>胃の悪性新生物</t>
  </si>
  <si>
    <t>ＳＥ０５</t>
  </si>
  <si>
    <t>結腸の悪性新生物</t>
  </si>
  <si>
    <t>ＳＥ０６</t>
  </si>
  <si>
    <t>直腸Ｓ状結腸移行部及び直腸の悪性新生物</t>
  </si>
  <si>
    <t>ＳＥ０７</t>
  </si>
  <si>
    <t>肝及びその他の肝道の悪性新生物</t>
  </si>
  <si>
    <t>ＳＥ０８</t>
  </si>
  <si>
    <t>胆のう及び他の胆道</t>
  </si>
  <si>
    <t>ＳＥ０９</t>
  </si>
  <si>
    <t>膵の悪性新生物</t>
  </si>
  <si>
    <t>ＳＥ１０</t>
  </si>
  <si>
    <t>気管、気管支及び肺</t>
  </si>
  <si>
    <t>ＳＥ１１</t>
  </si>
  <si>
    <t>乳房の悪性新生物</t>
  </si>
  <si>
    <t>ＳＥ１２</t>
  </si>
  <si>
    <t>子宮の悪性新生物</t>
  </si>
  <si>
    <t>ＳＥ１３</t>
  </si>
  <si>
    <t>ＳＥ１４</t>
  </si>
  <si>
    <t>ＳＥ１５</t>
  </si>
  <si>
    <t>ＳＥ１６</t>
  </si>
  <si>
    <t>心疾患（高血圧を除く）</t>
  </si>
  <si>
    <t>ＳＥ１７</t>
  </si>
  <si>
    <t>急性心筋梗塞</t>
  </si>
  <si>
    <t>ＳＥ１８</t>
  </si>
  <si>
    <t>その他の虚血性心疾患</t>
  </si>
  <si>
    <t>ＳＥ１９</t>
  </si>
  <si>
    <t>不整脈及び伝導障害</t>
  </si>
  <si>
    <t>ＳＥ２０</t>
  </si>
  <si>
    <t>心不全</t>
  </si>
  <si>
    <t>ＳＥ２１</t>
  </si>
  <si>
    <t>ＳＥ２２</t>
  </si>
  <si>
    <t>くも膜下出血</t>
  </si>
  <si>
    <t>ＳＥ２３</t>
  </si>
  <si>
    <t>脳内出血</t>
  </si>
  <si>
    <t>ＳＥ２４</t>
  </si>
  <si>
    <t>脳梗塞</t>
  </si>
  <si>
    <t>ＳＥ２５</t>
  </si>
  <si>
    <t>大動脈瘤及び解離</t>
  </si>
  <si>
    <t>ＳＥ２６</t>
  </si>
  <si>
    <t>ＳＥ２７</t>
  </si>
  <si>
    <t>慢性閉塞性肺疾患</t>
  </si>
  <si>
    <t>ＳＥ２８</t>
  </si>
  <si>
    <t>喘息</t>
  </si>
  <si>
    <t>ＳＥ２９</t>
  </si>
  <si>
    <t>ＳＥ３０</t>
  </si>
  <si>
    <t>ＳＥ３１</t>
  </si>
  <si>
    <t>ＳＥ３２</t>
  </si>
  <si>
    <t>ＳＥ３３</t>
  </si>
  <si>
    <t>交通事故</t>
  </si>
  <si>
    <t>ＳＥ３４</t>
  </si>
  <si>
    <t>結     核</t>
  </si>
  <si>
    <t>表15 選択死因別にみた性別死亡数及び死亡率（人口10万対）</t>
  </si>
  <si>
    <t>総　数</t>
  </si>
  <si>
    <t>肝疾患</t>
  </si>
  <si>
    <t>高血圧性疾患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</si>
</sst>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;[Red]&quot;\&quot;\!\-#,##0.0"/>
    <numFmt numFmtId="202" formatCode="#,##0.000;[Red]&quot;\&quot;\!\-#,##0.000"/>
    <numFmt numFmtId="203" formatCode="#,##0.0000;[Red]&quot;\&quot;\!\-#,##0.0000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_ "/>
    <numFmt numFmtId="211" formatCode="0.0%"/>
    <numFmt numFmtId="212" formatCode="0_ "/>
    <numFmt numFmtId="213" formatCode="0;[Red]0"/>
    <numFmt numFmtId="214" formatCode="0.0;[Red]0.0"/>
    <numFmt numFmtId="215" formatCode="0.0_);[Red]&quot;\&quot;\!\(0.0&quot;\&quot;\!\)"/>
    <numFmt numFmtId="216" formatCode="0.000000000"/>
    <numFmt numFmtId="217" formatCode="0.0000000000"/>
    <numFmt numFmtId="218" formatCode="#,##0_ ;[Red]&quot;\&quot;\!\-#,##0&quot;\&quot;\!\ "/>
    <numFmt numFmtId="219" formatCode="#,##0.0_ ;[Red]&quot;\&quot;\!\-#,##0.0&quot;\&quot;\!\ "/>
    <numFmt numFmtId="220" formatCode="0_ ;[Red]&quot;\&quot;\!\-0&quot;\&quot;\!\ "/>
  </numFmts>
  <fonts count="12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38" fontId="4" fillId="0" borderId="0" xfId="16" applyFont="1" applyBorder="1" applyAlignment="1">
      <alignment vertical="center"/>
    </xf>
    <xf numFmtId="0" fontId="4" fillId="0" borderId="0" xfId="20" applyBorder="1" applyAlignment="1">
      <alignment vertical="center"/>
      <protection/>
    </xf>
    <xf numFmtId="49" fontId="5" fillId="0" borderId="0" xfId="20" applyNumberFormat="1" applyFont="1" applyBorder="1" applyAlignment="1">
      <alignment horizontal="center" vertical="center"/>
      <protection/>
    </xf>
    <xf numFmtId="219" fontId="4" fillId="0" borderId="0" xfId="16" applyNumberFormat="1" applyFont="1" applyBorder="1" applyAlignment="1">
      <alignment vertical="center"/>
    </xf>
    <xf numFmtId="38" fontId="8" fillId="0" borderId="1" xfId="16" applyFont="1" applyBorder="1" applyAlignment="1">
      <alignment horizontal="center" vertical="center"/>
    </xf>
    <xf numFmtId="38" fontId="8" fillId="0" borderId="2" xfId="16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/>
      <protection/>
    </xf>
    <xf numFmtId="0" fontId="9" fillId="0" borderId="3" xfId="20" applyFont="1" applyBorder="1" applyAlignment="1">
      <alignment vertical="center" wrapText="1"/>
      <protection/>
    </xf>
    <xf numFmtId="49" fontId="10" fillId="0" borderId="4" xfId="20" applyNumberFormat="1" applyFont="1" applyBorder="1" applyAlignment="1">
      <alignment horizontal="center" vertical="center"/>
      <protection/>
    </xf>
    <xf numFmtId="49" fontId="10" fillId="0" borderId="5" xfId="20" applyNumberFormat="1" applyFont="1" applyBorder="1" applyAlignment="1">
      <alignment horizontal="left" vertical="center"/>
      <protection/>
    </xf>
    <xf numFmtId="0" fontId="10" fillId="0" borderId="5" xfId="0" applyFont="1" applyBorder="1" applyAlignment="1">
      <alignment horizontal="left" vertical="center"/>
    </xf>
    <xf numFmtId="49" fontId="10" fillId="0" borderId="6" xfId="20" applyNumberFormat="1" applyFont="1" applyBorder="1" applyAlignment="1">
      <alignment horizontal="left" vertical="center"/>
      <protection/>
    </xf>
    <xf numFmtId="0" fontId="10" fillId="0" borderId="7" xfId="20" applyFont="1" applyBorder="1" applyAlignment="1">
      <alignment vertical="center"/>
      <protection/>
    </xf>
    <xf numFmtId="49" fontId="10" fillId="0" borderId="8" xfId="20" applyNumberFormat="1" applyFont="1" applyBorder="1" applyAlignment="1">
      <alignment horizontal="left" vertical="center"/>
      <protection/>
    </xf>
    <xf numFmtId="0" fontId="10" fillId="0" borderId="8" xfId="20" applyFont="1" applyBorder="1" applyAlignment="1">
      <alignment vertical="center"/>
      <protection/>
    </xf>
    <xf numFmtId="38" fontId="10" fillId="0" borderId="1" xfId="16" applyFont="1" applyBorder="1" applyAlignment="1">
      <alignment horizontal="centerContinuous" vertical="center"/>
    </xf>
    <xf numFmtId="38" fontId="10" fillId="0" borderId="8" xfId="16" applyFont="1" applyBorder="1" applyAlignment="1">
      <alignment horizontal="centerContinuous" vertical="center"/>
    </xf>
    <xf numFmtId="0" fontId="10" fillId="0" borderId="3" xfId="20" applyFont="1" applyBorder="1" applyAlignment="1">
      <alignment vertical="center"/>
      <protection/>
    </xf>
    <xf numFmtId="0" fontId="10" fillId="0" borderId="9" xfId="20" applyFont="1" applyBorder="1" applyAlignment="1">
      <alignment vertical="center"/>
      <protection/>
    </xf>
    <xf numFmtId="38" fontId="10" fillId="0" borderId="10" xfId="16" applyFont="1" applyBorder="1" applyAlignment="1">
      <alignment vertical="center"/>
    </xf>
    <xf numFmtId="219" fontId="10" fillId="0" borderId="10" xfId="16" applyNumberFormat="1" applyFont="1" applyBorder="1" applyAlignment="1">
      <alignment vertical="center"/>
    </xf>
    <xf numFmtId="219" fontId="10" fillId="0" borderId="5" xfId="16" applyNumberFormat="1" applyFont="1" applyBorder="1" applyAlignment="1">
      <alignment vertical="center"/>
    </xf>
    <xf numFmtId="219" fontId="10" fillId="0" borderId="11" xfId="16" applyNumberFormat="1" applyFont="1" applyBorder="1" applyAlignment="1">
      <alignment vertical="center"/>
    </xf>
    <xf numFmtId="219" fontId="10" fillId="0" borderId="6" xfId="16" applyNumberFormat="1" applyFont="1" applyBorder="1" applyAlignment="1">
      <alignment vertical="center"/>
    </xf>
    <xf numFmtId="219" fontId="10" fillId="0" borderId="0" xfId="16" applyNumberFormat="1" applyFont="1" applyBorder="1" applyAlignment="1">
      <alignment vertical="center"/>
    </xf>
    <xf numFmtId="219" fontId="10" fillId="0" borderId="7" xfId="16" applyNumberFormat="1" applyFont="1" applyBorder="1" applyAlignment="1">
      <alignment vertical="center"/>
    </xf>
    <xf numFmtId="219" fontId="10" fillId="0" borderId="12" xfId="16" applyNumberFormat="1" applyFont="1" applyBorder="1" applyAlignment="1">
      <alignment vertical="center"/>
    </xf>
    <xf numFmtId="219" fontId="10" fillId="0" borderId="8" xfId="16" applyNumberFormat="1" applyFont="1" applyBorder="1" applyAlignment="1">
      <alignment vertical="center"/>
    </xf>
    <xf numFmtId="219" fontId="10" fillId="0" borderId="1" xfId="16" applyNumberFormat="1" applyFont="1" applyBorder="1" applyAlignment="1">
      <alignment vertical="center"/>
    </xf>
    <xf numFmtId="38" fontId="10" fillId="0" borderId="7" xfId="16" applyFont="1" applyBorder="1" applyAlignment="1">
      <alignment horizontal="right" vertical="center"/>
    </xf>
    <xf numFmtId="38" fontId="10" fillId="0" borderId="7" xfId="16" applyFont="1" applyBorder="1" applyAlignment="1">
      <alignment vertical="center"/>
    </xf>
    <xf numFmtId="219" fontId="10" fillId="0" borderId="3" xfId="16" applyNumberFormat="1" applyFont="1" applyBorder="1" applyAlignment="1">
      <alignment vertical="center"/>
    </xf>
    <xf numFmtId="219" fontId="10" fillId="0" borderId="9" xfId="16" applyNumberFormat="1" applyFont="1" applyBorder="1" applyAlignment="1">
      <alignment vertical="center"/>
    </xf>
    <xf numFmtId="219" fontId="10" fillId="0" borderId="13" xfId="16" applyNumberFormat="1" applyFont="1" applyBorder="1" applyAlignment="1">
      <alignment vertical="center"/>
    </xf>
    <xf numFmtId="49" fontId="7" fillId="0" borderId="0" xfId="20" applyNumberFormat="1" applyFont="1" applyBorder="1" applyAlignment="1">
      <alignment horizontal="centerContinuous" vertical="center"/>
      <protection/>
    </xf>
    <xf numFmtId="0" fontId="8" fillId="0" borderId="0" xfId="20" applyFont="1" applyBorder="1" applyAlignment="1">
      <alignment horizontal="centerContinuous" vertical="center"/>
      <protection/>
    </xf>
    <xf numFmtId="38" fontId="8" fillId="0" borderId="0" xfId="16" applyFont="1" applyBorder="1" applyAlignment="1">
      <alignment horizontal="centerContinuous" vertical="center"/>
    </xf>
    <xf numFmtId="49" fontId="5" fillId="0" borderId="4" xfId="20" applyNumberFormat="1" applyFont="1" applyBorder="1" applyAlignment="1">
      <alignment horizontal="center" vertical="center"/>
      <protection/>
    </xf>
    <xf numFmtId="0" fontId="4" fillId="0" borderId="4" xfId="20" applyBorder="1" applyAlignment="1">
      <alignment vertical="center"/>
      <protection/>
    </xf>
    <xf numFmtId="38" fontId="4" fillId="0" borderId="4" xfId="16" applyFont="1" applyBorder="1" applyAlignment="1">
      <alignment vertical="center"/>
    </xf>
    <xf numFmtId="38" fontId="10" fillId="0" borderId="11" xfId="16" applyFont="1" applyBorder="1" applyAlignment="1">
      <alignment vertical="center"/>
    </xf>
    <xf numFmtId="38" fontId="10" fillId="0" borderId="1" xfId="16" applyFont="1" applyBorder="1" applyAlignment="1">
      <alignment vertical="center"/>
    </xf>
    <xf numFmtId="38" fontId="10" fillId="0" borderId="13" xfId="16" applyFont="1" applyBorder="1" applyAlignment="1">
      <alignment vertical="center"/>
    </xf>
    <xf numFmtId="38" fontId="8" fillId="0" borderId="12" xfId="16" applyFont="1" applyBorder="1" applyAlignment="1">
      <alignment horizontal="center" vertical="center"/>
    </xf>
    <xf numFmtId="38" fontId="10" fillId="0" borderId="6" xfId="16" applyFont="1" applyBorder="1" applyAlignment="1">
      <alignment vertical="center"/>
    </xf>
    <xf numFmtId="38" fontId="10" fillId="0" borderId="12" xfId="16" applyFont="1" applyBorder="1" applyAlignment="1">
      <alignment vertical="center"/>
    </xf>
    <xf numFmtId="38" fontId="10" fillId="0" borderId="6" xfId="16" applyFont="1" applyBorder="1" applyAlignment="1">
      <alignment horizontal="right" vertical="center"/>
    </xf>
    <xf numFmtId="38" fontId="10" fillId="0" borderId="14" xfId="16" applyFont="1" applyBorder="1" applyAlignment="1">
      <alignment vertical="center"/>
    </xf>
    <xf numFmtId="38" fontId="10" fillId="0" borderId="0" xfId="16" applyFont="1" applyBorder="1" applyAlignment="1">
      <alignment horizontal="centerContinuous" vertical="center"/>
    </xf>
    <xf numFmtId="38" fontId="10" fillId="0" borderId="7" xfId="16" applyFont="1" applyBorder="1" applyAlignment="1">
      <alignment horizontal="centerContinuous" vertical="center"/>
    </xf>
    <xf numFmtId="38" fontId="8" fillId="0" borderId="15" xfId="16" applyFont="1" applyBorder="1" applyAlignment="1">
      <alignment horizontal="center" vertical="center"/>
    </xf>
    <xf numFmtId="219" fontId="10" fillId="0" borderId="14" xfId="16" applyNumberFormat="1" applyFont="1" applyBorder="1" applyAlignment="1">
      <alignment vertical="center"/>
    </xf>
    <xf numFmtId="38" fontId="4" fillId="0" borderId="0" xfId="20" applyNumberFormat="1" applyFont="1" applyBorder="1" applyAlignment="1">
      <alignment vertical="center"/>
      <protection/>
    </xf>
    <xf numFmtId="0" fontId="10" fillId="0" borderId="16" xfId="20" applyNumberFormat="1" applyFont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10" fillId="0" borderId="17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/>
      <protection/>
    </xf>
    <xf numFmtId="38" fontId="8" fillId="0" borderId="2" xfId="16" applyFont="1" applyBorder="1" applyAlignment="1">
      <alignment horizontal="center" vertical="center"/>
    </xf>
    <xf numFmtId="38" fontId="8" fillId="0" borderId="15" xfId="16" applyFont="1" applyBorder="1" applyAlignment="1">
      <alignment horizontal="center" vertical="center"/>
    </xf>
    <xf numFmtId="0" fontId="11" fillId="0" borderId="0" xfId="20" applyFont="1" applyFill="1" applyBorder="1" applyAlignment="1">
      <alignment vertical="center"/>
      <protection/>
    </xf>
    <xf numFmtId="38" fontId="11" fillId="0" borderId="0" xfId="16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１５　選択死因別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M19" sqref="M19"/>
    </sheetView>
  </sheetViews>
  <sheetFormatPr defaultColWidth="9.33203125" defaultRowHeight="11.25"/>
  <cols>
    <col min="1" max="1" width="10.5" style="3" customWidth="1"/>
    <col min="2" max="2" width="26.83203125" style="2" customWidth="1"/>
    <col min="3" max="3" width="10.83203125" style="1" customWidth="1"/>
    <col min="4" max="4" width="0.82421875" style="1" customWidth="1"/>
    <col min="5" max="5" width="10.83203125" style="1" customWidth="1"/>
    <col min="6" max="6" width="0.82421875" style="1" customWidth="1"/>
    <col min="7" max="7" width="10.83203125" style="1" customWidth="1"/>
    <col min="8" max="8" width="0.82421875" style="1" customWidth="1"/>
    <col min="9" max="11" width="10.83203125" style="1" customWidth="1"/>
    <col min="12" max="12" width="9.33203125" style="2" customWidth="1"/>
    <col min="13" max="13" width="11.33203125" style="2" customWidth="1"/>
    <col min="14" max="15" width="9.5" style="2" customWidth="1"/>
    <col min="16" max="16384" width="9.33203125" style="2" customWidth="1"/>
  </cols>
  <sheetData>
    <row r="1" spans="1:11" ht="24.75" customHeight="1">
      <c r="A1" s="35" t="s">
        <v>77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6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</row>
    <row r="3" spans="1:15" ht="24.75" customHeight="1">
      <c r="A3" s="54" t="s">
        <v>11</v>
      </c>
      <c r="B3" s="56" t="s">
        <v>12</v>
      </c>
      <c r="C3" s="50" t="s">
        <v>13</v>
      </c>
      <c r="D3" s="49"/>
      <c r="E3" s="49"/>
      <c r="F3" s="49"/>
      <c r="G3" s="49"/>
      <c r="H3" s="49"/>
      <c r="I3" s="16" t="s">
        <v>14</v>
      </c>
      <c r="J3" s="17"/>
      <c r="K3" s="17"/>
      <c r="M3" s="60"/>
      <c r="N3" s="60" t="s">
        <v>15</v>
      </c>
      <c r="O3" s="60"/>
    </row>
    <row r="4" spans="1:15" ht="13.5" customHeight="1">
      <c r="A4" s="55"/>
      <c r="B4" s="57"/>
      <c r="C4" s="58" t="s">
        <v>78</v>
      </c>
      <c r="D4" s="59"/>
      <c r="E4" s="6" t="s">
        <v>8</v>
      </c>
      <c r="F4" s="51"/>
      <c r="G4" s="6" t="s">
        <v>9</v>
      </c>
      <c r="H4" s="51"/>
      <c r="I4" s="44" t="s">
        <v>78</v>
      </c>
      <c r="J4" s="5" t="s">
        <v>8</v>
      </c>
      <c r="K4" s="6" t="s">
        <v>9</v>
      </c>
      <c r="M4" s="61" t="s">
        <v>16</v>
      </c>
      <c r="N4" s="61" t="s">
        <v>8</v>
      </c>
      <c r="O4" s="61" t="s">
        <v>9</v>
      </c>
    </row>
    <row r="5" spans="1:15" ht="18" customHeight="1">
      <c r="A5" s="10" t="s">
        <v>17</v>
      </c>
      <c r="B5" s="11"/>
      <c r="C5" s="41">
        <f>SUM(E5:G5)</f>
        <v>8037</v>
      </c>
      <c r="D5" s="20"/>
      <c r="E5" s="41">
        <v>4338</v>
      </c>
      <c r="F5" s="20"/>
      <c r="G5" s="41">
        <v>3699</v>
      </c>
      <c r="H5" s="20"/>
      <c r="I5" s="21">
        <f>C5/$M$5*100000</f>
        <v>603.3783783783783</v>
      </c>
      <c r="J5" s="22">
        <f>E5/$N$5*100000</f>
        <v>663.3027522935779</v>
      </c>
      <c r="K5" s="23">
        <f>G5/$O$5*100000</f>
        <v>545.5752212389381</v>
      </c>
      <c r="M5" s="60">
        <f>SUM(N5:O5)</f>
        <v>1332000</v>
      </c>
      <c r="N5" s="60">
        <v>654000</v>
      </c>
      <c r="O5" s="60">
        <v>678000</v>
      </c>
    </row>
    <row r="6" spans="1:15" ht="18" customHeight="1">
      <c r="A6" s="12" t="s">
        <v>18</v>
      </c>
      <c r="B6" s="13"/>
      <c r="C6" s="31">
        <f>SUM(E6:G6)</f>
        <v>1337</v>
      </c>
      <c r="D6" s="45"/>
      <c r="E6" s="31">
        <v>646</v>
      </c>
      <c r="F6" s="45"/>
      <c r="G6" s="31">
        <v>691</v>
      </c>
      <c r="H6" s="45"/>
      <c r="I6" s="24">
        <f aca="true" t="shared" si="0" ref="I6:I13">C6/$M$5*100000</f>
        <v>100.37537537537537</v>
      </c>
      <c r="J6" s="25">
        <f aca="true" t="shared" si="1" ref="J6:J13">E6/$N$5*100000</f>
        <v>98.77675840978594</v>
      </c>
      <c r="K6" s="26">
        <f aca="true" t="shared" si="2" ref="K6:K13">G6/$O$5*100000</f>
        <v>101.91740412979352</v>
      </c>
      <c r="M6" s="60"/>
      <c r="N6" s="60"/>
      <c r="O6" s="60"/>
    </row>
    <row r="7" spans="1:11" ht="18" customHeight="1">
      <c r="A7" s="14" t="s">
        <v>19</v>
      </c>
      <c r="B7" s="15"/>
      <c r="C7" s="42">
        <f>SUM(E7:G7)</f>
        <v>6700</v>
      </c>
      <c r="D7" s="46"/>
      <c r="E7" s="42">
        <f>SUM(E8,E9,E21,E22,E23,E28,E32,E33,E34,E35,E36,E37,E38,E39,E41)</f>
        <v>3692</v>
      </c>
      <c r="F7" s="46"/>
      <c r="G7" s="42">
        <f>SUM(G8,G9,G21,G22,G23,G28,G32,G33,G34,G35,G36,G37,G38,G39,G41)</f>
        <v>3008</v>
      </c>
      <c r="H7" s="46"/>
      <c r="I7" s="27">
        <f t="shared" si="0"/>
        <v>503.003003003003</v>
      </c>
      <c r="J7" s="28">
        <f t="shared" si="1"/>
        <v>564.525993883792</v>
      </c>
      <c r="K7" s="29">
        <f t="shared" si="2"/>
        <v>443.65781710914456</v>
      </c>
    </row>
    <row r="8" spans="1:11" ht="18" customHeight="1">
      <c r="A8" s="7" t="s">
        <v>20</v>
      </c>
      <c r="B8" s="18" t="s">
        <v>76</v>
      </c>
      <c r="C8" s="31">
        <f>SUM(E8:G8)</f>
        <v>13</v>
      </c>
      <c r="D8" s="45"/>
      <c r="E8" s="31">
        <v>8</v>
      </c>
      <c r="F8" s="45"/>
      <c r="G8" s="30">
        <v>5</v>
      </c>
      <c r="H8" s="47"/>
      <c r="I8" s="24">
        <f t="shared" si="0"/>
        <v>0.975975975975976</v>
      </c>
      <c r="J8" s="25">
        <f t="shared" si="1"/>
        <v>1.2232415902140672</v>
      </c>
      <c r="K8" s="26">
        <f t="shared" si="2"/>
        <v>0.7374631268436579</v>
      </c>
    </row>
    <row r="9" spans="1:11" ht="18" customHeight="1">
      <c r="A9" s="7" t="s">
        <v>21</v>
      </c>
      <c r="B9" s="18" t="s">
        <v>0</v>
      </c>
      <c r="C9" s="31">
        <f aca="true" t="shared" si="3" ref="C9:C41">SUM(E9:G9)</f>
        <v>2411</v>
      </c>
      <c r="D9" s="45"/>
      <c r="E9" s="31">
        <v>1430</v>
      </c>
      <c r="F9" s="45"/>
      <c r="G9" s="31">
        <v>981</v>
      </c>
      <c r="H9" s="45"/>
      <c r="I9" s="24">
        <f t="shared" si="0"/>
        <v>181.006006006006</v>
      </c>
      <c r="J9" s="25">
        <f t="shared" si="1"/>
        <v>218.65443425076455</v>
      </c>
      <c r="K9" s="26">
        <f t="shared" si="2"/>
        <v>144.69026548672568</v>
      </c>
    </row>
    <row r="10" spans="1:11" ht="18" customHeight="1">
      <c r="A10" s="7" t="s">
        <v>22</v>
      </c>
      <c r="B10" s="18" t="s">
        <v>23</v>
      </c>
      <c r="C10" s="31">
        <f t="shared" si="3"/>
        <v>66</v>
      </c>
      <c r="D10" s="45"/>
      <c r="E10" s="31">
        <v>56</v>
      </c>
      <c r="F10" s="45"/>
      <c r="G10" s="31">
        <v>10</v>
      </c>
      <c r="H10" s="45"/>
      <c r="I10" s="24">
        <f t="shared" si="0"/>
        <v>4.954954954954955</v>
      </c>
      <c r="J10" s="25">
        <f t="shared" si="1"/>
        <v>8.56269113149847</v>
      </c>
      <c r="K10" s="26">
        <f t="shared" si="2"/>
        <v>1.4749262536873158</v>
      </c>
    </row>
    <row r="11" spans="1:13" ht="18" customHeight="1">
      <c r="A11" s="7" t="s">
        <v>24</v>
      </c>
      <c r="B11" s="18" t="s">
        <v>25</v>
      </c>
      <c r="C11" s="31">
        <f t="shared" si="3"/>
        <v>225</v>
      </c>
      <c r="D11" s="45"/>
      <c r="E11" s="31">
        <v>143</v>
      </c>
      <c r="F11" s="45"/>
      <c r="G11" s="31">
        <v>82</v>
      </c>
      <c r="H11" s="45"/>
      <c r="I11" s="24">
        <f t="shared" si="0"/>
        <v>16.89189189189189</v>
      </c>
      <c r="J11" s="25">
        <f t="shared" si="1"/>
        <v>21.865443425076453</v>
      </c>
      <c r="K11" s="26">
        <f t="shared" si="2"/>
        <v>12.094395280235988</v>
      </c>
      <c r="M11" s="53"/>
    </row>
    <row r="12" spans="1:11" ht="18" customHeight="1">
      <c r="A12" s="7" t="s">
        <v>26</v>
      </c>
      <c r="B12" s="18" t="s">
        <v>27</v>
      </c>
      <c r="C12" s="31">
        <f t="shared" si="3"/>
        <v>219</v>
      </c>
      <c r="D12" s="45"/>
      <c r="E12" s="31">
        <v>107</v>
      </c>
      <c r="F12" s="45"/>
      <c r="G12" s="31">
        <v>112</v>
      </c>
      <c r="H12" s="45"/>
      <c r="I12" s="24">
        <f t="shared" si="0"/>
        <v>16.44144144144144</v>
      </c>
      <c r="J12" s="25">
        <f t="shared" si="1"/>
        <v>16.36085626911315</v>
      </c>
      <c r="K12" s="26">
        <f t="shared" si="2"/>
        <v>16.519174041297934</v>
      </c>
    </row>
    <row r="13" spans="1:11" ht="23.25" customHeight="1">
      <c r="A13" s="7" t="s">
        <v>28</v>
      </c>
      <c r="B13" s="8" t="s">
        <v>29</v>
      </c>
      <c r="C13" s="31">
        <f t="shared" si="3"/>
        <v>102</v>
      </c>
      <c r="D13" s="45"/>
      <c r="E13" s="31">
        <v>71</v>
      </c>
      <c r="F13" s="45"/>
      <c r="G13" s="31">
        <v>31</v>
      </c>
      <c r="H13" s="45"/>
      <c r="I13" s="24">
        <f t="shared" si="0"/>
        <v>7.6576576576576585</v>
      </c>
      <c r="J13" s="25">
        <f t="shared" si="1"/>
        <v>10.856269113149848</v>
      </c>
      <c r="K13" s="26">
        <f t="shared" si="2"/>
        <v>4.572271386430678</v>
      </c>
    </row>
    <row r="14" spans="1:11" ht="23.25" customHeight="1">
      <c r="A14" s="7" t="s">
        <v>30</v>
      </c>
      <c r="B14" s="8" t="s">
        <v>31</v>
      </c>
      <c r="C14" s="31">
        <f t="shared" si="3"/>
        <v>165</v>
      </c>
      <c r="D14" s="45"/>
      <c r="E14" s="31">
        <v>110</v>
      </c>
      <c r="F14" s="45"/>
      <c r="G14" s="31">
        <v>55</v>
      </c>
      <c r="H14" s="45"/>
      <c r="I14" s="24">
        <f aca="true" t="shared" si="4" ref="I14:I21">C14/$M$5*100000</f>
        <v>12.387387387387388</v>
      </c>
      <c r="J14" s="25">
        <f aca="true" t="shared" si="5" ref="J14:J21">E14/$N$5*100000</f>
        <v>16.819571865443425</v>
      </c>
      <c r="K14" s="26">
        <f aca="true" t="shared" si="6" ref="K14:K21">G14/$O$5*100000</f>
        <v>8.112094395280236</v>
      </c>
    </row>
    <row r="15" spans="1:11" ht="18" customHeight="1">
      <c r="A15" s="7" t="s">
        <v>32</v>
      </c>
      <c r="B15" s="18" t="s">
        <v>33</v>
      </c>
      <c r="C15" s="31">
        <f t="shared" si="3"/>
        <v>126</v>
      </c>
      <c r="D15" s="45"/>
      <c r="E15" s="31">
        <v>55</v>
      </c>
      <c r="F15" s="45"/>
      <c r="G15" s="31">
        <v>71</v>
      </c>
      <c r="H15" s="45"/>
      <c r="I15" s="24">
        <f t="shared" si="4"/>
        <v>9.45945945945946</v>
      </c>
      <c r="J15" s="25">
        <f t="shared" si="5"/>
        <v>8.409785932721713</v>
      </c>
      <c r="K15" s="26">
        <f t="shared" si="6"/>
        <v>10.47197640117994</v>
      </c>
    </row>
    <row r="16" spans="1:11" ht="18" customHeight="1">
      <c r="A16" s="7" t="s">
        <v>34</v>
      </c>
      <c r="B16" s="18" t="s">
        <v>35</v>
      </c>
      <c r="C16" s="31">
        <f t="shared" si="3"/>
        <v>114</v>
      </c>
      <c r="D16" s="45"/>
      <c r="E16" s="31">
        <v>60</v>
      </c>
      <c r="F16" s="45"/>
      <c r="G16" s="31">
        <v>54</v>
      </c>
      <c r="H16" s="45"/>
      <c r="I16" s="24">
        <f t="shared" si="4"/>
        <v>8.558558558558559</v>
      </c>
      <c r="J16" s="25">
        <f t="shared" si="5"/>
        <v>9.174311926605505</v>
      </c>
      <c r="K16" s="26">
        <f t="shared" si="6"/>
        <v>7.964601769911504</v>
      </c>
    </row>
    <row r="17" spans="1:11" ht="18" customHeight="1">
      <c r="A17" s="7" t="s">
        <v>36</v>
      </c>
      <c r="B17" s="18" t="s">
        <v>37</v>
      </c>
      <c r="C17" s="31">
        <f t="shared" si="3"/>
        <v>564</v>
      </c>
      <c r="D17" s="45"/>
      <c r="E17" s="31">
        <v>409</v>
      </c>
      <c r="F17" s="45"/>
      <c r="G17" s="31">
        <v>155</v>
      </c>
      <c r="H17" s="45"/>
      <c r="I17" s="24">
        <f t="shared" si="4"/>
        <v>42.34234234234234</v>
      </c>
      <c r="J17" s="25">
        <f t="shared" si="5"/>
        <v>62.53822629969419</v>
      </c>
      <c r="K17" s="26">
        <f t="shared" si="6"/>
        <v>22.86135693215339</v>
      </c>
    </row>
    <row r="18" spans="1:11" ht="18" customHeight="1">
      <c r="A18" s="7" t="s">
        <v>38</v>
      </c>
      <c r="B18" s="18" t="s">
        <v>39</v>
      </c>
      <c r="C18" s="31">
        <f t="shared" si="3"/>
        <v>73</v>
      </c>
      <c r="D18" s="45"/>
      <c r="E18" s="31">
        <v>2</v>
      </c>
      <c r="F18" s="45"/>
      <c r="G18" s="31">
        <v>71</v>
      </c>
      <c r="H18" s="45"/>
      <c r="I18" s="24">
        <f t="shared" si="4"/>
        <v>5.48048048048048</v>
      </c>
      <c r="J18" s="25">
        <f t="shared" si="5"/>
        <v>0.3058103975535168</v>
      </c>
      <c r="K18" s="26">
        <f t="shared" si="6"/>
        <v>10.47197640117994</v>
      </c>
    </row>
    <row r="19" spans="1:11" ht="18" customHeight="1">
      <c r="A19" s="7" t="s">
        <v>40</v>
      </c>
      <c r="B19" s="18" t="s">
        <v>41</v>
      </c>
      <c r="C19" s="31">
        <f t="shared" si="3"/>
        <v>52</v>
      </c>
      <c r="D19" s="45"/>
      <c r="E19" s="30">
        <v>0</v>
      </c>
      <c r="F19" s="47"/>
      <c r="G19" s="31">
        <v>52</v>
      </c>
      <c r="H19" s="45"/>
      <c r="I19" s="24">
        <f>C19/$O$5*100000</f>
        <v>7.669616519174041</v>
      </c>
      <c r="J19" s="25">
        <f t="shared" si="5"/>
        <v>0</v>
      </c>
      <c r="K19" s="26">
        <f t="shared" si="6"/>
        <v>7.669616519174041</v>
      </c>
    </row>
    <row r="20" spans="1:11" ht="18" customHeight="1">
      <c r="A20" s="7" t="s">
        <v>42</v>
      </c>
      <c r="B20" s="18" t="s">
        <v>10</v>
      </c>
      <c r="C20" s="31">
        <f t="shared" si="3"/>
        <v>135</v>
      </c>
      <c r="D20" s="45"/>
      <c r="E20" s="31">
        <v>64</v>
      </c>
      <c r="F20" s="45"/>
      <c r="G20" s="31">
        <v>71</v>
      </c>
      <c r="H20" s="45"/>
      <c r="I20" s="25">
        <f t="shared" si="4"/>
        <v>10.135135135135135</v>
      </c>
      <c r="J20" s="26">
        <f t="shared" si="5"/>
        <v>9.785932721712538</v>
      </c>
      <c r="K20" s="26">
        <f t="shared" si="6"/>
        <v>10.47197640117994</v>
      </c>
    </row>
    <row r="21" spans="1:11" ht="18" customHeight="1">
      <c r="A21" s="7" t="s">
        <v>43</v>
      </c>
      <c r="B21" s="18" t="s">
        <v>7</v>
      </c>
      <c r="C21" s="31">
        <f t="shared" si="3"/>
        <v>127</v>
      </c>
      <c r="D21" s="45"/>
      <c r="E21" s="31">
        <v>59</v>
      </c>
      <c r="F21" s="45"/>
      <c r="G21" s="31">
        <v>68</v>
      </c>
      <c r="H21" s="45"/>
      <c r="I21" s="24">
        <f t="shared" si="4"/>
        <v>9.534534534534535</v>
      </c>
      <c r="J21" s="26">
        <f t="shared" si="5"/>
        <v>9.021406727828746</v>
      </c>
      <c r="K21" s="26">
        <f t="shared" si="6"/>
        <v>10.029498525073747</v>
      </c>
    </row>
    <row r="22" spans="1:11" ht="18" customHeight="1">
      <c r="A22" s="7" t="s">
        <v>44</v>
      </c>
      <c r="B22" s="18" t="s">
        <v>80</v>
      </c>
      <c r="C22" s="31">
        <f t="shared" si="3"/>
        <v>55</v>
      </c>
      <c r="D22" s="45"/>
      <c r="E22" s="31">
        <v>21</v>
      </c>
      <c r="F22" s="45"/>
      <c r="G22" s="31">
        <v>34</v>
      </c>
      <c r="H22" s="45"/>
      <c r="I22" s="24">
        <f aca="true" t="shared" si="7" ref="I22:I28">C22/$M$5*100000</f>
        <v>4.129129129129129</v>
      </c>
      <c r="J22" s="26">
        <f aca="true" t="shared" si="8" ref="J22:J28">E22/$N$5*100000</f>
        <v>3.211009174311927</v>
      </c>
      <c r="K22" s="26">
        <f aca="true" t="shared" si="9" ref="K22:K28">G22/$O$5*100000</f>
        <v>5.014749262536873</v>
      </c>
    </row>
    <row r="23" spans="1:11" ht="18" customHeight="1">
      <c r="A23" s="7" t="s">
        <v>45</v>
      </c>
      <c r="B23" s="18" t="s">
        <v>46</v>
      </c>
      <c r="C23" s="31">
        <f t="shared" si="3"/>
        <v>1150</v>
      </c>
      <c r="D23" s="45"/>
      <c r="E23" s="31">
        <v>578</v>
      </c>
      <c r="F23" s="45"/>
      <c r="G23" s="31">
        <v>572</v>
      </c>
      <c r="H23" s="45"/>
      <c r="I23" s="24">
        <f t="shared" si="7"/>
        <v>86.33633633633634</v>
      </c>
      <c r="J23" s="26">
        <f t="shared" si="8"/>
        <v>88.37920489296636</v>
      </c>
      <c r="K23" s="26">
        <f t="shared" si="9"/>
        <v>84.36578171091445</v>
      </c>
    </row>
    <row r="24" spans="1:11" ht="18" customHeight="1">
      <c r="A24" s="7" t="s">
        <v>47</v>
      </c>
      <c r="B24" s="18" t="s">
        <v>48</v>
      </c>
      <c r="C24" s="31">
        <f t="shared" si="3"/>
        <v>418</v>
      </c>
      <c r="D24" s="45"/>
      <c r="E24" s="31">
        <v>230</v>
      </c>
      <c r="F24" s="45"/>
      <c r="G24" s="31">
        <v>188</v>
      </c>
      <c r="H24" s="45"/>
      <c r="I24" s="24">
        <f t="shared" si="7"/>
        <v>31.381381381381384</v>
      </c>
      <c r="J24" s="26">
        <f t="shared" si="8"/>
        <v>35.16819571865443</v>
      </c>
      <c r="K24" s="26">
        <f t="shared" si="9"/>
        <v>27.728613569321535</v>
      </c>
    </row>
    <row r="25" spans="1:11" ht="18" customHeight="1">
      <c r="A25" s="7" t="s">
        <v>49</v>
      </c>
      <c r="B25" s="18" t="s">
        <v>50</v>
      </c>
      <c r="C25" s="31">
        <f t="shared" si="3"/>
        <v>134</v>
      </c>
      <c r="D25" s="45"/>
      <c r="E25" s="31">
        <v>77</v>
      </c>
      <c r="F25" s="45"/>
      <c r="G25" s="31">
        <v>57</v>
      </c>
      <c r="H25" s="45"/>
      <c r="I25" s="24">
        <f t="shared" si="7"/>
        <v>10.06006006006006</v>
      </c>
      <c r="J25" s="26">
        <f t="shared" si="8"/>
        <v>11.773700305810397</v>
      </c>
      <c r="K25" s="26">
        <f t="shared" si="9"/>
        <v>8.4070796460177</v>
      </c>
    </row>
    <row r="26" spans="1:11" ht="18" customHeight="1">
      <c r="A26" s="7" t="s">
        <v>51</v>
      </c>
      <c r="B26" s="18" t="s">
        <v>52</v>
      </c>
      <c r="C26" s="31">
        <f t="shared" si="3"/>
        <v>147</v>
      </c>
      <c r="D26" s="45"/>
      <c r="E26" s="31">
        <v>70</v>
      </c>
      <c r="F26" s="45"/>
      <c r="G26" s="31">
        <v>77</v>
      </c>
      <c r="H26" s="45"/>
      <c r="I26" s="24">
        <f t="shared" si="7"/>
        <v>11.036036036036036</v>
      </c>
      <c r="J26" s="26">
        <f t="shared" si="8"/>
        <v>10.703363914373089</v>
      </c>
      <c r="K26" s="26">
        <f t="shared" si="9"/>
        <v>11.35693215339233</v>
      </c>
    </row>
    <row r="27" spans="1:11" ht="18" customHeight="1">
      <c r="A27" s="7" t="s">
        <v>53</v>
      </c>
      <c r="B27" s="18" t="s">
        <v>54</v>
      </c>
      <c r="C27" s="31">
        <f t="shared" si="3"/>
        <v>281</v>
      </c>
      <c r="D27" s="45"/>
      <c r="E27" s="31">
        <v>115</v>
      </c>
      <c r="F27" s="45"/>
      <c r="G27" s="31">
        <v>166</v>
      </c>
      <c r="H27" s="45"/>
      <c r="I27" s="24">
        <f t="shared" si="7"/>
        <v>21.096096096096094</v>
      </c>
      <c r="J27" s="26">
        <f t="shared" si="8"/>
        <v>17.584097859327215</v>
      </c>
      <c r="K27" s="26">
        <f t="shared" si="9"/>
        <v>24.48377581120944</v>
      </c>
    </row>
    <row r="28" spans="1:11" ht="18" customHeight="1">
      <c r="A28" s="7" t="s">
        <v>55</v>
      </c>
      <c r="B28" s="18" t="s">
        <v>1</v>
      </c>
      <c r="C28" s="31">
        <f t="shared" si="3"/>
        <v>811</v>
      </c>
      <c r="D28" s="45"/>
      <c r="E28" s="31">
        <v>424</v>
      </c>
      <c r="F28" s="45"/>
      <c r="G28" s="31">
        <v>387</v>
      </c>
      <c r="H28" s="45"/>
      <c r="I28" s="24">
        <f t="shared" si="7"/>
        <v>60.885885885885884</v>
      </c>
      <c r="J28" s="26">
        <f t="shared" si="8"/>
        <v>64.83180428134557</v>
      </c>
      <c r="K28" s="26">
        <f t="shared" si="9"/>
        <v>57.07964601769912</v>
      </c>
    </row>
    <row r="29" spans="1:11" ht="18" customHeight="1">
      <c r="A29" s="7" t="s">
        <v>56</v>
      </c>
      <c r="B29" s="18" t="s">
        <v>57</v>
      </c>
      <c r="C29" s="31">
        <f t="shared" si="3"/>
        <v>112</v>
      </c>
      <c r="D29" s="45"/>
      <c r="E29" s="31">
        <v>60</v>
      </c>
      <c r="F29" s="45"/>
      <c r="G29" s="31">
        <v>52</v>
      </c>
      <c r="H29" s="45"/>
      <c r="I29" s="24">
        <f aca="true" t="shared" si="10" ref="I29:I41">C29/$M$5*100000</f>
        <v>8.408408408408409</v>
      </c>
      <c r="J29" s="26">
        <f aca="true" t="shared" si="11" ref="J29:J41">E29/$N$5*100000</f>
        <v>9.174311926605505</v>
      </c>
      <c r="K29" s="26">
        <f aca="true" t="shared" si="12" ref="K29:K41">G29/$O$5*100000</f>
        <v>7.669616519174041</v>
      </c>
    </row>
    <row r="30" spans="1:11" ht="18" customHeight="1">
      <c r="A30" s="7" t="s">
        <v>58</v>
      </c>
      <c r="B30" s="18" t="s">
        <v>59</v>
      </c>
      <c r="C30" s="31">
        <f t="shared" si="3"/>
        <v>263</v>
      </c>
      <c r="D30" s="45"/>
      <c r="E30" s="31">
        <v>146</v>
      </c>
      <c r="F30" s="45"/>
      <c r="G30" s="31">
        <v>117</v>
      </c>
      <c r="H30" s="45"/>
      <c r="I30" s="24">
        <f t="shared" si="10"/>
        <v>19.744744744744747</v>
      </c>
      <c r="J30" s="26">
        <f t="shared" si="11"/>
        <v>22.32415902140673</v>
      </c>
      <c r="K30" s="26">
        <f t="shared" si="12"/>
        <v>17.25663716814159</v>
      </c>
    </row>
    <row r="31" spans="1:11" ht="18" customHeight="1">
      <c r="A31" s="7" t="s">
        <v>60</v>
      </c>
      <c r="B31" s="18" t="s">
        <v>61</v>
      </c>
      <c r="C31" s="31">
        <f t="shared" si="3"/>
        <v>412</v>
      </c>
      <c r="D31" s="45"/>
      <c r="E31" s="31">
        <v>206</v>
      </c>
      <c r="F31" s="45"/>
      <c r="G31" s="31">
        <v>206</v>
      </c>
      <c r="H31" s="45"/>
      <c r="I31" s="24">
        <f t="shared" si="10"/>
        <v>30.93093093093093</v>
      </c>
      <c r="J31" s="26">
        <f t="shared" si="11"/>
        <v>31.49847094801223</v>
      </c>
      <c r="K31" s="26">
        <f t="shared" si="12"/>
        <v>30.383480825958703</v>
      </c>
    </row>
    <row r="32" spans="1:11" ht="18" customHeight="1">
      <c r="A32" s="7" t="s">
        <v>62</v>
      </c>
      <c r="B32" s="18" t="s">
        <v>63</v>
      </c>
      <c r="C32" s="31">
        <f t="shared" si="3"/>
        <v>92</v>
      </c>
      <c r="D32" s="45"/>
      <c r="E32" s="31">
        <v>42</v>
      </c>
      <c r="F32" s="45"/>
      <c r="G32" s="31">
        <v>50</v>
      </c>
      <c r="H32" s="45"/>
      <c r="I32" s="24">
        <f t="shared" si="10"/>
        <v>6.906906906906906</v>
      </c>
      <c r="J32" s="26">
        <f t="shared" si="11"/>
        <v>6.422018348623854</v>
      </c>
      <c r="K32" s="26">
        <f t="shared" si="12"/>
        <v>7.374631268436578</v>
      </c>
    </row>
    <row r="33" spans="1:11" ht="18" customHeight="1">
      <c r="A33" s="7" t="s">
        <v>64</v>
      </c>
      <c r="B33" s="18" t="s">
        <v>2</v>
      </c>
      <c r="C33" s="31">
        <f t="shared" si="3"/>
        <v>706</v>
      </c>
      <c r="D33" s="45"/>
      <c r="E33" s="31">
        <v>331</v>
      </c>
      <c r="F33" s="45"/>
      <c r="G33" s="31">
        <v>375</v>
      </c>
      <c r="H33" s="45"/>
      <c r="I33" s="24">
        <f t="shared" si="10"/>
        <v>53.003003003003</v>
      </c>
      <c r="J33" s="26">
        <f t="shared" si="11"/>
        <v>50.61162079510704</v>
      </c>
      <c r="K33" s="26">
        <f t="shared" si="12"/>
        <v>55.309734513274336</v>
      </c>
    </row>
    <row r="34" spans="1:11" ht="18" customHeight="1">
      <c r="A34" s="7" t="s">
        <v>65</v>
      </c>
      <c r="B34" s="18" t="s">
        <v>66</v>
      </c>
      <c r="C34" s="31">
        <f t="shared" si="3"/>
        <v>226</v>
      </c>
      <c r="D34" s="45"/>
      <c r="E34" s="31">
        <v>126</v>
      </c>
      <c r="F34" s="45"/>
      <c r="G34" s="31">
        <v>100</v>
      </c>
      <c r="H34" s="45"/>
      <c r="I34" s="24">
        <f t="shared" si="10"/>
        <v>16.966966966966964</v>
      </c>
      <c r="J34" s="26">
        <f t="shared" si="11"/>
        <v>19.26605504587156</v>
      </c>
      <c r="K34" s="26">
        <f t="shared" si="12"/>
        <v>14.749262536873156</v>
      </c>
    </row>
    <row r="35" spans="1:11" ht="18" customHeight="1">
      <c r="A35" s="7" t="s">
        <v>67</v>
      </c>
      <c r="B35" s="18" t="s">
        <v>68</v>
      </c>
      <c r="C35" s="31">
        <f t="shared" si="3"/>
        <v>59</v>
      </c>
      <c r="D35" s="45"/>
      <c r="E35" s="31">
        <v>24</v>
      </c>
      <c r="F35" s="45"/>
      <c r="G35" s="31">
        <v>35</v>
      </c>
      <c r="H35" s="45"/>
      <c r="I35" s="24">
        <f t="shared" si="10"/>
        <v>4.42942942942943</v>
      </c>
      <c r="J35" s="26">
        <f t="shared" si="11"/>
        <v>3.6697247706422016</v>
      </c>
      <c r="K35" s="26">
        <f t="shared" si="12"/>
        <v>5.162241887905605</v>
      </c>
    </row>
    <row r="36" spans="1:11" ht="18" customHeight="1">
      <c r="A36" s="7" t="s">
        <v>69</v>
      </c>
      <c r="B36" s="18" t="s">
        <v>79</v>
      </c>
      <c r="C36" s="31">
        <f t="shared" si="3"/>
        <v>181</v>
      </c>
      <c r="D36" s="45"/>
      <c r="E36" s="31">
        <v>127</v>
      </c>
      <c r="F36" s="45"/>
      <c r="G36" s="31">
        <v>54</v>
      </c>
      <c r="H36" s="45"/>
      <c r="I36" s="24">
        <f t="shared" si="10"/>
        <v>13.588588588588589</v>
      </c>
      <c r="J36" s="26">
        <f t="shared" si="11"/>
        <v>19.418960244648318</v>
      </c>
      <c r="K36" s="26">
        <f t="shared" si="12"/>
        <v>7.964601769911504</v>
      </c>
    </row>
    <row r="37" spans="1:11" ht="18" customHeight="1">
      <c r="A37" s="7" t="s">
        <v>70</v>
      </c>
      <c r="B37" s="18" t="s">
        <v>6</v>
      </c>
      <c r="C37" s="31">
        <f t="shared" si="3"/>
        <v>134</v>
      </c>
      <c r="D37" s="45"/>
      <c r="E37" s="31">
        <v>52</v>
      </c>
      <c r="F37" s="45"/>
      <c r="G37" s="31">
        <v>82</v>
      </c>
      <c r="H37" s="45"/>
      <c r="I37" s="24">
        <f t="shared" si="10"/>
        <v>10.06006006006006</v>
      </c>
      <c r="J37" s="26">
        <f t="shared" si="11"/>
        <v>7.951070336391437</v>
      </c>
      <c r="K37" s="26">
        <f t="shared" si="12"/>
        <v>12.094395280235988</v>
      </c>
    </row>
    <row r="38" spans="1:11" ht="18" customHeight="1">
      <c r="A38" s="7" t="s">
        <v>71</v>
      </c>
      <c r="B38" s="18" t="s">
        <v>5</v>
      </c>
      <c r="C38" s="31">
        <f t="shared" si="3"/>
        <v>156</v>
      </c>
      <c r="D38" s="45"/>
      <c r="E38" s="31">
        <v>34</v>
      </c>
      <c r="F38" s="45"/>
      <c r="G38" s="31">
        <v>122</v>
      </c>
      <c r="H38" s="45"/>
      <c r="I38" s="24">
        <f t="shared" si="10"/>
        <v>11.711711711711713</v>
      </c>
      <c r="J38" s="32">
        <f t="shared" si="11"/>
        <v>5.198776758409786</v>
      </c>
      <c r="K38" s="26">
        <f t="shared" si="12"/>
        <v>17.994100294985248</v>
      </c>
    </row>
    <row r="39" spans="1:11" ht="18" customHeight="1">
      <c r="A39" s="7" t="s">
        <v>72</v>
      </c>
      <c r="B39" s="18" t="s">
        <v>3</v>
      </c>
      <c r="C39" s="31">
        <f t="shared" si="3"/>
        <v>251</v>
      </c>
      <c r="D39" s="45"/>
      <c r="E39" s="31">
        <v>170</v>
      </c>
      <c r="F39" s="45"/>
      <c r="G39" s="31">
        <v>81</v>
      </c>
      <c r="H39" s="45"/>
      <c r="I39" s="24">
        <f t="shared" si="10"/>
        <v>18.843843843843842</v>
      </c>
      <c r="J39" s="32">
        <f t="shared" si="11"/>
        <v>25.993883792048933</v>
      </c>
      <c r="K39" s="26">
        <f t="shared" si="12"/>
        <v>11.946902654867257</v>
      </c>
    </row>
    <row r="40" spans="1:11" ht="18" customHeight="1">
      <c r="A40" s="7" t="s">
        <v>73</v>
      </c>
      <c r="B40" s="18" t="s">
        <v>74</v>
      </c>
      <c r="C40" s="31">
        <f t="shared" si="3"/>
        <v>80</v>
      </c>
      <c r="D40" s="45"/>
      <c r="E40" s="31">
        <v>60</v>
      </c>
      <c r="F40" s="45"/>
      <c r="G40" s="31">
        <v>20</v>
      </c>
      <c r="H40" s="45"/>
      <c r="I40" s="24">
        <f t="shared" si="10"/>
        <v>6.006006006006006</v>
      </c>
      <c r="J40" s="32">
        <f t="shared" si="11"/>
        <v>9.174311926605505</v>
      </c>
      <c r="K40" s="26">
        <f t="shared" si="12"/>
        <v>2.9498525073746316</v>
      </c>
    </row>
    <row r="41" spans="1:11" ht="18" customHeight="1" thickBot="1">
      <c r="A41" s="9" t="s">
        <v>75</v>
      </c>
      <c r="B41" s="19" t="s">
        <v>4</v>
      </c>
      <c r="C41" s="43">
        <f t="shared" si="3"/>
        <v>328</v>
      </c>
      <c r="D41" s="48"/>
      <c r="E41" s="43">
        <v>266</v>
      </c>
      <c r="F41" s="48"/>
      <c r="G41" s="43">
        <v>62</v>
      </c>
      <c r="H41" s="48"/>
      <c r="I41" s="52">
        <f t="shared" si="10"/>
        <v>24.624624624624627</v>
      </c>
      <c r="J41" s="33">
        <f t="shared" si="11"/>
        <v>40.67278287461774</v>
      </c>
      <c r="K41" s="34">
        <f t="shared" si="12"/>
        <v>9.144542772861357</v>
      </c>
    </row>
    <row r="46" ht="13.5">
      <c r="I46" s="4"/>
    </row>
  </sheetData>
  <mergeCells count="3">
    <mergeCell ref="A3:A4"/>
    <mergeCell ref="B3:B4"/>
    <mergeCell ref="C4:D4"/>
  </mergeCells>
  <printOptions/>
  <pageMargins left="0.75" right="0.75" top="1" bottom="1" header="0.512" footer="0.512"/>
  <pageSetup horizontalDpi="300" verticalDpi="300" orientation="portrait" paperSize="9" r:id="rId1"/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2004-02-03T00:39:32Z</cp:lastPrinted>
  <dcterms:created xsi:type="dcterms:W3CDTF">1997-05-21T11:25:01Z</dcterms:created>
  <dcterms:modified xsi:type="dcterms:W3CDTF">2004-12-09T05:57:55Z</dcterms:modified>
  <cp:category/>
  <cp:version/>
  <cp:contentType/>
  <cp:contentStatus/>
</cp:coreProperties>
</file>