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表１４　悪性生物主要別" sheetId="1" r:id="rId1"/>
  </sheets>
  <definedNames>
    <definedName name="_xlnm.Print_Area" localSheetId="0">'表１４　悪性生物主要別'!$A$1:$AF$26</definedName>
  </definedNames>
  <calcPr fullCalcOnLoad="1"/>
</workbook>
</file>

<file path=xl/comments1.xml><?xml version="1.0" encoding="utf-8"?>
<comments xmlns="http://schemas.openxmlformats.org/spreadsheetml/2006/main">
  <authors>
    <author>沖縄県庁</author>
  </authors>
  <commentList>
    <comment ref="J23" authorId="0">
      <text>
        <r>
          <rPr>
            <b/>
            <sz val="9"/>
            <rFont val="ＭＳ Ｐゴシック"/>
            <family val="3"/>
          </rPr>
          <t>沖縄県庁: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<sst xmlns="http://schemas.openxmlformats.org/spreadsheetml/2006/main" count="118" uniqueCount="67">
  <si>
    <t xml:space="preserve">                                         表１４　悪性新生物の主要部位別にみた性、</t>
  </si>
  <si>
    <t>年次別死亡数及び死亡率（人口１０万対）</t>
  </si>
  <si>
    <t>死因</t>
  </si>
  <si>
    <t>死因分類</t>
  </si>
  <si>
    <t>分類   　　 　　　   コｰド</t>
  </si>
  <si>
    <t>項  目 名</t>
  </si>
  <si>
    <t>死亡数</t>
  </si>
  <si>
    <t>死亡率</t>
  </si>
  <si>
    <t xml:space="preserve">            悪性新生物に占める</t>
  </si>
  <si>
    <t>（ＩＣＤ－１０）</t>
  </si>
  <si>
    <t>計</t>
  </si>
  <si>
    <t>男</t>
  </si>
  <si>
    <t>女</t>
  </si>
  <si>
    <t>割　合</t>
  </si>
  <si>
    <t>悪性新生物</t>
  </si>
  <si>
    <t>口唇、口腔及び咽頭</t>
  </si>
  <si>
    <t>食道　</t>
  </si>
  <si>
    <t>胃</t>
  </si>
  <si>
    <t>結腸</t>
  </si>
  <si>
    <t>直腸Ｓ状結腸移行部及び直腸</t>
  </si>
  <si>
    <t>肝及び肝内胆管</t>
  </si>
  <si>
    <t>肝のう及びその他の胆道</t>
  </si>
  <si>
    <t>膵</t>
  </si>
  <si>
    <t>咽頭</t>
  </si>
  <si>
    <t>皮膚</t>
  </si>
  <si>
    <t>乳房</t>
  </si>
  <si>
    <t>子宮</t>
  </si>
  <si>
    <t>卵巣</t>
  </si>
  <si>
    <t>前立腺</t>
  </si>
  <si>
    <t>膀胱</t>
  </si>
  <si>
    <t>中枢神経系</t>
  </si>
  <si>
    <t>悪性リンパ腫</t>
  </si>
  <si>
    <t>白血病</t>
  </si>
  <si>
    <t>その他のリンパ組織,造血組織及び関連組織</t>
  </si>
  <si>
    <t>2121</t>
  </si>
  <si>
    <t>その他の悪性新生物</t>
  </si>
  <si>
    <t>　平　　　成　　　　１１　　　　年</t>
  </si>
  <si>
    <t>　平　　　成　　　1２　　　　年</t>
  </si>
  <si>
    <t>　平　　　成　　　1３　　　　年</t>
  </si>
  <si>
    <t>　平　　　成　　　1４　　　　年</t>
  </si>
  <si>
    <t>死亡率</t>
  </si>
  <si>
    <t xml:space="preserve">   口唇、口腔及び咽頭</t>
  </si>
  <si>
    <t xml:space="preserve">   食道　</t>
  </si>
  <si>
    <t xml:space="preserve">   胃</t>
  </si>
  <si>
    <t xml:space="preserve">   結腸</t>
  </si>
  <si>
    <t xml:space="preserve">   直腸Ｓ状結腸移行部及び直腸</t>
  </si>
  <si>
    <t xml:space="preserve">   肝及び肝内胆管</t>
  </si>
  <si>
    <t xml:space="preserve">   肝のう及びその他の胆道</t>
  </si>
  <si>
    <t xml:space="preserve">   膵</t>
  </si>
  <si>
    <t xml:space="preserve">   咽頭</t>
  </si>
  <si>
    <t xml:space="preserve">   気管、気管支及び肺</t>
  </si>
  <si>
    <t>気管、気管支及び肺</t>
  </si>
  <si>
    <t xml:space="preserve">   皮膚</t>
  </si>
  <si>
    <t xml:space="preserve">   乳房</t>
  </si>
  <si>
    <t xml:space="preserve">   子宮</t>
  </si>
  <si>
    <t xml:space="preserve">   卵巣</t>
  </si>
  <si>
    <t xml:space="preserve">   前立腺</t>
  </si>
  <si>
    <t xml:space="preserve">   膀胱</t>
  </si>
  <si>
    <t xml:space="preserve">   中枢神経系</t>
  </si>
  <si>
    <t xml:space="preserve">   悪性リンパ腫</t>
  </si>
  <si>
    <t xml:space="preserve">   白血病</t>
  </si>
  <si>
    <t xml:space="preserve">   その他のリンパ 組織,造血組織及び関連組織</t>
  </si>
  <si>
    <t xml:space="preserve">   その他の悪性新生物</t>
  </si>
  <si>
    <t>１１年</t>
  </si>
  <si>
    <t>１2年</t>
  </si>
  <si>
    <t>１3年</t>
  </si>
  <si>
    <t>１4年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</si>
</sst>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_ "/>
    <numFmt numFmtId="179" formatCode="#,##0.0_ ;[Red]&quot;\&quot;&quot;\&quot;\!\!\-#,##0.0&quot;\&quot;&quot;\&quot;\!\!\ "/>
    <numFmt numFmtId="180" formatCode="#,##0.0;[Red]\-#,##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4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1" xfId="16" applyNumberFormat="1" applyFont="1" applyBorder="1" applyAlignment="1">
      <alignment/>
    </xf>
    <xf numFmtId="49" fontId="6" fillId="0" borderId="1" xfId="16" applyNumberFormat="1" applyFont="1" applyBorder="1" applyAlignment="1">
      <alignment horizontal="left" vertical="center"/>
    </xf>
    <xf numFmtId="38" fontId="6" fillId="0" borderId="1" xfId="16" applyFont="1" applyBorder="1" applyAlignment="1">
      <alignment/>
    </xf>
    <xf numFmtId="0" fontId="7" fillId="0" borderId="1" xfId="0" applyFont="1" applyBorder="1" applyAlignment="1">
      <alignment/>
    </xf>
    <xf numFmtId="38" fontId="5" fillId="0" borderId="1" xfId="16" applyBorder="1" applyAlignment="1">
      <alignment horizontal="centerContinuous"/>
    </xf>
    <xf numFmtId="38" fontId="5" fillId="0" borderId="1" xfId="16" applyBorder="1" applyAlignment="1">
      <alignment/>
    </xf>
    <xf numFmtId="179" fontId="8" fillId="0" borderId="1" xfId="16" applyNumberFormat="1" applyFont="1" applyBorder="1" applyAlignment="1">
      <alignment/>
    </xf>
    <xf numFmtId="38" fontId="5" fillId="0" borderId="0" xfId="16" applyBorder="1" applyAlignment="1">
      <alignment/>
    </xf>
    <xf numFmtId="38" fontId="5" fillId="0" borderId="0" xfId="16" applyAlignment="1">
      <alignment/>
    </xf>
    <xf numFmtId="49" fontId="5" fillId="0" borderId="2" xfId="16" applyNumberFormat="1" applyFont="1" applyBorder="1" applyAlignment="1">
      <alignment horizontal="center" wrapText="1"/>
    </xf>
    <xf numFmtId="38" fontId="5" fillId="0" borderId="3" xfId="16" applyFont="1" applyBorder="1" applyAlignment="1">
      <alignment horizontal="center" wrapText="1"/>
    </xf>
    <xf numFmtId="38" fontId="5" fillId="0" borderId="4" xfId="16" applyFont="1" applyBorder="1" applyAlignment="1">
      <alignment horizontal="centerContinuous" vertical="center"/>
    </xf>
    <xf numFmtId="38" fontId="5" fillId="0" borderId="4" xfId="16" applyBorder="1" applyAlignment="1">
      <alignment horizontal="centerContinuous" vertical="center"/>
    </xf>
    <xf numFmtId="38" fontId="5" fillId="0" borderId="5" xfId="16" applyBorder="1" applyAlignment="1">
      <alignment horizontal="centerContinuous" vertical="center"/>
    </xf>
    <xf numFmtId="38" fontId="5" fillId="0" borderId="6" xfId="16" applyFont="1" applyBorder="1" applyAlignment="1">
      <alignment horizontal="centerContinuous" vertical="center"/>
    </xf>
    <xf numFmtId="38" fontId="5" fillId="0" borderId="7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9" xfId="16" applyFont="1" applyBorder="1" applyAlignment="1">
      <alignment horizontal="center" vertical="center"/>
    </xf>
    <xf numFmtId="38" fontId="5" fillId="0" borderId="10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wrapText="1"/>
    </xf>
    <xf numFmtId="38" fontId="5" fillId="0" borderId="0" xfId="16" applyFont="1" applyBorder="1" applyAlignment="1">
      <alignment horizontal="centerContinuous" vertical="center"/>
    </xf>
    <xf numFmtId="38" fontId="5" fillId="0" borderId="0" xfId="16" applyBorder="1" applyAlignment="1">
      <alignment horizontal="centerContinuous" vertical="center"/>
    </xf>
    <xf numFmtId="38" fontId="5" fillId="0" borderId="0" xfId="16" applyAlignment="1">
      <alignment vertical="center"/>
    </xf>
    <xf numFmtId="49" fontId="5" fillId="0" borderId="2" xfId="16" applyNumberFormat="1" applyFont="1" applyBorder="1" applyAlignment="1">
      <alignment horizontal="center" vertical="top" wrapText="1"/>
    </xf>
    <xf numFmtId="38" fontId="5" fillId="0" borderId="3" xfId="16" applyFont="1" applyBorder="1" applyAlignment="1">
      <alignment horizontal="center" vertical="top" wrapText="1"/>
    </xf>
    <xf numFmtId="38" fontId="5" fillId="0" borderId="11" xfId="16" applyBorder="1" applyAlignment="1">
      <alignment horizontal="centerContinuous" vertical="center"/>
    </xf>
    <xf numFmtId="38" fontId="9" fillId="0" borderId="12" xfId="16" applyFont="1" applyBorder="1" applyAlignment="1">
      <alignment wrapText="1"/>
    </xf>
    <xf numFmtId="38" fontId="5" fillId="0" borderId="13" xfId="16" applyBorder="1" applyAlignment="1">
      <alignment horizontal="centerContinuous" vertical="center"/>
    </xf>
    <xf numFmtId="38" fontId="5" fillId="0" borderId="14" xfId="16" applyBorder="1" applyAlignment="1">
      <alignment horizontal="center" vertical="center"/>
    </xf>
    <xf numFmtId="38" fontId="5" fillId="0" borderId="13" xfId="16" applyBorder="1" applyAlignment="1">
      <alignment horizontal="center" vertical="center"/>
    </xf>
    <xf numFmtId="38" fontId="5" fillId="0" borderId="15" xfId="16" applyFont="1" applyBorder="1" applyAlignment="1">
      <alignment horizontal="centerContinuous" vertical="center"/>
    </xf>
    <xf numFmtId="38" fontId="5" fillId="0" borderId="14" xfId="16" applyBorder="1" applyAlignment="1">
      <alignment horizontal="centerContinuous" vertical="center"/>
    </xf>
    <xf numFmtId="38" fontId="5" fillId="0" borderId="0" xfId="16" applyFont="1" applyBorder="1" applyAlignment="1">
      <alignment horizontal="center" vertical="top" wrapText="1"/>
    </xf>
    <xf numFmtId="38" fontId="9" fillId="0" borderId="0" xfId="16" applyFont="1" applyBorder="1" applyAlignment="1">
      <alignment vertical="center" wrapText="1"/>
    </xf>
    <xf numFmtId="49" fontId="10" fillId="0" borderId="6" xfId="16" applyNumberFormat="1" applyFont="1" applyBorder="1" applyAlignment="1">
      <alignment vertical="top" wrapText="1"/>
    </xf>
    <xf numFmtId="38" fontId="8" fillId="0" borderId="4" xfId="16" applyFont="1" applyBorder="1" applyAlignment="1">
      <alignment horizontal="center" wrapText="1"/>
    </xf>
    <xf numFmtId="38" fontId="5" fillId="0" borderId="11" xfId="16" applyBorder="1" applyAlignment="1">
      <alignment horizontal="center"/>
    </xf>
    <xf numFmtId="38" fontId="9" fillId="0" borderId="4" xfId="16" applyFont="1" applyBorder="1" applyAlignment="1">
      <alignment vertical="top"/>
    </xf>
    <xf numFmtId="38" fontId="5" fillId="0" borderId="13" xfId="16" applyBorder="1" applyAlignment="1">
      <alignment horizontal="center"/>
    </xf>
    <xf numFmtId="38" fontId="9" fillId="0" borderId="16" xfId="16" applyFont="1" applyBorder="1" applyAlignment="1">
      <alignment vertical="top"/>
    </xf>
    <xf numFmtId="49" fontId="10" fillId="0" borderId="4" xfId="16" applyNumberFormat="1" applyFont="1" applyBorder="1" applyAlignment="1">
      <alignment vertical="top" wrapText="1"/>
    </xf>
    <xf numFmtId="38" fontId="8" fillId="0" borderId="10" xfId="16" applyFont="1" applyBorder="1" applyAlignment="1">
      <alignment horizontal="center" wrapText="1"/>
    </xf>
    <xf numFmtId="38" fontId="5" fillId="0" borderId="0" xfId="16" applyBorder="1" applyAlignment="1">
      <alignment horizontal="center"/>
    </xf>
    <xf numFmtId="0" fontId="0" fillId="0" borderId="0" xfId="0" applyBorder="1" applyAlignment="1">
      <alignment vertical="center"/>
    </xf>
    <xf numFmtId="49" fontId="5" fillId="0" borderId="17" xfId="16" applyNumberFormat="1" applyFont="1" applyBorder="1" applyAlignment="1">
      <alignment horizontal="center"/>
    </xf>
    <xf numFmtId="38" fontId="8" fillId="0" borderId="12" xfId="16" applyFont="1" applyBorder="1" applyAlignment="1">
      <alignment wrapText="1"/>
    </xf>
    <xf numFmtId="38" fontId="8" fillId="0" borderId="2" xfId="16" applyFont="1" applyBorder="1" applyAlignment="1">
      <alignment/>
    </xf>
    <xf numFmtId="38" fontId="8" fillId="0" borderId="3" xfId="16" applyFont="1" applyBorder="1" applyAlignment="1">
      <alignment/>
    </xf>
    <xf numFmtId="179" fontId="8" fillId="0" borderId="3" xfId="16" applyNumberFormat="1" applyFont="1" applyBorder="1" applyAlignment="1">
      <alignment/>
    </xf>
    <xf numFmtId="179" fontId="8" fillId="0" borderId="12" xfId="16" applyNumberFormat="1" applyFont="1" applyBorder="1" applyAlignment="1">
      <alignment/>
    </xf>
    <xf numFmtId="38" fontId="8" fillId="0" borderId="17" xfId="16" applyFont="1" applyBorder="1" applyAlignment="1">
      <alignment/>
    </xf>
    <xf numFmtId="38" fontId="8" fillId="0" borderId="12" xfId="16" applyFont="1" applyBorder="1" applyAlignment="1">
      <alignment/>
    </xf>
    <xf numFmtId="179" fontId="8" fillId="0" borderId="18" xfId="16" applyNumberFormat="1" applyFont="1" applyBorder="1" applyAlignment="1">
      <alignment/>
    </xf>
    <xf numFmtId="49" fontId="5" fillId="0" borderId="3" xfId="16" applyNumberFormat="1" applyFont="1" applyBorder="1" applyAlignment="1">
      <alignment horizontal="center"/>
    </xf>
    <xf numFmtId="38" fontId="8" fillId="0" borderId="19" xfId="16" applyFont="1" applyBorder="1" applyAlignment="1">
      <alignment wrapText="1"/>
    </xf>
    <xf numFmtId="38" fontId="8" fillId="0" borderId="0" xfId="16" applyFont="1" applyBorder="1" applyAlignment="1">
      <alignment/>
    </xf>
    <xf numFmtId="0" fontId="8" fillId="0" borderId="0" xfId="16" applyNumberFormat="1" applyFont="1" applyBorder="1" applyAlignment="1">
      <alignment/>
    </xf>
    <xf numFmtId="38" fontId="8" fillId="0" borderId="0" xfId="16" applyFont="1" applyAlignment="1">
      <alignment/>
    </xf>
    <xf numFmtId="49" fontId="5" fillId="0" borderId="2" xfId="16" applyNumberFormat="1" applyFont="1" applyBorder="1" applyAlignment="1">
      <alignment horizontal="center"/>
    </xf>
    <xf numFmtId="38" fontId="8" fillId="0" borderId="3" xfId="16" applyFont="1" applyBorder="1" applyAlignment="1">
      <alignment wrapText="1"/>
    </xf>
    <xf numFmtId="38" fontId="5" fillId="0" borderId="3" xfId="16" applyBorder="1" applyAlignment="1">
      <alignment/>
    </xf>
    <xf numFmtId="38" fontId="8" fillId="0" borderId="0" xfId="16" applyFont="1" applyBorder="1" applyAlignment="1">
      <alignment wrapText="1"/>
    </xf>
    <xf numFmtId="38" fontId="5" fillId="0" borderId="3" xfId="16" applyFont="1" applyBorder="1" applyAlignment="1">
      <alignment/>
    </xf>
    <xf numFmtId="49" fontId="5" fillId="0" borderId="0" xfId="16" applyNumberFormat="1" applyFont="1" applyBorder="1" applyAlignment="1">
      <alignment horizontal="center"/>
    </xf>
    <xf numFmtId="49" fontId="5" fillId="0" borderId="1" xfId="16" applyNumberFormat="1" applyFont="1" applyBorder="1" applyAlignment="1">
      <alignment horizontal="center" vertical="center"/>
    </xf>
    <xf numFmtId="38" fontId="8" fillId="0" borderId="20" xfId="16" applyFont="1" applyBorder="1" applyAlignment="1">
      <alignment vertical="center" wrapText="1"/>
    </xf>
    <xf numFmtId="38" fontId="8" fillId="0" borderId="21" xfId="16" applyFont="1" applyBorder="1" applyAlignment="1">
      <alignment vertical="center"/>
    </xf>
    <xf numFmtId="38" fontId="5" fillId="0" borderId="20" xfId="16" applyBorder="1" applyAlignment="1">
      <alignment vertical="center"/>
    </xf>
    <xf numFmtId="179" fontId="8" fillId="0" borderId="20" xfId="16" applyNumberFormat="1" applyFont="1" applyBorder="1" applyAlignment="1">
      <alignment vertical="center"/>
    </xf>
    <xf numFmtId="38" fontId="8" fillId="0" borderId="20" xfId="16" applyFont="1" applyBorder="1" applyAlignment="1">
      <alignment vertical="center"/>
    </xf>
    <xf numFmtId="49" fontId="5" fillId="0" borderId="20" xfId="16" applyNumberFormat="1" applyFont="1" applyBorder="1" applyAlignment="1">
      <alignment horizontal="center" vertical="center"/>
    </xf>
    <xf numFmtId="38" fontId="8" fillId="0" borderId="1" xfId="16" applyFont="1" applyBorder="1" applyAlignment="1">
      <alignment vertical="center" wrapText="1"/>
    </xf>
    <xf numFmtId="38" fontId="5" fillId="0" borderId="0" xfId="16" applyBorder="1" applyAlignment="1">
      <alignment vertical="center"/>
    </xf>
    <xf numFmtId="0" fontId="8" fillId="0" borderId="0" xfId="16" applyNumberFormat="1" applyFont="1" applyBorder="1" applyAlignment="1">
      <alignment vertical="center"/>
    </xf>
    <xf numFmtId="49" fontId="6" fillId="0" borderId="0" xfId="16" applyNumberFormat="1" applyFont="1" applyBorder="1" applyAlignment="1">
      <alignment horizontal="left"/>
    </xf>
    <xf numFmtId="38" fontId="8" fillId="0" borderId="0" xfId="16" applyFont="1" applyBorder="1" applyAlignment="1">
      <alignment horizontal="centerContinuous" wrapText="1"/>
    </xf>
    <xf numFmtId="38" fontId="5" fillId="0" borderId="0" xfId="16" applyBorder="1" applyAlignment="1">
      <alignment horizontal="centerContinuous"/>
    </xf>
    <xf numFmtId="0" fontId="10" fillId="0" borderId="0" xfId="16" applyNumberFormat="1" applyFont="1" applyBorder="1" applyAlignment="1">
      <alignment/>
    </xf>
    <xf numFmtId="38" fontId="5" fillId="0" borderId="0" xfId="16" applyAlignment="1">
      <alignment horizontal="centerContinuous"/>
    </xf>
    <xf numFmtId="49" fontId="5" fillId="0" borderId="0" xfId="16" applyNumberFormat="1" applyFont="1" applyBorder="1" applyAlignment="1">
      <alignment/>
    </xf>
    <xf numFmtId="38" fontId="5" fillId="0" borderId="0" xfId="16" applyFont="1" applyAlignment="1">
      <alignment/>
    </xf>
    <xf numFmtId="49" fontId="10" fillId="0" borderId="0" xfId="16" applyNumberFormat="1" applyFont="1" applyBorder="1" applyAlignment="1">
      <alignment vertical="top" wrapText="1"/>
    </xf>
    <xf numFmtId="38" fontId="8" fillId="0" borderId="0" xfId="16" applyFont="1" applyBorder="1" applyAlignment="1">
      <alignment horizontal="center" wrapText="1"/>
    </xf>
    <xf numFmtId="38" fontId="11" fillId="0" borderId="0" xfId="16" applyFont="1" applyBorder="1" applyAlignment="1">
      <alignment/>
    </xf>
    <xf numFmtId="38" fontId="9" fillId="0" borderId="0" xfId="16" applyFont="1" applyBorder="1" applyAlignment="1">
      <alignment/>
    </xf>
    <xf numFmtId="38" fontId="9" fillId="0" borderId="0" xfId="16" applyFont="1" applyBorder="1" applyAlignment="1">
      <alignment vertical="top"/>
    </xf>
    <xf numFmtId="38" fontId="11" fillId="0" borderId="0" xfId="16" applyFont="1" applyBorder="1" applyAlignment="1">
      <alignment/>
    </xf>
    <xf numFmtId="38" fontId="8" fillId="0" borderId="0" xfId="16" applyFont="1" applyBorder="1" applyAlignment="1">
      <alignment/>
    </xf>
    <xf numFmtId="38" fontId="5" fillId="2" borderId="11" xfId="16" applyFont="1" applyFill="1" applyBorder="1" applyAlignment="1">
      <alignment horizontal="center"/>
    </xf>
    <xf numFmtId="38" fontId="5" fillId="0" borderId="11" xfId="16" applyFont="1" applyBorder="1" applyAlignment="1">
      <alignment horizontal="center"/>
    </xf>
    <xf numFmtId="49" fontId="8" fillId="0" borderId="0" xfId="16" applyNumberFormat="1" applyFont="1" applyBorder="1" applyAlignment="1">
      <alignment/>
    </xf>
    <xf numFmtId="38" fontId="8" fillId="0" borderId="11" xfId="16" applyFont="1" applyBorder="1" applyAlignment="1">
      <alignment/>
    </xf>
    <xf numFmtId="38" fontId="5" fillId="0" borderId="0" xfId="16" applyFont="1" applyBorder="1" applyAlignment="1">
      <alignment/>
    </xf>
    <xf numFmtId="49" fontId="5" fillId="0" borderId="0" xfId="16" applyNumberFormat="1" applyFont="1" applyAlignment="1">
      <alignment/>
    </xf>
    <xf numFmtId="38" fontId="8" fillId="0" borderId="0" xfId="16" applyFont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4"/>
  <sheetViews>
    <sheetView tabSelected="1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K29" sqref="K29"/>
    </sheetView>
  </sheetViews>
  <sheetFormatPr defaultColWidth="9.33203125" defaultRowHeight="11.25"/>
  <cols>
    <col min="1" max="1" width="14.5" style="95" customWidth="1"/>
    <col min="2" max="2" width="25" style="96" customWidth="1"/>
    <col min="3" max="3" width="10.83203125" style="9" customWidth="1"/>
    <col min="4" max="4" width="8.5" style="9" customWidth="1"/>
    <col min="5" max="5" width="8.33203125" style="9" customWidth="1"/>
    <col min="6" max="6" width="7.5" style="9" customWidth="1"/>
    <col min="7" max="8" width="8.5" style="9" customWidth="1"/>
    <col min="9" max="9" width="8.16015625" style="9" customWidth="1"/>
    <col min="10" max="16" width="7.16015625" style="9" customWidth="1"/>
    <col min="17" max="21" width="7.83203125" style="9" customWidth="1"/>
    <col min="22" max="22" width="8.5" style="9" customWidth="1"/>
    <col min="23" max="30" width="7.5" style="9" customWidth="1"/>
    <col min="31" max="31" width="14.66015625" style="9" customWidth="1"/>
    <col min="32" max="32" width="25" style="9" customWidth="1"/>
    <col min="33" max="33" width="11.66015625" style="8" customWidth="1"/>
    <col min="34" max="34" width="11.83203125" style="9" customWidth="1"/>
    <col min="35" max="36" width="9.66015625" style="9" bestFit="1" customWidth="1"/>
    <col min="37" max="37" width="11" style="9" bestFit="1" customWidth="1"/>
    <col min="38" max="39" width="9.66015625" style="9" bestFit="1" customWidth="1"/>
    <col min="40" max="40" width="11" style="9" bestFit="1" customWidth="1"/>
    <col min="41" max="42" width="9.66015625" style="9" bestFit="1" customWidth="1"/>
    <col min="43" max="43" width="11" style="9" bestFit="1" customWidth="1"/>
    <col min="44" max="45" width="9.66015625" style="9" bestFit="1" customWidth="1"/>
    <col min="46" max="16384" width="9.33203125" style="9" customWidth="1"/>
  </cols>
  <sheetData>
    <row r="1" spans="1:36" ht="34.5" customHeight="1" thickBot="1">
      <c r="A1" s="1"/>
      <c r="B1" s="2" t="s">
        <v>0</v>
      </c>
      <c r="C1" s="3"/>
      <c r="D1" s="2"/>
      <c r="E1" s="4"/>
      <c r="F1" s="4"/>
      <c r="G1" s="4"/>
      <c r="H1" s="4"/>
      <c r="I1" s="4"/>
      <c r="J1" s="2" t="s">
        <v>1</v>
      </c>
      <c r="K1" s="4"/>
      <c r="L1" s="4"/>
      <c r="M1" s="4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H1" s="8"/>
      <c r="AI1" s="8"/>
      <c r="AJ1" s="8"/>
    </row>
    <row r="2" spans="1:36" s="24" customFormat="1" ht="45.75" customHeight="1">
      <c r="A2" s="10" t="s">
        <v>2</v>
      </c>
      <c r="B2" s="11" t="s">
        <v>3</v>
      </c>
      <c r="C2" s="12" t="s">
        <v>36</v>
      </c>
      <c r="D2" s="13"/>
      <c r="E2" s="13"/>
      <c r="F2" s="13"/>
      <c r="G2" s="13"/>
      <c r="H2" s="13"/>
      <c r="I2" s="14"/>
      <c r="J2" s="15" t="s">
        <v>37</v>
      </c>
      <c r="K2" s="13"/>
      <c r="L2" s="13"/>
      <c r="M2" s="13"/>
      <c r="N2" s="13"/>
      <c r="O2" s="13"/>
      <c r="P2" s="14"/>
      <c r="Q2" s="16" t="s">
        <v>38</v>
      </c>
      <c r="R2" s="17"/>
      <c r="S2" s="17"/>
      <c r="T2" s="17"/>
      <c r="U2" s="17"/>
      <c r="V2" s="17"/>
      <c r="W2" s="18"/>
      <c r="X2" s="19" t="s">
        <v>39</v>
      </c>
      <c r="Y2" s="19"/>
      <c r="Z2" s="19"/>
      <c r="AA2" s="19"/>
      <c r="AB2" s="19"/>
      <c r="AC2" s="19"/>
      <c r="AD2" s="20"/>
      <c r="AE2" s="10" t="s">
        <v>2</v>
      </c>
      <c r="AF2" s="21" t="s">
        <v>3</v>
      </c>
      <c r="AG2" s="22"/>
      <c r="AH2" s="23"/>
      <c r="AI2" s="23"/>
      <c r="AJ2" s="23"/>
    </row>
    <row r="3" spans="1:36" ht="46.5" customHeight="1">
      <c r="A3" s="25" t="s">
        <v>4</v>
      </c>
      <c r="B3" s="26" t="s">
        <v>5</v>
      </c>
      <c r="C3" s="27" t="s">
        <v>6</v>
      </c>
      <c r="D3" s="27"/>
      <c r="E3" s="27"/>
      <c r="F3" s="27" t="s">
        <v>7</v>
      </c>
      <c r="G3" s="27"/>
      <c r="H3" s="27"/>
      <c r="I3" s="28" t="s">
        <v>8</v>
      </c>
      <c r="J3" s="29" t="s">
        <v>6</v>
      </c>
      <c r="K3" s="27"/>
      <c r="L3" s="27"/>
      <c r="M3" s="27" t="s">
        <v>7</v>
      </c>
      <c r="N3" s="27"/>
      <c r="O3" s="27"/>
      <c r="P3" s="28" t="s">
        <v>8</v>
      </c>
      <c r="Q3" s="27" t="s">
        <v>6</v>
      </c>
      <c r="R3" s="27"/>
      <c r="S3" s="27"/>
      <c r="T3" s="27" t="s">
        <v>7</v>
      </c>
      <c r="U3" s="27"/>
      <c r="V3" s="27"/>
      <c r="W3" s="28" t="s">
        <v>8</v>
      </c>
      <c r="X3" s="30" t="s">
        <v>6</v>
      </c>
      <c r="Y3" s="30"/>
      <c r="Z3" s="31"/>
      <c r="AA3" s="32" t="s">
        <v>40</v>
      </c>
      <c r="AB3" s="33"/>
      <c r="AC3" s="33"/>
      <c r="AD3" s="28" t="s">
        <v>8</v>
      </c>
      <c r="AE3" s="25" t="s">
        <v>4</v>
      </c>
      <c r="AF3" s="34" t="s">
        <v>5</v>
      </c>
      <c r="AG3" s="23"/>
      <c r="AH3" s="23"/>
      <c r="AI3" s="23"/>
      <c r="AJ3" s="35"/>
    </row>
    <row r="4" spans="1:36" ht="27" customHeight="1">
      <c r="A4" s="36" t="s">
        <v>9</v>
      </c>
      <c r="B4" s="37"/>
      <c r="C4" s="38" t="s">
        <v>10</v>
      </c>
      <c r="D4" s="38" t="s">
        <v>11</v>
      </c>
      <c r="E4" s="38" t="s">
        <v>12</v>
      </c>
      <c r="F4" s="38" t="s">
        <v>10</v>
      </c>
      <c r="G4" s="38" t="s">
        <v>11</v>
      </c>
      <c r="H4" s="38" t="s">
        <v>12</v>
      </c>
      <c r="I4" s="39" t="s">
        <v>13</v>
      </c>
      <c r="J4" s="40" t="s">
        <v>10</v>
      </c>
      <c r="K4" s="38" t="s">
        <v>11</v>
      </c>
      <c r="L4" s="38" t="s">
        <v>12</v>
      </c>
      <c r="M4" s="38" t="s">
        <v>10</v>
      </c>
      <c r="N4" s="38" t="s">
        <v>11</v>
      </c>
      <c r="O4" s="38" t="s">
        <v>12</v>
      </c>
      <c r="P4" s="39" t="s">
        <v>13</v>
      </c>
      <c r="Q4" s="38" t="s">
        <v>10</v>
      </c>
      <c r="R4" s="38" t="s">
        <v>11</v>
      </c>
      <c r="S4" s="38" t="s">
        <v>12</v>
      </c>
      <c r="T4" s="38" t="s">
        <v>10</v>
      </c>
      <c r="U4" s="38" t="s">
        <v>11</v>
      </c>
      <c r="V4" s="38" t="s">
        <v>12</v>
      </c>
      <c r="W4" s="39" t="s">
        <v>13</v>
      </c>
      <c r="X4" s="40" t="s">
        <v>10</v>
      </c>
      <c r="Y4" s="38" t="s">
        <v>11</v>
      </c>
      <c r="Z4" s="38" t="s">
        <v>12</v>
      </c>
      <c r="AA4" s="38" t="s">
        <v>10</v>
      </c>
      <c r="AB4" s="38" t="s">
        <v>11</v>
      </c>
      <c r="AC4" s="38" t="s">
        <v>12</v>
      </c>
      <c r="AD4" s="41" t="s">
        <v>13</v>
      </c>
      <c r="AE4" s="42" t="s">
        <v>9</v>
      </c>
      <c r="AF4" s="43"/>
      <c r="AG4" s="44"/>
      <c r="AH4" s="44"/>
      <c r="AI4" s="44"/>
      <c r="AJ4" s="45"/>
    </row>
    <row r="5" spans="1:36" s="59" customFormat="1" ht="25.5" customHeight="1">
      <c r="A5" s="46">
        <v>2100</v>
      </c>
      <c r="B5" s="47" t="s">
        <v>14</v>
      </c>
      <c r="C5" s="48">
        <f>SUM(C6:C26)</f>
        <v>2101</v>
      </c>
      <c r="D5" s="49">
        <f>SUM(D6:D26)</f>
        <v>1234</v>
      </c>
      <c r="E5" s="49">
        <f>SUM(E6:E26)</f>
        <v>867</v>
      </c>
      <c r="F5" s="50">
        <f aca="true" t="shared" si="0" ref="F5:F17">C5/$AH$30*100000</f>
        <v>160.8728943338438</v>
      </c>
      <c r="G5" s="50">
        <f aca="true" t="shared" si="1" ref="G5:G26">D5/$AI$30*100000</f>
        <v>192.51170046801872</v>
      </c>
      <c r="H5" s="50">
        <f aca="true" t="shared" si="2" ref="H5:H26">E5/$AJ$30*100000</f>
        <v>130.37593984962405</v>
      </c>
      <c r="I5" s="51">
        <f aca="true" t="shared" si="3" ref="I5:I26">C5/$C$5*100</f>
        <v>100</v>
      </c>
      <c r="J5" s="52">
        <f>SUM(J6:J26)</f>
        <v>2194</v>
      </c>
      <c r="K5" s="49">
        <f>SUM(K6:K26)</f>
        <v>1329</v>
      </c>
      <c r="L5" s="49">
        <f>SUM(L6:L26)</f>
        <v>865</v>
      </c>
      <c r="M5" s="50">
        <f aca="true" t="shared" si="4" ref="M5:M17">J5/$AK$30*100000</f>
        <v>167.2916593594117</v>
      </c>
      <c r="N5" s="50">
        <f aca="true" t="shared" si="5" ref="N5:N26">K5/$AL$30*100000</f>
        <v>206.2607669982773</v>
      </c>
      <c r="O5" s="50">
        <f aca="true" t="shared" si="6" ref="O5:O26">L5/$AM$30*100000</f>
        <v>129.6556107153992</v>
      </c>
      <c r="P5" s="51">
        <f aca="true" t="shared" si="7" ref="P5:P26">J5/$J$5*100</f>
        <v>100</v>
      </c>
      <c r="Q5" s="53">
        <f>SUM(Q6:Q26)</f>
        <v>2275</v>
      </c>
      <c r="R5" s="49">
        <f>SUM(R6:R26)</f>
        <v>1354</v>
      </c>
      <c r="S5" s="49">
        <f>SUM(S6:S26)</f>
        <v>921</v>
      </c>
      <c r="T5" s="50">
        <f aca="true" t="shared" si="8" ref="T5:T17">Q5/$AN$30*100000</f>
        <v>172.0877458396369</v>
      </c>
      <c r="U5" s="50">
        <f aca="true" t="shared" si="9" ref="U5:U26">R5/$AO$30*100000</f>
        <v>208.6286594761171</v>
      </c>
      <c r="V5" s="50">
        <f aca="true" t="shared" si="10" ref="V5:V26">S5/$AP$30*100000</f>
        <v>136.84992570579493</v>
      </c>
      <c r="W5" s="50">
        <f aca="true" t="shared" si="11" ref="W5:W26">Q5/$Q$5*100</f>
        <v>100</v>
      </c>
      <c r="X5" s="52">
        <f>SUM(X6:X26)</f>
        <v>2411</v>
      </c>
      <c r="Y5" s="49">
        <f>SUM(Y6:Y26)</f>
        <v>1430</v>
      </c>
      <c r="Z5" s="49">
        <f>SUM(Z6:Z26)</f>
        <v>981</v>
      </c>
      <c r="AA5" s="50">
        <f>X5/$AQ$30*100000</f>
        <v>181.006006006006</v>
      </c>
      <c r="AB5" s="50">
        <f>Y5/$AR$30*100000</f>
        <v>218.65443425076455</v>
      </c>
      <c r="AC5" s="50">
        <f aca="true" t="shared" si="12" ref="AC5:AC26">Z5/$AS$30*100000</f>
        <v>144.69026548672568</v>
      </c>
      <c r="AD5" s="54">
        <f>X5/$X$5*100</f>
        <v>100</v>
      </c>
      <c r="AE5" s="55">
        <v>2100</v>
      </c>
      <c r="AF5" s="56" t="s">
        <v>14</v>
      </c>
      <c r="AG5" s="57"/>
      <c r="AH5" s="58"/>
      <c r="AI5" s="58"/>
      <c r="AJ5" s="58"/>
    </row>
    <row r="6" spans="1:36" ht="25.5" customHeight="1">
      <c r="A6" s="60">
        <v>2101</v>
      </c>
      <c r="B6" s="61" t="s">
        <v>41</v>
      </c>
      <c r="C6" s="48">
        <f aca="true" t="shared" si="13" ref="C6:C26">D6+E6</f>
        <v>63</v>
      </c>
      <c r="D6" s="62">
        <v>48</v>
      </c>
      <c r="E6" s="62">
        <v>15</v>
      </c>
      <c r="F6" s="50">
        <f t="shared" si="0"/>
        <v>4.823889739663093</v>
      </c>
      <c r="G6" s="50">
        <f t="shared" si="1"/>
        <v>7.488299531981279</v>
      </c>
      <c r="H6" s="50">
        <f t="shared" si="2"/>
        <v>2.255639097744361</v>
      </c>
      <c r="I6" s="50">
        <f t="shared" si="3"/>
        <v>2.9985721085197525</v>
      </c>
      <c r="J6" s="48">
        <f aca="true" t="shared" si="14" ref="J6:J26">K6+L6</f>
        <v>58</v>
      </c>
      <c r="K6" s="62">
        <v>51</v>
      </c>
      <c r="L6" s="62">
        <v>7</v>
      </c>
      <c r="M6" s="50">
        <f t="shared" si="4"/>
        <v>4.4224777770491706</v>
      </c>
      <c r="N6" s="50">
        <f t="shared" si="5"/>
        <v>7.915198733568203</v>
      </c>
      <c r="O6" s="50">
        <f t="shared" si="6"/>
        <v>1.049236156078375</v>
      </c>
      <c r="P6" s="50">
        <f t="shared" si="7"/>
        <v>2.643573381950775</v>
      </c>
      <c r="Q6" s="49">
        <v>52</v>
      </c>
      <c r="R6" s="62">
        <v>42</v>
      </c>
      <c r="S6" s="62">
        <v>10</v>
      </c>
      <c r="T6" s="50">
        <f t="shared" si="8"/>
        <v>3.9334341906202726</v>
      </c>
      <c r="U6" s="50">
        <f t="shared" si="9"/>
        <v>6.471494607087827</v>
      </c>
      <c r="V6" s="50">
        <f t="shared" si="10"/>
        <v>1.4858841010401187</v>
      </c>
      <c r="W6" s="50">
        <f t="shared" si="11"/>
        <v>2.2857142857142856</v>
      </c>
      <c r="X6" s="48">
        <v>74</v>
      </c>
      <c r="Y6" s="62">
        <v>55</v>
      </c>
      <c r="Z6" s="62">
        <v>19</v>
      </c>
      <c r="AA6" s="50">
        <f aca="true" t="shared" si="15" ref="AA6:AA25">X6/$AQ$30*100000</f>
        <v>5.555555555555556</v>
      </c>
      <c r="AB6" s="50">
        <f aca="true" t="shared" si="16" ref="AB6:AB24">Y6/$AR$30*100000</f>
        <v>8.409785932721713</v>
      </c>
      <c r="AC6" s="50">
        <f t="shared" si="12"/>
        <v>2.8023598820059</v>
      </c>
      <c r="AD6" s="54">
        <f aca="true" t="shared" si="17" ref="AD6:AD25">X6/$X$5*100</f>
        <v>3.069265864786396</v>
      </c>
      <c r="AE6" s="55">
        <v>2101</v>
      </c>
      <c r="AF6" s="63" t="s">
        <v>15</v>
      </c>
      <c r="AH6" s="58"/>
      <c r="AI6" s="58"/>
      <c r="AJ6" s="58"/>
    </row>
    <row r="7" spans="1:36" ht="25.5" customHeight="1">
      <c r="A7" s="60">
        <v>2102</v>
      </c>
      <c r="B7" s="61" t="s">
        <v>42</v>
      </c>
      <c r="C7" s="48">
        <f t="shared" si="13"/>
        <v>91</v>
      </c>
      <c r="D7" s="62">
        <v>78</v>
      </c>
      <c r="E7" s="62">
        <v>13</v>
      </c>
      <c r="F7" s="50">
        <f t="shared" si="0"/>
        <v>6.967840735068913</v>
      </c>
      <c r="G7" s="50">
        <f t="shared" si="1"/>
        <v>12.168486739469579</v>
      </c>
      <c r="H7" s="50">
        <f t="shared" si="2"/>
        <v>1.954887218045113</v>
      </c>
      <c r="I7" s="50">
        <f t="shared" si="3"/>
        <v>4.33127082341742</v>
      </c>
      <c r="J7" s="48">
        <f t="shared" si="14"/>
        <v>92</v>
      </c>
      <c r="K7" s="62">
        <v>83</v>
      </c>
      <c r="L7" s="62">
        <v>9</v>
      </c>
      <c r="M7" s="50">
        <f t="shared" si="4"/>
        <v>7.014964749802132</v>
      </c>
      <c r="N7" s="50">
        <f t="shared" si="5"/>
        <v>12.88159793894433</v>
      </c>
      <c r="O7" s="50">
        <f t="shared" si="6"/>
        <v>1.3490179149579107</v>
      </c>
      <c r="P7" s="50">
        <f t="shared" si="7"/>
        <v>4.193254329990884</v>
      </c>
      <c r="Q7" s="49">
        <v>91</v>
      </c>
      <c r="R7" s="62">
        <v>79</v>
      </c>
      <c r="S7" s="62">
        <v>12</v>
      </c>
      <c r="T7" s="50">
        <f t="shared" si="8"/>
        <v>6.883509833585476</v>
      </c>
      <c r="U7" s="50">
        <f t="shared" si="9"/>
        <v>12.172573189522343</v>
      </c>
      <c r="V7" s="50">
        <f t="shared" si="10"/>
        <v>1.7830609212481427</v>
      </c>
      <c r="W7" s="50">
        <f t="shared" si="11"/>
        <v>4</v>
      </c>
      <c r="X7" s="48">
        <v>66</v>
      </c>
      <c r="Y7" s="62">
        <v>56</v>
      </c>
      <c r="Z7" s="62">
        <v>10</v>
      </c>
      <c r="AA7" s="50">
        <f t="shared" si="15"/>
        <v>4.954954954954955</v>
      </c>
      <c r="AB7" s="50">
        <f t="shared" si="16"/>
        <v>8.56269113149847</v>
      </c>
      <c r="AC7" s="50">
        <f t="shared" si="12"/>
        <v>1.4749262536873158</v>
      </c>
      <c r="AD7" s="54">
        <f t="shared" si="17"/>
        <v>2.737453338863542</v>
      </c>
      <c r="AE7" s="55">
        <v>2102</v>
      </c>
      <c r="AF7" s="63" t="s">
        <v>16</v>
      </c>
      <c r="AH7" s="58"/>
      <c r="AI7" s="58"/>
      <c r="AJ7" s="58"/>
    </row>
    <row r="8" spans="1:36" ht="25.5" customHeight="1">
      <c r="A8" s="60">
        <v>2103</v>
      </c>
      <c r="B8" s="61" t="s">
        <v>43</v>
      </c>
      <c r="C8" s="48">
        <f t="shared" si="13"/>
        <v>238</v>
      </c>
      <c r="D8" s="62">
        <v>161</v>
      </c>
      <c r="E8" s="62">
        <v>77</v>
      </c>
      <c r="F8" s="50">
        <f t="shared" si="0"/>
        <v>18.223583460949467</v>
      </c>
      <c r="G8" s="50">
        <f t="shared" si="1"/>
        <v>25.117004680187204</v>
      </c>
      <c r="H8" s="50">
        <f t="shared" si="2"/>
        <v>11.578947368421051</v>
      </c>
      <c r="I8" s="50">
        <f t="shared" si="3"/>
        <v>11.327939076630177</v>
      </c>
      <c r="J8" s="48">
        <f t="shared" si="14"/>
        <v>220</v>
      </c>
      <c r="K8" s="62">
        <v>147</v>
      </c>
      <c r="L8" s="62">
        <v>73</v>
      </c>
      <c r="M8" s="50">
        <f t="shared" si="4"/>
        <v>16.774915706048578</v>
      </c>
      <c r="N8" s="50">
        <f t="shared" si="5"/>
        <v>22.814396349696583</v>
      </c>
      <c r="O8" s="50">
        <f t="shared" si="6"/>
        <v>10.942034199103052</v>
      </c>
      <c r="P8" s="50">
        <f t="shared" si="7"/>
        <v>10.027347310847768</v>
      </c>
      <c r="Q8" s="49">
        <v>229</v>
      </c>
      <c r="R8" s="62">
        <v>155</v>
      </c>
      <c r="S8" s="62">
        <v>74</v>
      </c>
      <c r="T8" s="50">
        <f t="shared" si="8"/>
        <v>17.322239031770046</v>
      </c>
      <c r="U8" s="50">
        <f t="shared" si="9"/>
        <v>23.882896764252695</v>
      </c>
      <c r="V8" s="50">
        <f t="shared" si="10"/>
        <v>10.99554234769688</v>
      </c>
      <c r="W8" s="50">
        <f t="shared" si="11"/>
        <v>10.065934065934066</v>
      </c>
      <c r="X8" s="48">
        <v>225</v>
      </c>
      <c r="Y8" s="62">
        <v>143</v>
      </c>
      <c r="Z8" s="62">
        <v>82</v>
      </c>
      <c r="AA8" s="50">
        <f t="shared" si="15"/>
        <v>16.89189189189189</v>
      </c>
      <c r="AB8" s="50">
        <f t="shared" si="16"/>
        <v>21.865443425076453</v>
      </c>
      <c r="AC8" s="50">
        <f t="shared" si="12"/>
        <v>12.094395280235988</v>
      </c>
      <c r="AD8" s="54">
        <f t="shared" si="17"/>
        <v>9.332227291580256</v>
      </c>
      <c r="AE8" s="55">
        <v>2103</v>
      </c>
      <c r="AF8" s="63" t="s">
        <v>17</v>
      </c>
      <c r="AH8" s="58"/>
      <c r="AI8" s="58"/>
      <c r="AJ8" s="58"/>
    </row>
    <row r="9" spans="1:36" ht="25.5" customHeight="1">
      <c r="A9" s="60">
        <v>2104</v>
      </c>
      <c r="B9" s="61" t="s">
        <v>44</v>
      </c>
      <c r="C9" s="48">
        <f t="shared" si="13"/>
        <v>165</v>
      </c>
      <c r="D9" s="62">
        <v>78</v>
      </c>
      <c r="E9" s="62">
        <v>87</v>
      </c>
      <c r="F9" s="50">
        <f t="shared" si="0"/>
        <v>12.633996937212862</v>
      </c>
      <c r="G9" s="50">
        <f t="shared" si="1"/>
        <v>12.168486739469579</v>
      </c>
      <c r="H9" s="50">
        <f t="shared" si="2"/>
        <v>13.082706766917294</v>
      </c>
      <c r="I9" s="50">
        <f t="shared" si="3"/>
        <v>7.853403141361256</v>
      </c>
      <c r="J9" s="48">
        <f t="shared" si="14"/>
        <v>164</v>
      </c>
      <c r="K9" s="62">
        <v>88</v>
      </c>
      <c r="L9" s="62">
        <v>76</v>
      </c>
      <c r="M9" s="50">
        <f t="shared" si="4"/>
        <v>12.504937162690757</v>
      </c>
      <c r="N9" s="50">
        <f t="shared" si="5"/>
        <v>13.657597814784348</v>
      </c>
      <c r="O9" s="50">
        <f t="shared" si="6"/>
        <v>11.391706837422356</v>
      </c>
      <c r="P9" s="50">
        <f t="shared" si="7"/>
        <v>7.474931631722881</v>
      </c>
      <c r="Q9" s="49">
        <v>224</v>
      </c>
      <c r="R9" s="62">
        <v>117</v>
      </c>
      <c r="S9" s="62">
        <v>107</v>
      </c>
      <c r="T9" s="50">
        <f t="shared" si="8"/>
        <v>16.944024205748864</v>
      </c>
      <c r="U9" s="50">
        <f t="shared" si="9"/>
        <v>18.02773497688752</v>
      </c>
      <c r="V9" s="50">
        <f t="shared" si="10"/>
        <v>15.89895988112927</v>
      </c>
      <c r="W9" s="50">
        <f t="shared" si="11"/>
        <v>9.846153846153847</v>
      </c>
      <c r="X9" s="48">
        <v>219</v>
      </c>
      <c r="Y9" s="62">
        <v>107</v>
      </c>
      <c r="Z9" s="62">
        <v>112</v>
      </c>
      <c r="AA9" s="50">
        <f t="shared" si="15"/>
        <v>16.44144144144144</v>
      </c>
      <c r="AB9" s="50">
        <f t="shared" si="16"/>
        <v>16.36085626911315</v>
      </c>
      <c r="AC9" s="50">
        <f t="shared" si="12"/>
        <v>16.519174041297934</v>
      </c>
      <c r="AD9" s="54">
        <f t="shared" si="17"/>
        <v>9.083367897138118</v>
      </c>
      <c r="AE9" s="55">
        <v>2104</v>
      </c>
      <c r="AF9" s="63" t="s">
        <v>18</v>
      </c>
      <c r="AH9" s="58"/>
      <c r="AI9" s="58"/>
      <c r="AJ9" s="58"/>
    </row>
    <row r="10" spans="1:36" ht="35.25" customHeight="1">
      <c r="A10" s="60">
        <v>2105</v>
      </c>
      <c r="B10" s="61" t="s">
        <v>45</v>
      </c>
      <c r="C10" s="48">
        <f t="shared" si="13"/>
        <v>77</v>
      </c>
      <c r="D10" s="62">
        <v>48</v>
      </c>
      <c r="E10" s="62">
        <v>29</v>
      </c>
      <c r="F10" s="50">
        <f t="shared" si="0"/>
        <v>5.895865237366003</v>
      </c>
      <c r="G10" s="50">
        <f t="shared" si="1"/>
        <v>7.488299531981279</v>
      </c>
      <c r="H10" s="50">
        <f t="shared" si="2"/>
        <v>4.360902255639098</v>
      </c>
      <c r="I10" s="50">
        <f t="shared" si="3"/>
        <v>3.664921465968586</v>
      </c>
      <c r="J10" s="48">
        <f t="shared" si="14"/>
        <v>82</v>
      </c>
      <c r="K10" s="62">
        <v>56</v>
      </c>
      <c r="L10" s="62">
        <v>26</v>
      </c>
      <c r="M10" s="50">
        <f t="shared" si="4"/>
        <v>6.252468581345378</v>
      </c>
      <c r="N10" s="50">
        <f t="shared" si="5"/>
        <v>8.691198609408222</v>
      </c>
      <c r="O10" s="50">
        <f t="shared" si="6"/>
        <v>3.8971628654339643</v>
      </c>
      <c r="P10" s="50">
        <f t="shared" si="7"/>
        <v>3.7374658158614404</v>
      </c>
      <c r="Q10" s="49">
        <v>104</v>
      </c>
      <c r="R10" s="62">
        <v>64</v>
      </c>
      <c r="S10" s="62">
        <v>40</v>
      </c>
      <c r="T10" s="50">
        <f t="shared" si="8"/>
        <v>7.866868381240545</v>
      </c>
      <c r="U10" s="50">
        <f t="shared" si="9"/>
        <v>9.861325115562403</v>
      </c>
      <c r="V10" s="50">
        <f t="shared" si="10"/>
        <v>5.943536404160475</v>
      </c>
      <c r="W10" s="50">
        <f t="shared" si="11"/>
        <v>4.571428571428571</v>
      </c>
      <c r="X10" s="48">
        <v>102</v>
      </c>
      <c r="Y10" s="62">
        <v>71</v>
      </c>
      <c r="Z10" s="62">
        <v>31</v>
      </c>
      <c r="AA10" s="50">
        <f t="shared" si="15"/>
        <v>7.6576576576576585</v>
      </c>
      <c r="AB10" s="50">
        <f t="shared" si="16"/>
        <v>10.856269113149848</v>
      </c>
      <c r="AC10" s="50">
        <f t="shared" si="12"/>
        <v>4.572271386430678</v>
      </c>
      <c r="AD10" s="54">
        <f t="shared" si="17"/>
        <v>4.230609705516383</v>
      </c>
      <c r="AE10" s="55">
        <v>2105</v>
      </c>
      <c r="AF10" s="63" t="s">
        <v>19</v>
      </c>
      <c r="AH10" s="58"/>
      <c r="AI10" s="58"/>
      <c r="AJ10" s="58"/>
    </row>
    <row r="11" spans="1:36" ht="27" customHeight="1">
      <c r="A11" s="60">
        <v>2106</v>
      </c>
      <c r="B11" s="61" t="s">
        <v>46</v>
      </c>
      <c r="C11" s="48">
        <f t="shared" si="13"/>
        <v>137</v>
      </c>
      <c r="D11" s="64">
        <v>93</v>
      </c>
      <c r="E11" s="62">
        <v>44</v>
      </c>
      <c r="F11" s="50">
        <f t="shared" si="0"/>
        <v>10.490045941807045</v>
      </c>
      <c r="G11" s="50">
        <f t="shared" si="1"/>
        <v>14.50858034321373</v>
      </c>
      <c r="H11" s="50">
        <f t="shared" si="2"/>
        <v>6.616541353383459</v>
      </c>
      <c r="I11" s="50">
        <f t="shared" si="3"/>
        <v>6.520704426463589</v>
      </c>
      <c r="J11" s="48">
        <f t="shared" si="14"/>
        <v>143</v>
      </c>
      <c r="K11" s="64">
        <v>104</v>
      </c>
      <c r="L11" s="62">
        <v>39</v>
      </c>
      <c r="M11" s="50">
        <f t="shared" si="4"/>
        <v>10.903695208931575</v>
      </c>
      <c r="N11" s="50">
        <f t="shared" si="5"/>
        <v>16.140797417472413</v>
      </c>
      <c r="O11" s="50">
        <f t="shared" si="6"/>
        <v>5.8457442981509455</v>
      </c>
      <c r="P11" s="50">
        <f t="shared" si="7"/>
        <v>6.517775752051048</v>
      </c>
      <c r="Q11" s="49">
        <v>140</v>
      </c>
      <c r="R11" s="64">
        <v>83</v>
      </c>
      <c r="S11" s="62">
        <v>57</v>
      </c>
      <c r="T11" s="50">
        <f t="shared" si="8"/>
        <v>10.590015128593041</v>
      </c>
      <c r="U11" s="50">
        <f t="shared" si="9"/>
        <v>12.788906009244993</v>
      </c>
      <c r="V11" s="50">
        <f t="shared" si="10"/>
        <v>8.469539375928678</v>
      </c>
      <c r="W11" s="50">
        <f t="shared" si="11"/>
        <v>6.153846153846154</v>
      </c>
      <c r="X11" s="48">
        <v>165</v>
      </c>
      <c r="Y11" s="64">
        <v>110</v>
      </c>
      <c r="Z11" s="62">
        <v>55</v>
      </c>
      <c r="AA11" s="50">
        <f t="shared" si="15"/>
        <v>12.387387387387388</v>
      </c>
      <c r="AB11" s="50">
        <f t="shared" si="16"/>
        <v>16.819571865443425</v>
      </c>
      <c r="AC11" s="50">
        <f t="shared" si="12"/>
        <v>8.112094395280236</v>
      </c>
      <c r="AD11" s="54">
        <f t="shared" si="17"/>
        <v>6.843633347158855</v>
      </c>
      <c r="AE11" s="55">
        <v>2106</v>
      </c>
      <c r="AF11" s="63" t="s">
        <v>20</v>
      </c>
      <c r="AH11" s="58"/>
      <c r="AI11" s="58"/>
      <c r="AJ11" s="58"/>
    </row>
    <row r="12" spans="1:36" ht="27" customHeight="1">
      <c r="A12" s="60">
        <v>2107</v>
      </c>
      <c r="B12" s="61" t="s">
        <v>47</v>
      </c>
      <c r="C12" s="48">
        <f t="shared" si="13"/>
        <v>102</v>
      </c>
      <c r="D12" s="62">
        <v>40</v>
      </c>
      <c r="E12" s="62">
        <v>62</v>
      </c>
      <c r="F12" s="50">
        <f t="shared" si="0"/>
        <v>7.810107197549771</v>
      </c>
      <c r="G12" s="50">
        <f t="shared" si="1"/>
        <v>6.2402496099843985</v>
      </c>
      <c r="H12" s="50">
        <f t="shared" si="2"/>
        <v>9.32330827067669</v>
      </c>
      <c r="I12" s="50">
        <f t="shared" si="3"/>
        <v>4.8548310328415045</v>
      </c>
      <c r="J12" s="48">
        <f t="shared" si="14"/>
        <v>141</v>
      </c>
      <c r="K12" s="62">
        <v>62</v>
      </c>
      <c r="L12" s="62">
        <v>79</v>
      </c>
      <c r="M12" s="50">
        <f t="shared" si="4"/>
        <v>10.751195975240226</v>
      </c>
      <c r="N12" s="50">
        <f t="shared" si="5"/>
        <v>9.622398460416246</v>
      </c>
      <c r="O12" s="50">
        <f t="shared" si="6"/>
        <v>11.84137947574166</v>
      </c>
      <c r="P12" s="50">
        <f t="shared" si="7"/>
        <v>6.4266180492251594</v>
      </c>
      <c r="Q12" s="49">
        <v>100</v>
      </c>
      <c r="R12" s="62">
        <v>47</v>
      </c>
      <c r="S12" s="62">
        <v>53</v>
      </c>
      <c r="T12" s="50">
        <f t="shared" si="8"/>
        <v>7.5642965204236</v>
      </c>
      <c r="U12" s="50">
        <f t="shared" si="9"/>
        <v>7.24191063174114</v>
      </c>
      <c r="V12" s="50">
        <f t="shared" si="10"/>
        <v>7.87518573551263</v>
      </c>
      <c r="W12" s="50">
        <f t="shared" si="11"/>
        <v>4.395604395604396</v>
      </c>
      <c r="X12" s="48">
        <v>126</v>
      </c>
      <c r="Y12" s="62">
        <v>55</v>
      </c>
      <c r="Z12" s="62">
        <v>71</v>
      </c>
      <c r="AA12" s="50">
        <f t="shared" si="15"/>
        <v>9.45945945945946</v>
      </c>
      <c r="AB12" s="50">
        <f t="shared" si="16"/>
        <v>8.409785932721713</v>
      </c>
      <c r="AC12" s="50">
        <f t="shared" si="12"/>
        <v>10.47197640117994</v>
      </c>
      <c r="AD12" s="54">
        <f t="shared" si="17"/>
        <v>5.226047283284943</v>
      </c>
      <c r="AE12" s="55">
        <v>2107</v>
      </c>
      <c r="AF12" s="63" t="s">
        <v>21</v>
      </c>
      <c r="AH12" s="58"/>
      <c r="AI12" s="58"/>
      <c r="AJ12" s="58"/>
    </row>
    <row r="13" spans="1:36" ht="27" customHeight="1">
      <c r="A13" s="60">
        <v>2108</v>
      </c>
      <c r="B13" s="61" t="s">
        <v>48</v>
      </c>
      <c r="C13" s="48">
        <f t="shared" si="13"/>
        <v>99</v>
      </c>
      <c r="D13" s="62">
        <v>50</v>
      </c>
      <c r="E13" s="62">
        <v>49</v>
      </c>
      <c r="F13" s="50">
        <f t="shared" si="0"/>
        <v>7.580398162327717</v>
      </c>
      <c r="G13" s="50">
        <f t="shared" si="1"/>
        <v>7.800312012480499</v>
      </c>
      <c r="H13" s="50">
        <f t="shared" si="2"/>
        <v>7.368421052631579</v>
      </c>
      <c r="I13" s="50">
        <f t="shared" si="3"/>
        <v>4.712041884816754</v>
      </c>
      <c r="J13" s="48">
        <f t="shared" si="14"/>
        <v>90</v>
      </c>
      <c r="K13" s="62">
        <v>48</v>
      </c>
      <c r="L13" s="62">
        <v>42</v>
      </c>
      <c r="M13" s="50">
        <f t="shared" si="4"/>
        <v>6.862465516110782</v>
      </c>
      <c r="N13" s="50">
        <f t="shared" si="5"/>
        <v>7.449598808064191</v>
      </c>
      <c r="O13" s="50">
        <f t="shared" si="6"/>
        <v>6.29541693647025</v>
      </c>
      <c r="P13" s="50">
        <f t="shared" si="7"/>
        <v>4.102096627164995</v>
      </c>
      <c r="Q13" s="49">
        <v>102</v>
      </c>
      <c r="R13" s="62">
        <v>54</v>
      </c>
      <c r="S13" s="62">
        <v>48</v>
      </c>
      <c r="T13" s="50">
        <f t="shared" si="8"/>
        <v>7.7155824508320725</v>
      </c>
      <c r="U13" s="50">
        <f t="shared" si="9"/>
        <v>8.320493066255779</v>
      </c>
      <c r="V13" s="50">
        <f t="shared" si="10"/>
        <v>7.132243684992571</v>
      </c>
      <c r="W13" s="50">
        <f t="shared" si="11"/>
        <v>4.483516483516484</v>
      </c>
      <c r="X13" s="48">
        <v>114</v>
      </c>
      <c r="Y13" s="62">
        <v>60</v>
      </c>
      <c r="Z13" s="62">
        <v>54</v>
      </c>
      <c r="AA13" s="50">
        <f t="shared" si="15"/>
        <v>8.558558558558559</v>
      </c>
      <c r="AB13" s="50">
        <f t="shared" si="16"/>
        <v>9.174311926605505</v>
      </c>
      <c r="AC13" s="50">
        <f t="shared" si="12"/>
        <v>7.964601769911504</v>
      </c>
      <c r="AD13" s="54">
        <f t="shared" si="17"/>
        <v>4.728328494400664</v>
      </c>
      <c r="AE13" s="55">
        <v>2108</v>
      </c>
      <c r="AF13" s="63" t="s">
        <v>22</v>
      </c>
      <c r="AH13" s="58"/>
      <c r="AI13" s="58"/>
      <c r="AJ13" s="58"/>
    </row>
    <row r="14" spans="1:36" ht="27" customHeight="1">
      <c r="A14" s="60">
        <v>2109</v>
      </c>
      <c r="B14" s="61" t="s">
        <v>49</v>
      </c>
      <c r="C14" s="48">
        <f t="shared" si="13"/>
        <v>6</v>
      </c>
      <c r="D14" s="62">
        <v>5</v>
      </c>
      <c r="E14" s="62">
        <v>1</v>
      </c>
      <c r="F14" s="50">
        <f t="shared" si="0"/>
        <v>0.4594180704441041</v>
      </c>
      <c r="G14" s="50">
        <f t="shared" si="1"/>
        <v>0.7800312012480498</v>
      </c>
      <c r="H14" s="50">
        <f t="shared" si="2"/>
        <v>0.15037593984962405</v>
      </c>
      <c r="I14" s="50">
        <f t="shared" si="3"/>
        <v>0.28557829604950025</v>
      </c>
      <c r="J14" s="48">
        <f t="shared" si="14"/>
        <v>9</v>
      </c>
      <c r="K14" s="62">
        <v>9</v>
      </c>
      <c r="L14" s="64">
        <v>0</v>
      </c>
      <c r="M14" s="50">
        <f t="shared" si="4"/>
        <v>0.6862465516110782</v>
      </c>
      <c r="N14" s="50">
        <f t="shared" si="5"/>
        <v>1.3967997765120357</v>
      </c>
      <c r="O14" s="50">
        <f t="shared" si="6"/>
        <v>0</v>
      </c>
      <c r="P14" s="50">
        <f t="shared" si="7"/>
        <v>0.41020966271649956</v>
      </c>
      <c r="Q14" s="49">
        <v>12</v>
      </c>
      <c r="R14" s="62">
        <v>10</v>
      </c>
      <c r="S14" s="64">
        <v>2</v>
      </c>
      <c r="T14" s="50">
        <f t="shared" si="8"/>
        <v>0.9077155824508321</v>
      </c>
      <c r="U14" s="50">
        <f t="shared" si="9"/>
        <v>1.5408320493066254</v>
      </c>
      <c r="V14" s="50">
        <f t="shared" si="10"/>
        <v>0.2971768202080238</v>
      </c>
      <c r="W14" s="50">
        <f t="shared" si="11"/>
        <v>0.5274725274725275</v>
      </c>
      <c r="X14" s="48">
        <v>11</v>
      </c>
      <c r="Y14" s="62">
        <v>11</v>
      </c>
      <c r="Z14" s="64">
        <v>0</v>
      </c>
      <c r="AA14" s="50">
        <f t="shared" si="15"/>
        <v>0.8258258258258259</v>
      </c>
      <c r="AB14" s="50">
        <f t="shared" si="16"/>
        <v>1.6819571865443426</v>
      </c>
      <c r="AC14" s="50">
        <f t="shared" si="12"/>
        <v>0</v>
      </c>
      <c r="AD14" s="54">
        <f t="shared" si="17"/>
        <v>0.45624222314392365</v>
      </c>
      <c r="AE14" s="55">
        <v>2109</v>
      </c>
      <c r="AF14" s="63" t="s">
        <v>23</v>
      </c>
      <c r="AH14" s="58"/>
      <c r="AI14" s="58"/>
      <c r="AJ14" s="58"/>
    </row>
    <row r="15" spans="1:36" ht="27" customHeight="1">
      <c r="A15" s="60">
        <v>2110</v>
      </c>
      <c r="B15" s="61" t="s">
        <v>50</v>
      </c>
      <c r="C15" s="48">
        <f t="shared" si="13"/>
        <v>515</v>
      </c>
      <c r="D15" s="62">
        <v>347</v>
      </c>
      <c r="E15" s="62">
        <v>168</v>
      </c>
      <c r="F15" s="50">
        <f t="shared" si="0"/>
        <v>39.43338437978561</v>
      </c>
      <c r="G15" s="50">
        <f t="shared" si="1"/>
        <v>54.13416536661467</v>
      </c>
      <c r="H15" s="50">
        <f t="shared" si="2"/>
        <v>25.263157894736842</v>
      </c>
      <c r="I15" s="50">
        <f t="shared" si="3"/>
        <v>24.512137077582103</v>
      </c>
      <c r="J15" s="48">
        <f t="shared" si="14"/>
        <v>528</v>
      </c>
      <c r="K15" s="62">
        <v>375</v>
      </c>
      <c r="L15" s="62">
        <v>153</v>
      </c>
      <c r="M15" s="50">
        <f t="shared" si="4"/>
        <v>40.259797694516585</v>
      </c>
      <c r="N15" s="50">
        <f t="shared" si="5"/>
        <v>58.19999068800149</v>
      </c>
      <c r="O15" s="50">
        <f t="shared" si="6"/>
        <v>22.93330455428448</v>
      </c>
      <c r="P15" s="50">
        <f t="shared" si="7"/>
        <v>24.06563354603464</v>
      </c>
      <c r="Q15" s="49">
        <v>532</v>
      </c>
      <c r="R15" s="62">
        <v>390</v>
      </c>
      <c r="S15" s="62">
        <v>142</v>
      </c>
      <c r="T15" s="50">
        <f t="shared" si="8"/>
        <v>40.24205748865356</v>
      </c>
      <c r="U15" s="50">
        <f t="shared" si="9"/>
        <v>60.092449922958394</v>
      </c>
      <c r="V15" s="50">
        <f t="shared" si="10"/>
        <v>21.099554234769688</v>
      </c>
      <c r="W15" s="50">
        <f t="shared" si="11"/>
        <v>23.384615384615383</v>
      </c>
      <c r="X15" s="48">
        <v>564</v>
      </c>
      <c r="Y15" s="62">
        <v>409</v>
      </c>
      <c r="Z15" s="62">
        <v>155</v>
      </c>
      <c r="AA15" s="50">
        <f t="shared" si="15"/>
        <v>42.34234234234234</v>
      </c>
      <c r="AB15" s="50">
        <f t="shared" si="16"/>
        <v>62.53822629969419</v>
      </c>
      <c r="AC15" s="50">
        <f t="shared" si="12"/>
        <v>22.86135693215339</v>
      </c>
      <c r="AD15" s="54">
        <f t="shared" si="17"/>
        <v>23.392783077561177</v>
      </c>
      <c r="AE15" s="55">
        <v>2110</v>
      </c>
      <c r="AF15" s="63" t="s">
        <v>51</v>
      </c>
      <c r="AH15" s="58"/>
      <c r="AI15" s="58"/>
      <c r="AJ15" s="58"/>
    </row>
    <row r="16" spans="1:36" ht="27" customHeight="1">
      <c r="A16" s="60">
        <v>2111</v>
      </c>
      <c r="B16" s="61" t="s">
        <v>52</v>
      </c>
      <c r="C16" s="48">
        <f t="shared" si="13"/>
        <v>5</v>
      </c>
      <c r="D16" s="62">
        <v>1</v>
      </c>
      <c r="E16" s="62">
        <v>4</v>
      </c>
      <c r="F16" s="50">
        <f t="shared" si="0"/>
        <v>0.3828483920367534</v>
      </c>
      <c r="G16" s="50">
        <f t="shared" si="1"/>
        <v>0.15600624024961</v>
      </c>
      <c r="H16" s="50">
        <f t="shared" si="2"/>
        <v>0.6015037593984962</v>
      </c>
      <c r="I16" s="50">
        <f t="shared" si="3"/>
        <v>0.23798191337458352</v>
      </c>
      <c r="J16" s="48">
        <f t="shared" si="14"/>
        <v>8</v>
      </c>
      <c r="K16" s="62">
        <v>3</v>
      </c>
      <c r="L16" s="62">
        <v>5</v>
      </c>
      <c r="M16" s="50">
        <f t="shared" si="4"/>
        <v>0.6099969347654028</v>
      </c>
      <c r="N16" s="50">
        <f t="shared" si="5"/>
        <v>0.4655999255040119</v>
      </c>
      <c r="O16" s="50">
        <f t="shared" si="6"/>
        <v>0.7494543971988392</v>
      </c>
      <c r="P16" s="50">
        <f t="shared" si="7"/>
        <v>0.3646308113035551</v>
      </c>
      <c r="Q16" s="49">
        <v>13</v>
      </c>
      <c r="R16" s="62">
        <v>7</v>
      </c>
      <c r="S16" s="62">
        <v>6</v>
      </c>
      <c r="T16" s="50">
        <f t="shared" si="8"/>
        <v>0.9833585476550681</v>
      </c>
      <c r="U16" s="50">
        <f t="shared" si="9"/>
        <v>1.078582434514638</v>
      </c>
      <c r="V16" s="50">
        <f t="shared" si="10"/>
        <v>0.8915304606240714</v>
      </c>
      <c r="W16" s="50">
        <f t="shared" si="11"/>
        <v>0.5714285714285714</v>
      </c>
      <c r="X16" s="48">
        <v>8</v>
      </c>
      <c r="Y16" s="62">
        <v>4</v>
      </c>
      <c r="Z16" s="62">
        <v>4</v>
      </c>
      <c r="AA16" s="50">
        <f t="shared" si="15"/>
        <v>0.6006006006006006</v>
      </c>
      <c r="AB16" s="50">
        <f t="shared" si="16"/>
        <v>0.6116207951070336</v>
      </c>
      <c r="AC16" s="50">
        <f t="shared" si="12"/>
        <v>0.5899705014749262</v>
      </c>
      <c r="AD16" s="54">
        <f t="shared" si="17"/>
        <v>0.33181252592285354</v>
      </c>
      <c r="AE16" s="55">
        <v>2111</v>
      </c>
      <c r="AF16" s="63" t="s">
        <v>24</v>
      </c>
      <c r="AH16" s="58"/>
      <c r="AI16" s="58"/>
      <c r="AJ16" s="58"/>
    </row>
    <row r="17" spans="1:36" ht="27" customHeight="1">
      <c r="A17" s="60">
        <v>2112</v>
      </c>
      <c r="B17" s="61" t="s">
        <v>53</v>
      </c>
      <c r="C17" s="48">
        <f t="shared" si="13"/>
        <v>64</v>
      </c>
      <c r="D17" s="64">
        <v>0</v>
      </c>
      <c r="E17" s="62">
        <v>64</v>
      </c>
      <c r="F17" s="50">
        <f t="shared" si="0"/>
        <v>4.900459418070445</v>
      </c>
      <c r="G17" s="50">
        <f t="shared" si="1"/>
        <v>0</v>
      </c>
      <c r="H17" s="50">
        <f t="shared" si="2"/>
        <v>9.62406015037594</v>
      </c>
      <c r="I17" s="50">
        <f t="shared" si="3"/>
        <v>3.046168491194669</v>
      </c>
      <c r="J17" s="48">
        <f t="shared" si="14"/>
        <v>75</v>
      </c>
      <c r="K17" s="64">
        <v>2</v>
      </c>
      <c r="L17" s="62">
        <v>73</v>
      </c>
      <c r="M17" s="50">
        <f t="shared" si="4"/>
        <v>5.7187212634256515</v>
      </c>
      <c r="N17" s="50">
        <f t="shared" si="5"/>
        <v>0.3103999503360079</v>
      </c>
      <c r="O17" s="50">
        <f t="shared" si="6"/>
        <v>10.942034199103052</v>
      </c>
      <c r="P17" s="50">
        <f t="shared" si="7"/>
        <v>3.4184138559708295</v>
      </c>
      <c r="Q17" s="49">
        <v>79</v>
      </c>
      <c r="R17" s="64">
        <v>1</v>
      </c>
      <c r="S17" s="62">
        <v>78</v>
      </c>
      <c r="T17" s="50">
        <f t="shared" si="8"/>
        <v>5.975794251134644</v>
      </c>
      <c r="U17" s="50">
        <f t="shared" si="9"/>
        <v>0.15408320493066255</v>
      </c>
      <c r="V17" s="50">
        <f t="shared" si="10"/>
        <v>11.589895988112927</v>
      </c>
      <c r="W17" s="50">
        <f t="shared" si="11"/>
        <v>3.472527472527472</v>
      </c>
      <c r="X17" s="48">
        <v>73</v>
      </c>
      <c r="Y17" s="64">
        <v>2</v>
      </c>
      <c r="Z17" s="62">
        <v>71</v>
      </c>
      <c r="AA17" s="50">
        <f t="shared" si="15"/>
        <v>5.48048048048048</v>
      </c>
      <c r="AB17" s="50">
        <f t="shared" si="16"/>
        <v>0.3058103975535168</v>
      </c>
      <c r="AC17" s="50">
        <f t="shared" si="12"/>
        <v>10.47197640117994</v>
      </c>
      <c r="AD17" s="54">
        <f t="shared" si="17"/>
        <v>3.0277892990460393</v>
      </c>
      <c r="AE17" s="55">
        <v>2112</v>
      </c>
      <c r="AF17" s="63" t="s">
        <v>25</v>
      </c>
      <c r="AH17" s="58"/>
      <c r="AI17" s="58"/>
      <c r="AJ17" s="58"/>
    </row>
    <row r="18" spans="1:36" ht="23.25" customHeight="1">
      <c r="A18" s="60">
        <v>2113</v>
      </c>
      <c r="B18" s="61" t="s">
        <v>54</v>
      </c>
      <c r="C18" s="48">
        <f t="shared" si="13"/>
        <v>52</v>
      </c>
      <c r="D18" s="62">
        <v>0</v>
      </c>
      <c r="E18" s="62">
        <v>52</v>
      </c>
      <c r="F18" s="50">
        <f>C18/$AJ$30*100000</f>
        <v>7.819548872180452</v>
      </c>
      <c r="G18" s="50">
        <f t="shared" si="1"/>
        <v>0</v>
      </c>
      <c r="H18" s="50">
        <f t="shared" si="2"/>
        <v>7.819548872180452</v>
      </c>
      <c r="I18" s="50">
        <f t="shared" si="3"/>
        <v>2.4750118990956684</v>
      </c>
      <c r="J18" s="48">
        <f t="shared" si="14"/>
        <v>65</v>
      </c>
      <c r="K18" s="64">
        <v>0</v>
      </c>
      <c r="L18" s="62">
        <v>65</v>
      </c>
      <c r="M18" s="50">
        <f>J18/$AM$30*100000</f>
        <v>9.74290716358491</v>
      </c>
      <c r="N18" s="50">
        <f t="shared" si="5"/>
        <v>0</v>
      </c>
      <c r="O18" s="50">
        <f t="shared" si="6"/>
        <v>9.74290716358491</v>
      </c>
      <c r="P18" s="50">
        <f t="shared" si="7"/>
        <v>2.962625341841386</v>
      </c>
      <c r="Q18" s="49">
        <v>65</v>
      </c>
      <c r="R18" s="64">
        <v>0</v>
      </c>
      <c r="S18" s="62">
        <v>65</v>
      </c>
      <c r="T18" s="50">
        <f>Q18/$AP$30*100000</f>
        <v>9.658246656760772</v>
      </c>
      <c r="U18" s="50">
        <f t="shared" si="9"/>
        <v>0</v>
      </c>
      <c r="V18" s="50">
        <f t="shared" si="10"/>
        <v>9.658246656760772</v>
      </c>
      <c r="W18" s="50">
        <f t="shared" si="11"/>
        <v>2.857142857142857</v>
      </c>
      <c r="X18" s="48">
        <v>52</v>
      </c>
      <c r="Y18" s="64">
        <v>0</v>
      </c>
      <c r="Z18" s="62">
        <v>52</v>
      </c>
      <c r="AA18" s="50">
        <f>X18/$AS$30*100000</f>
        <v>7.669616519174041</v>
      </c>
      <c r="AB18" s="50">
        <f t="shared" si="16"/>
        <v>0</v>
      </c>
      <c r="AC18" s="50">
        <f t="shared" si="12"/>
        <v>7.669616519174041</v>
      </c>
      <c r="AD18" s="54">
        <f t="shared" si="17"/>
        <v>2.1567814184985483</v>
      </c>
      <c r="AE18" s="55">
        <v>2113</v>
      </c>
      <c r="AF18" s="63" t="s">
        <v>26</v>
      </c>
      <c r="AH18" s="58"/>
      <c r="AI18" s="58"/>
      <c r="AJ18" s="58"/>
    </row>
    <row r="19" spans="1:36" ht="23.25" customHeight="1">
      <c r="A19" s="60">
        <v>2114</v>
      </c>
      <c r="B19" s="61" t="s">
        <v>55</v>
      </c>
      <c r="C19" s="48">
        <f t="shared" si="13"/>
        <v>22</v>
      </c>
      <c r="D19" s="62">
        <v>0</v>
      </c>
      <c r="E19" s="62">
        <v>22</v>
      </c>
      <c r="F19" s="50">
        <f>C19/$AJ$30*100000</f>
        <v>3.3082706766917296</v>
      </c>
      <c r="G19" s="50">
        <f t="shared" si="1"/>
        <v>0</v>
      </c>
      <c r="H19" s="50">
        <f t="shared" si="2"/>
        <v>3.3082706766917296</v>
      </c>
      <c r="I19" s="50">
        <f t="shared" si="3"/>
        <v>1.0471204188481675</v>
      </c>
      <c r="J19" s="48">
        <f t="shared" si="14"/>
        <v>29</v>
      </c>
      <c r="K19" s="64">
        <v>0</v>
      </c>
      <c r="L19" s="62">
        <v>29</v>
      </c>
      <c r="M19" s="50">
        <f>J19/$AM$30*100000</f>
        <v>4.346835503753268</v>
      </c>
      <c r="N19" s="50">
        <f t="shared" si="5"/>
        <v>0</v>
      </c>
      <c r="O19" s="50">
        <f t="shared" si="6"/>
        <v>4.346835503753268</v>
      </c>
      <c r="P19" s="50">
        <f t="shared" si="7"/>
        <v>1.3217866909753875</v>
      </c>
      <c r="Q19" s="49">
        <v>33</v>
      </c>
      <c r="R19" s="64">
        <v>0</v>
      </c>
      <c r="S19" s="62">
        <v>33</v>
      </c>
      <c r="T19" s="50">
        <f>Q19/$AP$30*100000</f>
        <v>4.903417533432393</v>
      </c>
      <c r="U19" s="50">
        <f t="shared" si="9"/>
        <v>0</v>
      </c>
      <c r="V19" s="50">
        <f t="shared" si="10"/>
        <v>4.903417533432393</v>
      </c>
      <c r="W19" s="50">
        <f t="shared" si="11"/>
        <v>1.4505494505494507</v>
      </c>
      <c r="X19" s="48">
        <v>31</v>
      </c>
      <c r="Y19" s="64">
        <v>0</v>
      </c>
      <c r="Z19" s="62">
        <v>31</v>
      </c>
      <c r="AA19" s="50">
        <f>X19/$AS$30*100000</f>
        <v>4.572271386430678</v>
      </c>
      <c r="AB19" s="50">
        <f t="shared" si="16"/>
        <v>0</v>
      </c>
      <c r="AC19" s="50">
        <f t="shared" si="12"/>
        <v>4.572271386430678</v>
      </c>
      <c r="AD19" s="54">
        <f t="shared" si="17"/>
        <v>1.2857735379510575</v>
      </c>
      <c r="AE19" s="55">
        <v>2114</v>
      </c>
      <c r="AF19" s="63" t="s">
        <v>27</v>
      </c>
      <c r="AH19" s="58"/>
      <c r="AI19" s="58"/>
      <c r="AJ19" s="58"/>
    </row>
    <row r="20" spans="1:36" ht="23.25" customHeight="1">
      <c r="A20" s="60">
        <v>2115</v>
      </c>
      <c r="B20" s="61" t="s">
        <v>56</v>
      </c>
      <c r="C20" s="48">
        <f t="shared" si="13"/>
        <v>61</v>
      </c>
      <c r="D20" s="62">
        <v>61</v>
      </c>
      <c r="E20" s="62">
        <v>0</v>
      </c>
      <c r="F20" s="50">
        <f>C20/$AI$30*100000</f>
        <v>9.51638065522621</v>
      </c>
      <c r="G20" s="50">
        <f t="shared" si="1"/>
        <v>9.51638065522621</v>
      </c>
      <c r="H20" s="50">
        <f t="shared" si="2"/>
        <v>0</v>
      </c>
      <c r="I20" s="50">
        <f t="shared" si="3"/>
        <v>2.9033793431699193</v>
      </c>
      <c r="J20" s="48">
        <f t="shared" si="14"/>
        <v>64</v>
      </c>
      <c r="K20" s="64">
        <v>64</v>
      </c>
      <c r="L20" s="64">
        <v>0</v>
      </c>
      <c r="M20" s="50">
        <f>J20/$AL$30*100000</f>
        <v>9.932798410752254</v>
      </c>
      <c r="N20" s="50">
        <f t="shared" si="5"/>
        <v>9.932798410752254</v>
      </c>
      <c r="O20" s="50">
        <f t="shared" si="6"/>
        <v>0</v>
      </c>
      <c r="P20" s="50">
        <f t="shared" si="7"/>
        <v>2.917046490428441</v>
      </c>
      <c r="Q20" s="49">
        <v>57</v>
      </c>
      <c r="R20" s="64">
        <v>57</v>
      </c>
      <c r="S20" s="64">
        <v>0</v>
      </c>
      <c r="T20" s="50">
        <f>Q20/$AO$30*100000</f>
        <v>8.782742681047765</v>
      </c>
      <c r="U20" s="50">
        <f t="shared" si="9"/>
        <v>8.782742681047765</v>
      </c>
      <c r="V20" s="50">
        <f t="shared" si="10"/>
        <v>0</v>
      </c>
      <c r="W20" s="50">
        <f t="shared" si="11"/>
        <v>2.5054945054945055</v>
      </c>
      <c r="X20" s="48">
        <v>88</v>
      </c>
      <c r="Y20" s="64">
        <v>88</v>
      </c>
      <c r="Z20" s="64">
        <v>0</v>
      </c>
      <c r="AA20" s="50">
        <f>X20/$AR$30*100000</f>
        <v>13.45565749235474</v>
      </c>
      <c r="AB20" s="50">
        <f t="shared" si="16"/>
        <v>13.45565749235474</v>
      </c>
      <c r="AC20" s="50">
        <f t="shared" si="12"/>
        <v>0</v>
      </c>
      <c r="AD20" s="54">
        <f t="shared" si="17"/>
        <v>3.6499377851513892</v>
      </c>
      <c r="AE20" s="55">
        <v>2115</v>
      </c>
      <c r="AF20" s="63" t="s">
        <v>28</v>
      </c>
      <c r="AH20" s="58"/>
      <c r="AI20" s="58"/>
      <c r="AJ20" s="58"/>
    </row>
    <row r="21" spans="1:36" ht="23.25" customHeight="1">
      <c r="A21" s="60">
        <v>2116</v>
      </c>
      <c r="B21" s="61" t="s">
        <v>57</v>
      </c>
      <c r="C21" s="48">
        <f t="shared" si="13"/>
        <v>26</v>
      </c>
      <c r="D21" s="62">
        <v>20</v>
      </c>
      <c r="E21" s="62">
        <v>6</v>
      </c>
      <c r="F21" s="50">
        <f aca="true" t="shared" si="18" ref="F21:F26">C21/$AH$30*100000</f>
        <v>1.9908116385911179</v>
      </c>
      <c r="G21" s="50">
        <f t="shared" si="1"/>
        <v>3.1201248049921992</v>
      </c>
      <c r="H21" s="50">
        <f t="shared" si="2"/>
        <v>0.9022556390977444</v>
      </c>
      <c r="I21" s="50">
        <f t="shared" si="3"/>
        <v>1.2375059495478342</v>
      </c>
      <c r="J21" s="48">
        <f t="shared" si="14"/>
        <v>29</v>
      </c>
      <c r="K21" s="62">
        <v>20</v>
      </c>
      <c r="L21" s="62">
        <v>9</v>
      </c>
      <c r="M21" s="50">
        <f aca="true" t="shared" si="19" ref="M21:M26">J21/$AK$30*100000</f>
        <v>2.2112388885245853</v>
      </c>
      <c r="N21" s="50">
        <f t="shared" si="5"/>
        <v>3.1039995033600793</v>
      </c>
      <c r="O21" s="50">
        <f t="shared" si="6"/>
        <v>1.3490179149579107</v>
      </c>
      <c r="P21" s="50">
        <f t="shared" si="7"/>
        <v>1.3217866909753875</v>
      </c>
      <c r="Q21" s="49">
        <v>33</v>
      </c>
      <c r="R21" s="62">
        <v>19</v>
      </c>
      <c r="S21" s="62">
        <v>14</v>
      </c>
      <c r="T21" s="50">
        <f aca="true" t="shared" si="20" ref="T21:T26">Q21/$AN$30*100000</f>
        <v>2.496217851739788</v>
      </c>
      <c r="U21" s="50">
        <f t="shared" si="9"/>
        <v>2.9275808936825887</v>
      </c>
      <c r="V21" s="50">
        <f t="shared" si="10"/>
        <v>2.0802377414561666</v>
      </c>
      <c r="W21" s="50">
        <f t="shared" si="11"/>
        <v>1.4505494505494507</v>
      </c>
      <c r="X21" s="48">
        <v>47</v>
      </c>
      <c r="Y21" s="62">
        <v>32</v>
      </c>
      <c r="Z21" s="62">
        <v>15</v>
      </c>
      <c r="AA21" s="50">
        <f t="shared" si="15"/>
        <v>3.528528528528528</v>
      </c>
      <c r="AB21" s="50">
        <f t="shared" si="16"/>
        <v>4.892966360856269</v>
      </c>
      <c r="AC21" s="50">
        <f t="shared" si="12"/>
        <v>2.2123893805309733</v>
      </c>
      <c r="AD21" s="54">
        <f t="shared" si="17"/>
        <v>1.9493985897967647</v>
      </c>
      <c r="AE21" s="55">
        <v>2116</v>
      </c>
      <c r="AF21" s="63" t="s">
        <v>29</v>
      </c>
      <c r="AH21" s="58"/>
      <c r="AI21" s="58"/>
      <c r="AJ21" s="58"/>
    </row>
    <row r="22" spans="1:36" ht="23.25" customHeight="1">
      <c r="A22" s="60">
        <v>2117</v>
      </c>
      <c r="B22" s="61" t="s">
        <v>58</v>
      </c>
      <c r="C22" s="48">
        <f t="shared" si="13"/>
        <v>15</v>
      </c>
      <c r="D22" s="62">
        <v>13</v>
      </c>
      <c r="E22" s="64">
        <v>2</v>
      </c>
      <c r="F22" s="50">
        <f t="shared" si="18"/>
        <v>1.1485451761102603</v>
      </c>
      <c r="G22" s="50">
        <f t="shared" si="1"/>
        <v>2.0280811232449296</v>
      </c>
      <c r="H22" s="50">
        <f t="shared" si="2"/>
        <v>0.3007518796992481</v>
      </c>
      <c r="I22" s="50">
        <f t="shared" si="3"/>
        <v>0.7139457401237506</v>
      </c>
      <c r="J22" s="48">
        <f t="shared" si="14"/>
        <v>13</v>
      </c>
      <c r="K22" s="62">
        <v>10</v>
      </c>
      <c r="L22" s="64">
        <v>3</v>
      </c>
      <c r="M22" s="50">
        <f t="shared" si="19"/>
        <v>0.9912450189937796</v>
      </c>
      <c r="N22" s="50">
        <f t="shared" si="5"/>
        <v>1.5519997516800397</v>
      </c>
      <c r="O22" s="50">
        <f t="shared" si="6"/>
        <v>0.44967263831930354</v>
      </c>
      <c r="P22" s="50">
        <f t="shared" si="7"/>
        <v>0.5925250683682771</v>
      </c>
      <c r="Q22" s="49">
        <v>14</v>
      </c>
      <c r="R22" s="62">
        <v>8</v>
      </c>
      <c r="S22" s="64">
        <v>6</v>
      </c>
      <c r="T22" s="50">
        <f t="shared" si="20"/>
        <v>1.059001512859304</v>
      </c>
      <c r="U22" s="50">
        <f t="shared" si="9"/>
        <v>1.2326656394453004</v>
      </c>
      <c r="V22" s="50">
        <f t="shared" si="10"/>
        <v>0.8915304606240714</v>
      </c>
      <c r="W22" s="50">
        <f t="shared" si="11"/>
        <v>0.6153846153846154</v>
      </c>
      <c r="X22" s="48">
        <v>21</v>
      </c>
      <c r="Y22" s="62">
        <v>13</v>
      </c>
      <c r="Z22" s="64">
        <v>8</v>
      </c>
      <c r="AA22" s="50">
        <f t="shared" si="15"/>
        <v>1.5765765765765765</v>
      </c>
      <c r="AB22" s="50">
        <f t="shared" si="16"/>
        <v>1.9877675840978593</v>
      </c>
      <c r="AC22" s="50">
        <f t="shared" si="12"/>
        <v>1.1799410029498525</v>
      </c>
      <c r="AD22" s="54">
        <f t="shared" si="17"/>
        <v>0.8710078805474907</v>
      </c>
      <c r="AE22" s="55">
        <v>2117</v>
      </c>
      <c r="AF22" s="63" t="s">
        <v>30</v>
      </c>
      <c r="AH22" s="58"/>
      <c r="AI22" s="58"/>
      <c r="AJ22" s="58"/>
    </row>
    <row r="23" spans="1:36" ht="23.25" customHeight="1">
      <c r="A23" s="60">
        <v>2118</v>
      </c>
      <c r="B23" s="61" t="s">
        <v>59</v>
      </c>
      <c r="C23" s="48">
        <f t="shared" si="13"/>
        <v>69</v>
      </c>
      <c r="D23" s="62">
        <v>36</v>
      </c>
      <c r="E23" s="64">
        <v>33</v>
      </c>
      <c r="F23" s="50">
        <f t="shared" si="18"/>
        <v>5.283307810107198</v>
      </c>
      <c r="G23" s="50">
        <f t="shared" si="1"/>
        <v>5.616224648985959</v>
      </c>
      <c r="H23" s="50">
        <f t="shared" si="2"/>
        <v>4.962406015037594</v>
      </c>
      <c r="I23" s="50">
        <f t="shared" si="3"/>
        <v>3.2841504045692527</v>
      </c>
      <c r="J23" s="48">
        <f t="shared" si="14"/>
        <v>73</v>
      </c>
      <c r="K23" s="62">
        <v>41</v>
      </c>
      <c r="L23" s="64">
        <v>32</v>
      </c>
      <c r="M23" s="50">
        <f t="shared" si="19"/>
        <v>5.566222029734301</v>
      </c>
      <c r="N23" s="50">
        <f t="shared" si="5"/>
        <v>6.363198981888163</v>
      </c>
      <c r="O23" s="50">
        <f t="shared" si="6"/>
        <v>4.796508142072571</v>
      </c>
      <c r="P23" s="50">
        <f t="shared" si="7"/>
        <v>3.3272561531449405</v>
      </c>
      <c r="Q23" s="49">
        <v>73</v>
      </c>
      <c r="R23" s="62">
        <v>42</v>
      </c>
      <c r="S23" s="64">
        <v>31</v>
      </c>
      <c r="T23" s="50">
        <f t="shared" si="20"/>
        <v>5.521936459909228</v>
      </c>
      <c r="U23" s="50">
        <f t="shared" si="9"/>
        <v>6.471494607087827</v>
      </c>
      <c r="V23" s="50">
        <f t="shared" si="10"/>
        <v>4.606240713224368</v>
      </c>
      <c r="W23" s="50">
        <f t="shared" si="11"/>
        <v>3.208791208791209</v>
      </c>
      <c r="X23" s="48">
        <v>71</v>
      </c>
      <c r="Y23" s="62">
        <v>30</v>
      </c>
      <c r="Z23" s="64">
        <v>41</v>
      </c>
      <c r="AA23" s="50">
        <f t="shared" si="15"/>
        <v>5.33033033033033</v>
      </c>
      <c r="AB23" s="50">
        <f t="shared" si="16"/>
        <v>4.587155963302752</v>
      </c>
      <c r="AC23" s="50">
        <f t="shared" si="12"/>
        <v>6.047197640117994</v>
      </c>
      <c r="AD23" s="54">
        <f t="shared" si="17"/>
        <v>2.9448361675653256</v>
      </c>
      <c r="AE23" s="55">
        <v>2118</v>
      </c>
      <c r="AF23" s="63" t="s">
        <v>31</v>
      </c>
      <c r="AH23" s="58"/>
      <c r="AI23" s="58"/>
      <c r="AJ23" s="58"/>
    </row>
    <row r="24" spans="1:36" ht="23.25" customHeight="1">
      <c r="A24" s="60">
        <v>2119</v>
      </c>
      <c r="B24" s="61" t="s">
        <v>60</v>
      </c>
      <c r="C24" s="48">
        <f t="shared" si="13"/>
        <v>128</v>
      </c>
      <c r="D24" s="62">
        <v>72</v>
      </c>
      <c r="E24" s="62">
        <v>56</v>
      </c>
      <c r="F24" s="50">
        <f t="shared" si="18"/>
        <v>9.80091883614089</v>
      </c>
      <c r="G24" s="50">
        <f t="shared" si="1"/>
        <v>11.232449297971918</v>
      </c>
      <c r="H24" s="50">
        <f t="shared" si="2"/>
        <v>8.421052631578947</v>
      </c>
      <c r="I24" s="50">
        <f t="shared" si="3"/>
        <v>6.092336982389338</v>
      </c>
      <c r="J24" s="48">
        <f t="shared" si="14"/>
        <v>114</v>
      </c>
      <c r="K24" s="62">
        <v>56</v>
      </c>
      <c r="L24" s="62">
        <v>58</v>
      </c>
      <c r="M24" s="50">
        <f t="shared" si="19"/>
        <v>8.69245632040699</v>
      </c>
      <c r="N24" s="50">
        <f t="shared" si="5"/>
        <v>8.691198609408222</v>
      </c>
      <c r="O24" s="50">
        <f t="shared" si="6"/>
        <v>8.693671007506536</v>
      </c>
      <c r="P24" s="50">
        <f t="shared" si="7"/>
        <v>5.195989061075661</v>
      </c>
      <c r="Q24" s="49">
        <v>132</v>
      </c>
      <c r="R24" s="62">
        <v>81</v>
      </c>
      <c r="S24" s="62">
        <v>51</v>
      </c>
      <c r="T24" s="50">
        <f t="shared" si="20"/>
        <v>9.984871406959153</v>
      </c>
      <c r="U24" s="50">
        <f t="shared" si="9"/>
        <v>12.480739599383668</v>
      </c>
      <c r="V24" s="50">
        <f t="shared" si="10"/>
        <v>7.578008915304607</v>
      </c>
      <c r="W24" s="50">
        <f t="shared" si="11"/>
        <v>5.802197802197803</v>
      </c>
      <c r="X24" s="48">
        <v>135</v>
      </c>
      <c r="Y24" s="62">
        <v>64</v>
      </c>
      <c r="Z24" s="62">
        <v>71</v>
      </c>
      <c r="AA24" s="50">
        <f t="shared" si="15"/>
        <v>10.135135135135135</v>
      </c>
      <c r="AB24" s="50">
        <f t="shared" si="16"/>
        <v>9.785932721712538</v>
      </c>
      <c r="AC24" s="50">
        <f t="shared" si="12"/>
        <v>10.47197640117994</v>
      </c>
      <c r="AD24" s="54">
        <f t="shared" si="17"/>
        <v>5.599336374948154</v>
      </c>
      <c r="AE24" s="55">
        <v>2119</v>
      </c>
      <c r="AF24" s="63" t="s">
        <v>32</v>
      </c>
      <c r="AH24" s="58"/>
      <c r="AI24" s="58"/>
      <c r="AJ24" s="58"/>
    </row>
    <row r="25" spans="1:36" ht="34.5" customHeight="1">
      <c r="A25" s="65">
        <v>2120</v>
      </c>
      <c r="B25" s="61" t="s">
        <v>61</v>
      </c>
      <c r="C25" s="48">
        <f t="shared" si="13"/>
        <v>18</v>
      </c>
      <c r="D25" s="64">
        <v>7</v>
      </c>
      <c r="E25" s="64">
        <v>11</v>
      </c>
      <c r="F25" s="50">
        <f t="shared" si="18"/>
        <v>1.3782542113323124</v>
      </c>
      <c r="G25" s="50">
        <f t="shared" si="1"/>
        <v>1.0920436817472698</v>
      </c>
      <c r="H25" s="50">
        <f t="shared" si="2"/>
        <v>1.6541353383458648</v>
      </c>
      <c r="I25" s="50">
        <f t="shared" si="3"/>
        <v>0.8567348881485007</v>
      </c>
      <c r="J25" s="48">
        <f t="shared" si="14"/>
        <v>16</v>
      </c>
      <c r="K25" s="64">
        <v>7</v>
      </c>
      <c r="L25" s="64">
        <v>9</v>
      </c>
      <c r="M25" s="50">
        <f t="shared" si="19"/>
        <v>1.2199938695308057</v>
      </c>
      <c r="N25" s="50">
        <f t="shared" si="5"/>
        <v>1.0863998261760277</v>
      </c>
      <c r="O25" s="50">
        <f t="shared" si="6"/>
        <v>1.3490179149579107</v>
      </c>
      <c r="P25" s="50">
        <f t="shared" si="7"/>
        <v>0.7292616226071102</v>
      </c>
      <c r="Q25" s="49">
        <v>30</v>
      </c>
      <c r="R25" s="64">
        <v>16</v>
      </c>
      <c r="S25" s="64">
        <v>14</v>
      </c>
      <c r="T25" s="50">
        <f t="shared" si="20"/>
        <v>2.26928895612708</v>
      </c>
      <c r="U25" s="50">
        <f t="shared" si="9"/>
        <v>2.4653312788906008</v>
      </c>
      <c r="V25" s="50">
        <f t="shared" si="10"/>
        <v>2.0802377414561666</v>
      </c>
      <c r="W25" s="50">
        <f t="shared" si="11"/>
        <v>1.3186813186813187</v>
      </c>
      <c r="X25" s="48">
        <v>23</v>
      </c>
      <c r="Y25" s="64">
        <v>12</v>
      </c>
      <c r="Z25" s="64">
        <v>11</v>
      </c>
      <c r="AA25" s="50">
        <f t="shared" si="15"/>
        <v>1.7267267267267266</v>
      </c>
      <c r="AB25" s="50">
        <f>Y25/$AR$30*100000</f>
        <v>1.8348623853211008</v>
      </c>
      <c r="AC25" s="50">
        <f t="shared" si="12"/>
        <v>1.6224188790560472</v>
      </c>
      <c r="AD25" s="54">
        <f t="shared" si="17"/>
        <v>0.953961012028204</v>
      </c>
      <c r="AE25" s="55">
        <v>2120</v>
      </c>
      <c r="AF25" s="63" t="s">
        <v>33</v>
      </c>
      <c r="AH25" s="58"/>
      <c r="AI25" s="58"/>
      <c r="AJ25" s="58"/>
    </row>
    <row r="26" spans="1:36" ht="38.25" customHeight="1" thickBot="1">
      <c r="A26" s="66" t="s">
        <v>34</v>
      </c>
      <c r="B26" s="67" t="s">
        <v>62</v>
      </c>
      <c r="C26" s="68">
        <f t="shared" si="13"/>
        <v>148</v>
      </c>
      <c r="D26" s="69">
        <v>76</v>
      </c>
      <c r="E26" s="69">
        <v>72</v>
      </c>
      <c r="F26" s="70">
        <f t="shared" si="18"/>
        <v>11.332312404287903</v>
      </c>
      <c r="G26" s="70">
        <f t="shared" si="1"/>
        <v>11.85647425897036</v>
      </c>
      <c r="H26" s="70">
        <f t="shared" si="2"/>
        <v>10.827067669172932</v>
      </c>
      <c r="I26" s="70">
        <f t="shared" si="3"/>
        <v>7.044264635887673</v>
      </c>
      <c r="J26" s="68">
        <f t="shared" si="14"/>
        <v>181</v>
      </c>
      <c r="K26" s="69">
        <v>103</v>
      </c>
      <c r="L26" s="69">
        <v>78</v>
      </c>
      <c r="M26" s="70">
        <f t="shared" si="19"/>
        <v>13.801180649067238</v>
      </c>
      <c r="N26" s="70">
        <f t="shared" si="5"/>
        <v>15.98559744230441</v>
      </c>
      <c r="O26" s="70">
        <f t="shared" si="6"/>
        <v>11.691488596301891</v>
      </c>
      <c r="P26" s="70">
        <f t="shared" si="7"/>
        <v>8.249772105742935</v>
      </c>
      <c r="Q26" s="71">
        <v>160</v>
      </c>
      <c r="R26" s="69">
        <v>82</v>
      </c>
      <c r="S26" s="69">
        <v>78</v>
      </c>
      <c r="T26" s="70">
        <f t="shared" si="20"/>
        <v>12.102874432677762</v>
      </c>
      <c r="U26" s="70">
        <f t="shared" si="9"/>
        <v>12.634822804314329</v>
      </c>
      <c r="V26" s="70">
        <f t="shared" si="10"/>
        <v>11.589895988112927</v>
      </c>
      <c r="W26" s="70">
        <f t="shared" si="11"/>
        <v>7.032967032967033</v>
      </c>
      <c r="X26" s="68">
        <v>196</v>
      </c>
      <c r="Y26" s="69">
        <v>108</v>
      </c>
      <c r="Z26" s="69">
        <v>88</v>
      </c>
      <c r="AA26" s="70">
        <f>X26/$AQ$30*100000</f>
        <v>14.714714714714715</v>
      </c>
      <c r="AB26" s="70">
        <f>Y26/$AR$30*100000</f>
        <v>16.513761467889907</v>
      </c>
      <c r="AC26" s="70">
        <f t="shared" si="12"/>
        <v>12.979351032448378</v>
      </c>
      <c r="AD26" s="70">
        <f>X26/$X$5*100</f>
        <v>8.129406885109914</v>
      </c>
      <c r="AE26" s="72" t="s">
        <v>34</v>
      </c>
      <c r="AF26" s="73" t="s">
        <v>35</v>
      </c>
      <c r="AG26" s="74"/>
      <c r="AH26" s="75"/>
      <c r="AI26" s="75"/>
      <c r="AJ26" s="75"/>
    </row>
    <row r="27" spans="1:32" ht="22.5" customHeight="1">
      <c r="A27" s="76"/>
      <c r="B27" s="77"/>
      <c r="C27" s="78"/>
      <c r="D27" s="78"/>
      <c r="E27" s="78"/>
      <c r="F27" s="78"/>
      <c r="G27" s="78"/>
      <c r="H27" s="78"/>
      <c r="I27" s="78"/>
      <c r="J27" s="57"/>
      <c r="K27" s="8"/>
      <c r="L27" s="8"/>
      <c r="M27" s="58"/>
      <c r="N27" s="58"/>
      <c r="O27" s="58"/>
      <c r="P27" s="79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43" ht="11.25" customHeight="1">
      <c r="A28" s="81"/>
      <c r="B28" s="6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H28" s="82" t="s">
        <v>63</v>
      </c>
      <c r="AK28" s="82" t="s">
        <v>64</v>
      </c>
      <c r="AN28" s="82" t="s">
        <v>65</v>
      </c>
      <c r="AQ28" s="82" t="s">
        <v>66</v>
      </c>
    </row>
    <row r="29" spans="1:45" ht="27" customHeight="1">
      <c r="A29" s="83"/>
      <c r="B29" s="84"/>
      <c r="C29" s="85"/>
      <c r="D29" s="86"/>
      <c r="E29" s="86"/>
      <c r="F29" s="86"/>
      <c r="G29" s="86"/>
      <c r="H29" s="86"/>
      <c r="I29" s="87"/>
      <c r="J29" s="88"/>
      <c r="K29" s="89"/>
      <c r="L29" s="89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H29" s="90" t="s">
        <v>10</v>
      </c>
      <c r="AI29" s="91" t="s">
        <v>11</v>
      </c>
      <c r="AJ29" s="91" t="s">
        <v>12</v>
      </c>
      <c r="AK29" s="90" t="s">
        <v>10</v>
      </c>
      <c r="AL29" s="91" t="s">
        <v>11</v>
      </c>
      <c r="AM29" s="91" t="s">
        <v>12</v>
      </c>
      <c r="AN29" s="90" t="s">
        <v>10</v>
      </c>
      <c r="AO29" s="91" t="s">
        <v>11</v>
      </c>
      <c r="AP29" s="91" t="s">
        <v>12</v>
      </c>
      <c r="AQ29" s="90" t="s">
        <v>10</v>
      </c>
      <c r="AR29" s="91" t="s">
        <v>11</v>
      </c>
      <c r="AS29" s="91" t="s">
        <v>12</v>
      </c>
    </row>
    <row r="30" spans="1:45" s="59" customFormat="1" ht="27" customHeight="1">
      <c r="A30" s="92"/>
      <c r="B30" s="63"/>
      <c r="C30" s="57"/>
      <c r="D30" s="57"/>
      <c r="E30" s="57"/>
      <c r="F30" s="58"/>
      <c r="G30" s="58"/>
      <c r="H30" s="58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57"/>
      <c r="AH30" s="93">
        <v>1306000</v>
      </c>
      <c r="AI30" s="93">
        <v>641000</v>
      </c>
      <c r="AJ30" s="93">
        <v>665000</v>
      </c>
      <c r="AK30" s="93">
        <v>1311482</v>
      </c>
      <c r="AL30" s="93">
        <v>644330</v>
      </c>
      <c r="AM30" s="93">
        <v>667152</v>
      </c>
      <c r="AN30" s="93">
        <v>1322000</v>
      </c>
      <c r="AO30" s="93">
        <v>649000</v>
      </c>
      <c r="AP30" s="93">
        <v>673000</v>
      </c>
      <c r="AQ30" s="93">
        <v>1332000</v>
      </c>
      <c r="AR30" s="93">
        <v>654000</v>
      </c>
      <c r="AS30" s="93">
        <v>678000</v>
      </c>
    </row>
    <row r="31" spans="1:32" ht="27" customHeight="1">
      <c r="A31" s="81"/>
      <c r="B31" s="63"/>
      <c r="C31" s="57"/>
      <c r="D31" s="8"/>
      <c r="E31" s="8"/>
      <c r="F31" s="58"/>
      <c r="G31" s="58"/>
      <c r="H31" s="58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32" ht="27" customHeight="1">
      <c r="A32" s="81"/>
      <c r="B32" s="63"/>
      <c r="C32" s="57"/>
      <c r="D32" s="8"/>
      <c r="E32" s="8"/>
      <c r="F32" s="58"/>
      <c r="G32" s="58"/>
      <c r="H32" s="5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  <row r="33" spans="1:32" ht="27" customHeight="1">
      <c r="A33" s="81"/>
      <c r="B33" s="63"/>
      <c r="C33" s="57"/>
      <c r="D33" s="8"/>
      <c r="E33" s="8"/>
      <c r="F33" s="58"/>
      <c r="G33" s="58"/>
      <c r="H33" s="5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</row>
    <row r="34" spans="1:32" ht="27" customHeight="1">
      <c r="A34" s="81"/>
      <c r="B34" s="63"/>
      <c r="C34" s="57"/>
      <c r="D34" s="8"/>
      <c r="E34" s="8"/>
      <c r="F34" s="58"/>
      <c r="G34" s="58"/>
      <c r="H34" s="5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</row>
    <row r="35" spans="1:32" ht="34.5" customHeight="1">
      <c r="A35" s="81"/>
      <c r="B35" s="63"/>
      <c r="C35" s="57"/>
      <c r="D35" s="8"/>
      <c r="E35" s="8"/>
      <c r="F35" s="58"/>
      <c r="G35" s="58"/>
      <c r="H35" s="5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</row>
    <row r="36" spans="1:32" ht="27" customHeight="1">
      <c r="A36" s="81"/>
      <c r="B36" s="63"/>
      <c r="C36" s="57"/>
      <c r="D36" s="94"/>
      <c r="E36" s="8"/>
      <c r="F36" s="58"/>
      <c r="G36" s="58"/>
      <c r="H36" s="5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1:32" ht="27" customHeight="1">
      <c r="A37" s="81"/>
      <c r="B37" s="63"/>
      <c r="C37" s="57"/>
      <c r="D37" s="8"/>
      <c r="E37" s="8"/>
      <c r="F37" s="58"/>
      <c r="G37" s="58"/>
      <c r="H37" s="5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</row>
    <row r="38" spans="1:32" ht="27" customHeight="1">
      <c r="A38" s="81"/>
      <c r="B38" s="63"/>
      <c r="C38" s="57"/>
      <c r="D38" s="8"/>
      <c r="E38" s="8"/>
      <c r="F38" s="58"/>
      <c r="G38" s="58"/>
      <c r="H38" s="58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  <row r="39" spans="1:32" ht="21.75" customHeight="1">
      <c r="A39" s="81"/>
      <c r="B39" s="63"/>
      <c r="C39" s="57"/>
      <c r="D39" s="8"/>
      <c r="E39" s="8"/>
      <c r="F39" s="58"/>
      <c r="G39" s="58"/>
      <c r="H39" s="58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1:32" ht="21.75" customHeight="1">
      <c r="A40" s="81"/>
      <c r="B40" s="63"/>
      <c r="C40" s="57"/>
      <c r="D40" s="8"/>
      <c r="E40" s="8"/>
      <c r="F40" s="58"/>
      <c r="G40" s="58"/>
      <c r="H40" s="58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</row>
    <row r="41" spans="1:32" ht="21.75" customHeight="1">
      <c r="A41" s="81"/>
      <c r="B41" s="63"/>
      <c r="C41" s="57"/>
      <c r="D41" s="8"/>
      <c r="E41" s="8"/>
      <c r="F41" s="58"/>
      <c r="G41" s="58"/>
      <c r="H41" s="58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  <row r="42" spans="1:32" ht="21.75" customHeight="1">
      <c r="A42" s="81"/>
      <c r="B42" s="63"/>
      <c r="C42" s="57"/>
      <c r="D42" s="94"/>
      <c r="E42" s="8"/>
      <c r="F42" s="58"/>
      <c r="G42" s="58"/>
      <c r="H42" s="5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</row>
    <row r="43" spans="1:32" ht="21.75" customHeight="1">
      <c r="A43" s="81"/>
      <c r="B43" s="63"/>
      <c r="C43" s="57"/>
      <c r="D43" s="8"/>
      <c r="E43" s="8"/>
      <c r="F43" s="58"/>
      <c r="G43" s="58"/>
      <c r="H43" s="58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</row>
    <row r="44" spans="1:32" ht="21.75" customHeight="1">
      <c r="A44" s="81"/>
      <c r="B44" s="63"/>
      <c r="C44" s="57"/>
      <c r="D44" s="8"/>
      <c r="E44" s="8"/>
      <c r="F44" s="58"/>
      <c r="G44" s="58"/>
      <c r="H44" s="5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</row>
    <row r="45" spans="1:32" ht="21.75" customHeight="1">
      <c r="A45" s="81"/>
      <c r="B45" s="63"/>
      <c r="C45" s="57"/>
      <c r="D45" s="8"/>
      <c r="E45" s="8"/>
      <c r="F45" s="58"/>
      <c r="G45" s="58"/>
      <c r="H45" s="58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</row>
    <row r="46" spans="1:32" ht="21.75" customHeight="1">
      <c r="A46" s="81"/>
      <c r="B46" s="63"/>
      <c r="C46" s="57"/>
      <c r="D46" s="8"/>
      <c r="E46" s="8"/>
      <c r="F46" s="58"/>
      <c r="G46" s="58"/>
      <c r="H46" s="58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</row>
    <row r="47" spans="1:32" ht="21.75" customHeight="1">
      <c r="A47" s="81"/>
      <c r="B47" s="63"/>
      <c r="C47" s="57"/>
      <c r="D47" s="8"/>
      <c r="E47" s="94"/>
      <c r="F47" s="58"/>
      <c r="G47" s="58"/>
      <c r="H47" s="58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</row>
    <row r="48" spans="1:32" ht="21.75" customHeight="1">
      <c r="A48" s="81"/>
      <c r="B48" s="63"/>
      <c r="C48" s="57"/>
      <c r="D48" s="8"/>
      <c r="E48" s="94"/>
      <c r="F48" s="58"/>
      <c r="G48" s="58"/>
      <c r="H48" s="58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</row>
    <row r="49" spans="1:32" ht="21.75" customHeight="1">
      <c r="A49" s="81"/>
      <c r="B49" s="63"/>
      <c r="C49" s="57"/>
      <c r="D49" s="8"/>
      <c r="E49" s="8"/>
      <c r="F49" s="58"/>
      <c r="G49" s="58"/>
      <c r="H49" s="58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</row>
    <row r="50" spans="1:32" ht="48.75" customHeight="1">
      <c r="A50" s="81"/>
      <c r="B50" s="63"/>
      <c r="C50" s="57"/>
      <c r="D50" s="94"/>
      <c r="E50" s="94"/>
      <c r="F50" s="58"/>
      <c r="G50" s="58"/>
      <c r="H50" s="58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</row>
    <row r="51" spans="1:32" ht="13.5">
      <c r="A51" s="81"/>
      <c r="B51" s="63"/>
      <c r="C51" s="57"/>
      <c r="D51" s="8"/>
      <c r="E51" s="8"/>
      <c r="F51" s="58"/>
      <c r="G51" s="58"/>
      <c r="H51" s="58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6" ht="13.5">
      <c r="A52" s="81"/>
      <c r="B52" s="6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3.5">
      <c r="A53" s="81"/>
      <c r="B53" s="6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3.5">
      <c r="A54" s="81"/>
      <c r="B54" s="6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3.5">
      <c r="A55" s="81"/>
      <c r="B55" s="6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3.5">
      <c r="A56" s="81"/>
      <c r="B56" s="6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3.5">
      <c r="A57" s="81"/>
      <c r="B57" s="6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3.5">
      <c r="A58" s="81"/>
      <c r="B58" s="6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3.5">
      <c r="A59" s="81"/>
      <c r="B59" s="6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3.5">
      <c r="A60" s="81"/>
      <c r="B60" s="6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3.5">
      <c r="A61" s="81"/>
      <c r="B61" s="6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84" spans="6:8" ht="13.5">
      <c r="F84" s="9">
        <v>1204557</v>
      </c>
      <c r="G84" s="9">
        <v>593537</v>
      </c>
      <c r="H84" s="9">
        <v>611020</v>
      </c>
    </row>
    <row r="85" ht="12.75" customHeight="1"/>
  </sheetData>
  <mergeCells count="4">
    <mergeCell ref="AJ3:AJ4"/>
    <mergeCell ref="Q2:W2"/>
    <mergeCell ref="X2:AD2"/>
    <mergeCell ref="X3:Z3"/>
  </mergeCells>
  <printOptions/>
  <pageMargins left="0.75" right="0.75" top="1" bottom="1" header="0.512" footer="0.512"/>
  <pageSetup horizontalDpi="300" verticalDpi="300" orientation="portrait" paperSize="9" r:id="rId3"/>
  <colBreaks count="3" manualBreakCount="3">
    <brk id="9" max="25" man="1"/>
    <brk id="23" max="25" man="1"/>
    <brk id="32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2004-12-09T05:56:07Z</dcterms:created>
  <dcterms:modified xsi:type="dcterms:W3CDTF">2004-12-09T05:56:24Z</dcterms:modified>
  <cp:category/>
  <cp:version/>
  <cp:contentType/>
  <cp:contentStatus/>
</cp:coreProperties>
</file>