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2）\H30公会計分(R2年度9月に伊東が作成)\03 市町村→県\35_伊平屋村●\"/>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U36" i="10"/>
  <c r="C36" i="10"/>
  <c r="CO35" i="10"/>
  <c r="BW35" i="10"/>
  <c r="AM35" i="10"/>
  <c r="C35" i="10"/>
  <c r="CO34" i="10"/>
  <c r="BW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c r="BE34" i="10"/>
  <c r="BE35" i="10" s="1"/>
  <c r="BE36" i="10" s="1"/>
</calcChain>
</file>

<file path=xl/sharedStrings.xml><?xml version="1.0" encoding="utf-8"?>
<sst xmlns="http://schemas.openxmlformats.org/spreadsheetml/2006/main" count="1103" uniqueCount="591">
  <si>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</si>
  <si>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</si>
  <si>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</si>
  <si>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</si>
  <si>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</si>
  <si>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</si>
  <si>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</si>
  <si>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</si>
  <si>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</si>
  <si>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</si>
  <si>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</si>
  <si>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</si>
  <si>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</si>
  <si>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</si>
  <si>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</si>
  <si>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</si>
  <si>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</si>
  <si>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</si>
  <si>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</si>
  <si>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</si>
  <si>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</si>
  <si>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</si>
  <si>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</si>
  <si>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</si>
  <si>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</si>
  <si>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</si>
  <si>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</si>
  <si>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</si>
  <si>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</si>
  <si>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</si>
  <si>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</si>
  <si>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</si>
  <si>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</si>
  <si>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</si>
  <si>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</si>
  <si>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</si>
  <si>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</si>
  <si>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</si>
  <si>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</si>
  <si>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</si>
  <si>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</si>
  <si>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</si>
  <si>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</si>
  <si>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</si>
  <si>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</si>
  <si>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</si>
  <si>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</si>
  <si>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</si>
  <si>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</si>
  <si>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</si>
  <si>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</si>
  <si>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</si>
  <si>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</si>
  <si>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</si>
  <si>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</si>
  <si>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</si>
  <si>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</si>
  <si>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</si>
  <si>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</si>
  <si>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</si>
  <si>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</si>
  <si>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</si>
  <si>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</si>
  <si>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</si>
  <si>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</si>
  <si>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</si>
  <si>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</si>
  <si>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</si>
  <si>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</si>
  <si>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</si>
  <si>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</si>
  <si>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</si>
  <si>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</si>
  <si>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</si>
  <si>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</si>
  <si>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</si>
  <si>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</si>
  <si>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</si>
  <si>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</si>
  <si>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</si>
  <si>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</si>
  <si>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</si>
  <si>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</si>
  <si>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</si>
  <si>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</si>
  <si>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</si>
  <si>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</si>
  <si>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</si>
  <si>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</si>
  <si>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</si>
  <si>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</si>
  <si>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</si>
  <si>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</si>
  <si>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</si>
  <si>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</si>
  <si>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</si>
  <si>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</si>
  <si>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伊平屋村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</si>
  <si>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</si>
  <si>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</si>
  <si>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</si>
  <si>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</si>
  <si>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</si>
  <si>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</si>
  <si>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</si>
  <si>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</si>
  <si>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</si>
  <si>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</si>
  <si>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</si>
  <si>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</si>
  <si>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</si>
  <si>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</si>
  <si>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</si>
  <si>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</si>
  <si>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</si>
  <si>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</si>
  <si>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</si>
  <si>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</si>
  <si>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</si>
  <si>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</si>
  <si>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</si>
  <si>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</si>
  <si>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</si>
  <si>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</si>
  <si>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</si>
  <si>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</si>
  <si>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</si>
  <si>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</si>
  <si>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</si>
  <si>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</si>
  <si>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</si>
  <si>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</si>
  <si>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</si>
  <si>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</si>
  <si>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</si>
  <si>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</si>
  <si>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</si>
  <si>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</si>
  <si>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</si>
  <si>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</si>
  <si>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</si>
  <si>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</si>
  <si>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</si>
  <si>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</si>
  <si>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</si>
  <si>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</si>
  <si>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</si>
  <si>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</si>
  <si>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</si>
  <si>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</si>
  <si>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</si>
  <si>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</si>
  <si>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</si>
  <si>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</si>
  <si>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</si>
  <si>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</si>
  <si>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</si>
  <si>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</si>
  <si>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</si>
  <si>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</si>
  <si>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</si>
  <si>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</si>
  <si>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</si>
  <si>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</si>
  <si>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</si>
  <si>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</si>
  <si>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</si>
  <si>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</si>
  <si>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</si>
  <si>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</si>
  <si>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</si>
  <si>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</si>
  <si>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</si>
  <si>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</si>
  <si>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</si>
  <si>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</si>
  <si>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</si>
  <si>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</si>
  <si>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</si>
  <si>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</si>
  <si>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</si>
  <si>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</si>
  <si>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</si>
  <si>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</si>
  <si>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</si>
  <si>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</si>
  <si>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</si>
  <si>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</si>
  <si>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</si>
  <si>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</si>
  <si>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</si>
  <si>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</si>
  <si>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</si>
  <si>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</si>
  <si>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</si>
  <si>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</si>
  <si>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</si>
  <si>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</si>
  <si>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</si>
  <si>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</si>
  <si>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</si>
  <si>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</si>
  <si>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</si>
  <si>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</si>
  <si>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</si>
  <si>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</si>
  <si>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</si>
  <si>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</si>
  <si>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</si>
  <si>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</si>
  <si>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</si>
  <si>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</si>
  <si>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</si>
  <si>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</si>
  <si>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沖縄県伊平屋村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</si>
  <si>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</si>
  <si>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</si>
  <si>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</si>
  <si>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</si>
  <si>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</si>
  <si>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</si>
  <si>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</si>
  <si>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</si>
  <si>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</si>
  <si>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</si>
  <si>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</si>
  <si>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</si>
  <si>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</si>
  <si>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</si>
  <si>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</si>
  <si>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</si>
  <si>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</si>
  <si>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</si>
  <si>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</si>
  <si>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</si>
  <si>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</si>
  <si>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</si>
  <si>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</si>
  <si>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</si>
  <si>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</si>
  <si>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</si>
  <si>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</si>
  <si>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</si>
  <si>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</si>
  <si>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</si>
  <si>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</si>
  <si>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</si>
  <si>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</si>
  <si>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</si>
  <si>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</si>
  <si>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</si>
  <si>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</si>
  <si>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</si>
  <si>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</si>
  <si>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</si>
  <si>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</si>
  <si>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</si>
  <si>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</si>
  <si>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</si>
  <si>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</si>
  <si>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</si>
  <si>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</si>
  <si>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</si>
  <si>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</si>
  <si>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</si>
  <si>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</si>
  <si>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</si>
  <si>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</si>
  <si>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</si>
  <si>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</si>
  <si>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</si>
  <si>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</si>
  <si>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</si>
  <si>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</si>
  <si>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</si>
  <si>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</si>
  <si>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</si>
  <si>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</si>
  <si>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</si>
  <si>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</si>
  <si>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</si>
  <si>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</si>
  <si>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</si>
  <si>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</si>
  <si>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</si>
  <si>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</si>
  <si>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</si>
  <si>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</si>
  <si>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</si>
  <si>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</si>
  <si>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</si>
  <si>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</si>
  <si>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</si>
  <si>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</si>
  <si>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</si>
  <si>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</si>
  <si>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</si>
  <si>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</si>
  <si>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</si>
  <si>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</si>
  <si>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</si>
  <si>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</si>
  <si>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</si>
  <si>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</si>
  <si>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</si>
  <si>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</si>
  <si>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</si>
  <si>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</si>
  <si>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</si>
  <si>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</si>
  <si>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</si>
  <si>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</si>
  <si>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</si>
  <si>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</si>
  <si>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</si>
  <si>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</si>
  <si>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</si>
  <si>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</si>
  <si>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</si>
  <si>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</si>
  <si>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</si>
  <si>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</si>
  <si>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</si>
  <si>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</si>
  <si>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</si>
  <si>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</si>
  <si>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</si>
  <si>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</si>
  <si>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</si>
  <si>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</si>
  <si>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</si>
  <si>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</si>
  <si>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</si>
  <si>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</si>
  <si>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</si>
  <si>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</si>
  <si>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</si>
  <si>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</si>
  <si>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</si>
  <si>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</si>
  <si>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</si>
  <si>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</si>
  <si>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</si>
  <si>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</si>
  <si>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</si>
  <si>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</si>
  <si>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</si>
  <si>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</si>
  <si>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</si>
  <si>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</si>
  <si>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</si>
  <si>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</si>
  <si>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</si>
  <si>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</si>
  <si>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</si>
  <si>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</si>
  <si>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</si>
  <si>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</si>
  <si>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</si>
  <si>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</si>
  <si>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</si>
  <si>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</si>
  <si>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</si>
  <si>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沖縄県伊平屋村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</si>
  <si>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</si>
  <si>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</si>
  <si>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</si>
  <si>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</si>
  <si>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</si>
  <si>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</si>
  <si>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</si>
  <si>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</si>
  <si>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</si>
  <si>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</si>
  <si>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</si>
  <si>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</si>
  <si>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</si>
  <si>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</si>
  <si>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</si>
  <si>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</si>
  <si>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</si>
  <si>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</si>
  <si>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</si>
  <si>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</si>
  <si>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</si>
  <si>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</si>
  <si>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</si>
  <si>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</si>
  <si>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</si>
  <si>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</si>
  <si>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</si>
  <si>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</si>
  <si>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</si>
  <si>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</si>
  <si>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</si>
  <si>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</si>
  <si>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</si>
  <si>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</si>
  <si>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</si>
  <si>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船舶運航事業特別会計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</si>
  <si>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</si>
  <si>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</si>
  <si>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</si>
  <si>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</si>
  <si>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</si>
  <si>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港湾整備事業特別会計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</si>
  <si>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</si>
  <si>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</si>
  <si>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</si>
  <si>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</si>
  <si>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</si>
  <si>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</si>
  <si>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</si>
  <si>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</si>
  <si>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</si>
  <si>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</si>
  <si>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</si>
  <si>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</si>
  <si>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</si>
  <si>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</si>
  <si>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</si>
  <si>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</si>
  <si>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</si>
  <si>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</si>
  <si>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</si>
  <si>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</si>
  <si>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</si>
  <si>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</si>
  <si>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</si>
  <si>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</si>
  <si>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</si>
  <si>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</si>
  <si>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</si>
  <si>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</si>
  <si>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</si>
  <si>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</si>
  <si>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</si>
  <si>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</si>
  <si>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</si>
  <si>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</si>
  <si>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</si>
  <si>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</si>
  <si>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</si>
  <si>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</si>
  <si>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</si>
  <si>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</si>
  <si>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</si>
  <si>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</si>
  <si>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</si>
  <si>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</si>
  <si>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</si>
  <si>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</si>
  <si>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</si>
  <si>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</si>
  <si>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</si>
  <si>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</si>
  <si>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</si>
  <si>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</si>
  <si>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</si>
  <si>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</si>
  <si>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</si>
  <si>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</si>
  <si>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</si>
  <si>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</si>
  <si>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</si>
  <si>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</si>
  <si>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</si>
  <si>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</si>
  <si>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</si>
  <si>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</si>
  <si>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</si>
  <si>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</si>
  <si>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</si>
  <si>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</si>
  <si>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</si>
  <si>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</si>
  <si>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</si>
  <si>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</si>
  <si>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</si>
  <si>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</si>
  <si>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</si>
  <si>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</si>
  <si>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</si>
  <si>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</si>
  <si>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</si>
  <si>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</si>
  <si>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</si>
  <si>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</si>
  <si>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</si>
  <si>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</si>
  <si>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</si>
  <si>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</si>
  <si>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</si>
  <si>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</si>
  <si>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</si>
  <si>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</si>
  <si>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</si>
  <si>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</si>
  <si>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</si>
  <si>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</si>
  <si>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</si>
  <si>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</si>
  <si>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</si>
  <si>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</si>
  <si>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</si>
  <si>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</si>
  <si>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</si>
  <si>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</si>
  <si>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</si>
  <si>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</si>
  <si>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</si>
  <si>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</si>
  <si>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</si>
  <si>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</si>
  <si>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</si>
  <si>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</si>
  <si>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</si>
  <si>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</si>
  <si>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</si>
  <si>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</si>
  <si>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</si>
  <si>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</si>
  <si>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</si>
  <si>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</si>
  <si>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</si>
  <si>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</si>
  <si>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</si>
  <si>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</si>
  <si>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</si>
  <si>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</si>
  <si>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</si>
  <si>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</si>
  <si>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</si>
  <si>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</si>
  <si>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</si>
  <si>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</si>
  <si>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</si>
  <si>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</si>
  <si>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</si>
  <si>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</si>
  <si>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</si>
  <si>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</si>
  <si>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</si>
  <si>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</si>
  <si>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</si>
  <si>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</si>
  <si>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</si>
  <si>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</si>
  <si>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</si>
  <si>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</si>
  <si>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</si>
  <si>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</si>
  <si>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</si>
  <si>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</si>
  <si>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</si>
  <si>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</si>
  <si>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</si>
  <si>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4.68</t>
  </si>
  <si>
    <t>▲ 3.03</t>
  </si>
  <si>
    <t>一般会計</t>
  </si>
  <si>
    <t>船舶運航事業特別会計</t>
  </si>
  <si>
    <t>▲ 2.60</t>
  </si>
  <si>
    <t>簡易水道事業特別会計</t>
  </si>
  <si>
    <t>国民健康保険事業特別会計</t>
  </si>
  <si>
    <t>農業集落排水事業特別会計</t>
  </si>
  <si>
    <t>港湾整備事業特別会計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</si>
  <si>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</si>
  <si>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</si>
  <si>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</si>
  <si>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</si>
  <si>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</si>
  <si>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</si>
  <si>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</si>
  <si>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</si>
  <si>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育英資金積立金</t>
    <rPh sb="0" eb="2">
      <t>イクエイ</t>
    </rPh>
    <rPh sb="2" eb="4">
      <t>シキン</t>
    </rPh>
    <rPh sb="4" eb="6">
      <t>ツミタテ</t>
    </rPh>
    <rPh sb="6" eb="7">
      <t>キン</t>
    </rPh>
    <phoneticPr fontId="2"/>
  </si>
  <si>
    <t>美ら島応援基金（ふるさと納税）</t>
    <rPh sb="0" eb="1">
      <t>チュ</t>
    </rPh>
    <rPh sb="2" eb="3">
      <t>シマ</t>
    </rPh>
    <rPh sb="3" eb="5">
      <t>オウエン</t>
    </rPh>
    <rPh sb="5" eb="7">
      <t>キキン</t>
    </rPh>
    <rPh sb="12" eb="14">
      <t>ノウゼイ</t>
    </rPh>
    <phoneticPr fontId="2"/>
  </si>
  <si>
    <t>産業振興総合推進対策資金貸付基金</t>
    <rPh sb="0" eb="2">
      <t>サンギョウ</t>
    </rPh>
    <rPh sb="2" eb="4">
      <t>シンコウ</t>
    </rPh>
    <rPh sb="4" eb="6">
      <t>ソウゴウ</t>
    </rPh>
    <rPh sb="6" eb="8">
      <t>スイシン</t>
    </rPh>
    <rPh sb="8" eb="10">
      <t>タイサク</t>
    </rPh>
    <rPh sb="10" eb="12">
      <t>シキン</t>
    </rPh>
    <rPh sb="12" eb="14">
      <t>カシツケ</t>
    </rPh>
    <rPh sb="14" eb="16">
      <t>キキン</t>
    </rPh>
    <phoneticPr fontId="2"/>
  </si>
  <si>
    <t>美ら島応援基金（コープネット）</t>
    <rPh sb="0" eb="1">
      <t>チュ</t>
    </rPh>
    <rPh sb="2" eb="3">
      <t>シマ</t>
    </rPh>
    <rPh sb="3" eb="5">
      <t>オウエン</t>
    </rPh>
    <rPh sb="5" eb="7">
      <t>キキン</t>
    </rPh>
    <phoneticPr fontId="2"/>
  </si>
  <si>
    <t>環境協力税基金</t>
    <rPh sb="0" eb="2">
      <t>カンキョウ</t>
    </rPh>
    <rPh sb="2" eb="4">
      <t>キョウリョク</t>
    </rPh>
    <rPh sb="4" eb="5">
      <t>ゼイ</t>
    </rPh>
    <rPh sb="5" eb="7">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</si>
  <si>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</si>
  <si>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</si>
  <si>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</si>
  <si>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有形固定資産減価償却率は類似団体平均値と比較して低い値となっているが将来負担比率は大きく上回る値となっている。公共施設等の更新による経費増等によるものである。</t>
    <rPh sb="0" eb="11">
      <t>ユウケイコテイシサンゲンカショウキャクリツ</t>
    </rPh>
    <rPh sb="12" eb="14">
      <t>ルイジ</t>
    </rPh>
    <rPh sb="14" eb="16">
      <t>ダンタイ</t>
    </rPh>
    <rPh sb="16" eb="19">
      <t>ヘイキンチ</t>
    </rPh>
    <rPh sb="20" eb="22">
      <t>ヒカク</t>
    </rPh>
    <rPh sb="24" eb="25">
      <t>ヒク</t>
    </rPh>
    <rPh sb="26" eb="27">
      <t>アタイ</t>
    </rPh>
    <rPh sb="34" eb="36">
      <t>ショウライ</t>
    </rPh>
    <rPh sb="36" eb="38">
      <t>フタン</t>
    </rPh>
    <rPh sb="38" eb="40">
      <t>ヒリツ</t>
    </rPh>
    <rPh sb="41" eb="42">
      <t>オオ</t>
    </rPh>
    <rPh sb="44" eb="46">
      <t>ウワマワ</t>
    </rPh>
    <rPh sb="47" eb="48">
      <t>アタイ</t>
    </rPh>
    <rPh sb="55" eb="57">
      <t>コウキョウ</t>
    </rPh>
    <rPh sb="57" eb="59">
      <t>シセツ</t>
    </rPh>
    <rPh sb="59" eb="60">
      <t>トウ</t>
    </rPh>
    <rPh sb="61" eb="63">
      <t>コウシン</t>
    </rPh>
    <rPh sb="66" eb="69">
      <t>ケイヒゾウ</t>
    </rPh>
    <rPh sb="69" eb="70">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</si>
  <si>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</si>
  <si>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</si>
  <si>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</si>
  <si>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</si>
  <si>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</si>
  <si>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</si>
  <si>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将来負担比率ともに減少傾向だが、償還据置による公債費の現によるところが大きく、数年後から増加傾向へ転じることが見込まれている。公共施設等の更新にあたっては、償還計画等を鑑み計画的に行っていく必要がある。</t>
    <rPh sb="0" eb="2">
      <t>ジッシツ</t>
    </rPh>
    <rPh sb="2" eb="4">
      <t>コウサイ</t>
    </rPh>
    <rPh sb="4" eb="6">
      <t>ヒリツ</t>
    </rPh>
    <rPh sb="7" eb="9">
      <t>ショウライ</t>
    </rPh>
    <rPh sb="9" eb="11">
      <t>フタン</t>
    </rPh>
    <rPh sb="11" eb="13">
      <t>ヒリツ</t>
    </rPh>
    <rPh sb="16" eb="18">
      <t>ゲンショウ</t>
    </rPh>
    <rPh sb="18" eb="20">
      <t>ケイコウ</t>
    </rPh>
    <rPh sb="23" eb="25">
      <t>ショウカン</t>
    </rPh>
    <rPh sb="25" eb="27">
      <t>スエオキ</t>
    </rPh>
    <rPh sb="30" eb="33">
      <t>コウサイヒ</t>
    </rPh>
    <rPh sb="34" eb="35">
      <t>ゲン</t>
    </rPh>
    <rPh sb="42" eb="43">
      <t>オオ</t>
    </rPh>
    <rPh sb="46" eb="49">
      <t>スウネンゴ</t>
    </rPh>
    <rPh sb="51" eb="53">
      <t>ゾウカ</t>
    </rPh>
    <rPh sb="53" eb="55">
      <t>ケイコウ</t>
    </rPh>
    <rPh sb="56" eb="57">
      <t>テン</t>
    </rPh>
    <rPh sb="62" eb="64">
      <t>ミコ</t>
    </rPh>
    <rPh sb="70" eb="72">
      <t>コウキョウ</t>
    </rPh>
    <rPh sb="72" eb="74">
      <t>シセツ</t>
    </rPh>
    <rPh sb="74" eb="75">
      <t>トウ</t>
    </rPh>
    <rPh sb="76" eb="78">
      <t>コウシン</t>
    </rPh>
    <rPh sb="85" eb="87">
      <t>ショウカン</t>
    </rPh>
    <rPh sb="87" eb="89">
      <t>ケイカク</t>
    </rPh>
    <rPh sb="89" eb="90">
      <t>トウ</t>
    </rPh>
    <rPh sb="91" eb="92">
      <t>カンガ</t>
    </rPh>
    <rPh sb="93" eb="96">
      <t>ケイカクテキ</t>
    </rPh>
    <rPh sb="97" eb="98">
      <t>オコナ</t>
    </rPh>
    <rPh sb="102" eb="104">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</si>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</sst>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237994</c:v>
                </c:pt>
                <c:pt idx="3">
                  <c:v>267911</c:v>
                </c:pt>
                <c:pt idx="4">
                  <c:v>228215</c:v>
                </c:pt>
              </c:numCache>
            </c:numRef>
          </c:val>
          <c:smooth val="0"/>
          <c:extLst>
            <c:ext xmlns:c16="http://schemas.microsoft.com/office/drawing/2014/chart" uri="{C3380CC4-5D6E-409C-BE32-E72D297353CC}">
              <c16:uniqueId val="{00000000-B809-4585-B5AA-39F3A825A6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1023062</c:v>
                </c:pt>
                <c:pt idx="1">
                  <c:v>939358</c:v>
                </c:pt>
                <c:pt idx="2">
                  <c:v>1078444</c:v>
                </c:pt>
                <c:pt idx="3">
                  <c:v>1026252</c:v>
                </c:pt>
                <c:pt idx="4">
                  <c:v>2237383</c:v>
                </c:pt>
              </c:numCache>
            </c:numRef>
          </c:val>
          <c:smooth val="0"/>
          <c:extLst>
            <c:ext xmlns:c16="http://schemas.microsoft.com/office/drawing/2014/chart" uri="{C3380CC4-5D6E-409C-BE32-E72D297353CC}">
              <c16:uniqueId val="{00000001-B809-4585-B5AA-39F3A825A6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9.76</c:v>
                </c:pt>
                <c:pt idx="1">
                  <c:v>11.93</c:v>
                </c:pt>
                <c:pt idx="2">
                  <c:v>16.07</c:v>
                </c:pt>
                <c:pt idx="3">
                  <c:v>18.48</c:v>
                </c:pt>
                <c:pt idx="4">
                  <c:v>7.7</c:v>
                </c:pt>
              </c:numCache>
            </c:numRef>
          </c:val>
          <c:extLst>
            <c:ext xmlns:c16="http://schemas.microsoft.com/office/drawing/2014/chart" uri="{C3380CC4-5D6E-409C-BE32-E72D297353CC}">
              <c16:uniqueId val="{00000000-86C1-470D-8C9A-BCEE9907B8D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32.409999999999997</c:v>
                </c:pt>
                <c:pt idx="1">
                  <c:v>31.23</c:v>
                </c:pt>
                <c:pt idx="2">
                  <c:v>24.23</c:v>
                </c:pt>
                <c:pt idx="3">
                  <c:v>20.5</c:v>
                </c:pt>
                <c:pt idx="4">
                  <c:v>28.84</c:v>
                </c:pt>
              </c:numCache>
            </c:numRef>
          </c:val>
          <c:extLst>
            <c:ext xmlns:c16="http://schemas.microsoft.com/office/drawing/2014/chart" uri="{C3380CC4-5D6E-409C-BE32-E72D297353CC}">
              <c16:uniqueId val="{00000001-86C1-470D-8C9A-BCEE9907B8D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0.5</c:v>
                </c:pt>
                <c:pt idx="1">
                  <c:v>1.93</c:v>
                </c:pt>
                <c:pt idx="2">
                  <c:v>-4.68</c:v>
                </c:pt>
                <c:pt idx="3">
                  <c:v>0.2</c:v>
                </c:pt>
                <c:pt idx="4">
                  <c:v>-3.03</c:v>
                </c:pt>
              </c:numCache>
            </c:numRef>
          </c:val>
          <c:smooth val="0"/>
          <c:extLst>
            <c:ext xmlns:c16="http://schemas.microsoft.com/office/drawing/2014/chart" uri="{C3380CC4-5D6E-409C-BE32-E72D297353CC}">
              <c16:uniqueId val="{00000002-86C1-470D-8C9A-BCEE9907B8D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69A-49AD-BBE6-960148DF0F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69A-49AD-BBE6-960148DF0FC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69A-49AD-BBE6-960148DF0FC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69A-49AD-BBE6-960148DF0FC3}"/>
            </c:ext>
          </c:extLst>
        </c:ser>
        <c:ser>
          <c:idx val="4"/>
          <c:order val="4"/>
          <c:tx>
            <c:strRef>
              <c:f>データシート!$A$31</c:f>
              <c:strCache>
                <c:ptCount val="1"/>
                <c:pt idx="0">
                  <c:v>港湾整備事業特別会計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0.09</c:v>
                </c:pt>
                <c:pt idx="4">
                  <c:v>#N/A</c:v>
                </c:pt>
                <c:pt idx="5">
                  <c:v>0.15</c:v>
                </c:pt>
                <c:pt idx="6">
                  <c:v>#N/A</c:v>
                </c:pt>
                <c:pt idx="7">
                  <c:v>0.17</c:v>
                </c:pt>
                <c:pt idx="8">
                  <c:v>#N/A</c:v>
                </c:pt>
                <c:pt idx="9">
                  <c:v>0.04</c:v>
                </c:pt>
              </c:numCache>
            </c:numRef>
          </c:val>
          <c:extLst>
            <c:ext xmlns:c16="http://schemas.microsoft.com/office/drawing/2014/chart" uri="{C3380CC4-5D6E-409C-BE32-E72D297353CC}">
              <c16:uniqueId val="{00000004-269A-49AD-BBE6-960148DF0FC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0.09</c:v>
                </c:pt>
                <c:pt idx="4">
                  <c:v>#N/A</c:v>
                </c:pt>
                <c:pt idx="5">
                  <c:v>0.25</c:v>
                </c:pt>
                <c:pt idx="6">
                  <c:v>#N/A</c:v>
                </c:pt>
                <c:pt idx="7">
                  <c:v>0.78</c:v>
                </c:pt>
                <c:pt idx="8">
                  <c:v>#N/A</c:v>
                </c:pt>
                <c:pt idx="9">
                  <c:v>0.21</c:v>
                </c:pt>
              </c:numCache>
            </c:numRef>
          </c:val>
          <c:extLst>
            <c:ext xmlns:c16="http://schemas.microsoft.com/office/drawing/2014/chart" uri="{C3380CC4-5D6E-409C-BE32-E72D297353CC}">
              <c16:uniqueId val="{00000005-269A-49AD-BBE6-960148DF0FC3}"/>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1.0900000000000001</c:v>
                </c:pt>
                <c:pt idx="2">
                  <c:v>#N/A</c:v>
                </c:pt>
                <c:pt idx="3">
                  <c:v>3.51</c:v>
                </c:pt>
                <c:pt idx="4">
                  <c:v>#N/A</c:v>
                </c:pt>
                <c:pt idx="5">
                  <c:v>2.12</c:v>
                </c:pt>
                <c:pt idx="6">
                  <c:v>#N/A</c:v>
                </c:pt>
                <c:pt idx="7">
                  <c:v>2.46</c:v>
                </c:pt>
                <c:pt idx="8">
                  <c:v>#N/A</c:v>
                </c:pt>
                <c:pt idx="9">
                  <c:v>0.67</c:v>
                </c:pt>
              </c:numCache>
            </c:numRef>
          </c:val>
          <c:extLst>
            <c:ext xmlns:c16="http://schemas.microsoft.com/office/drawing/2014/chart" uri="{C3380CC4-5D6E-409C-BE32-E72D297353CC}">
              <c16:uniqueId val="{00000006-269A-49AD-BBE6-960148DF0FC3}"/>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0.06</c:v>
                </c:pt>
                <c:pt idx="6">
                  <c:v>#N/A</c:v>
                </c:pt>
                <c:pt idx="7">
                  <c:v>0.57999999999999996</c:v>
                </c:pt>
                <c:pt idx="8">
                  <c:v>#N/A</c:v>
                </c:pt>
                <c:pt idx="9">
                  <c:v>0.78</c:v>
                </c:pt>
              </c:numCache>
            </c:numRef>
          </c:val>
          <c:extLst>
            <c:ext xmlns:c16="http://schemas.microsoft.com/office/drawing/2014/chart" uri="{C3380CC4-5D6E-409C-BE32-E72D297353CC}">
              <c16:uniqueId val="{00000007-269A-49AD-BBE6-960148DF0FC3}"/>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2.6</c:v>
                </c:pt>
                <c:pt idx="1">
                  <c:v>#N/A</c:v>
                </c:pt>
                <c:pt idx="2">
                  <c:v>#N/A</c:v>
                </c:pt>
                <c:pt idx="3">
                  <c:v>2.0499999999999998</c:v>
                </c:pt>
                <c:pt idx="4">
                  <c:v>#N/A</c:v>
                </c:pt>
                <c:pt idx="5">
                  <c:v>3.62</c:v>
                </c:pt>
                <c:pt idx="6">
                  <c:v>#N/A</c:v>
                </c:pt>
                <c:pt idx="7">
                  <c:v>6.8</c:v>
                </c:pt>
                <c:pt idx="8">
                  <c:v>#N/A</c:v>
                </c:pt>
                <c:pt idx="9">
                  <c:v>3.64</c:v>
                </c:pt>
              </c:numCache>
            </c:numRef>
          </c:val>
          <c:extLst>
            <c:ext xmlns:c16="http://schemas.microsoft.com/office/drawing/2014/chart" uri="{C3380CC4-5D6E-409C-BE32-E72D297353CC}">
              <c16:uniqueId val="{00000008-269A-49AD-BBE6-960148DF0F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9.75</c:v>
                </c:pt>
                <c:pt idx="2">
                  <c:v>#N/A</c:v>
                </c:pt>
                <c:pt idx="3">
                  <c:v>11.92</c:v>
                </c:pt>
                <c:pt idx="4">
                  <c:v>#N/A</c:v>
                </c:pt>
                <c:pt idx="5">
                  <c:v>15.66</c:v>
                </c:pt>
                <c:pt idx="6">
                  <c:v>#N/A</c:v>
                </c:pt>
                <c:pt idx="7">
                  <c:v>18.47</c:v>
                </c:pt>
                <c:pt idx="8">
                  <c:v>#N/A</c:v>
                </c:pt>
                <c:pt idx="9">
                  <c:v>7.69</c:v>
                </c:pt>
              </c:numCache>
            </c:numRef>
          </c:val>
          <c:extLst>
            <c:ext xmlns:c16="http://schemas.microsoft.com/office/drawing/2014/chart" uri="{C3380CC4-5D6E-409C-BE32-E72D297353CC}">
              <c16:uniqueId val="{00000009-269A-49AD-BBE6-960148DF0F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240</c:v>
                </c:pt>
                <c:pt idx="5">
                  <c:v>211</c:v>
                </c:pt>
                <c:pt idx="8">
                  <c:v>218</c:v>
                </c:pt>
                <c:pt idx="11">
                  <c:v>239</c:v>
                </c:pt>
                <c:pt idx="14">
                  <c:v>219</c:v>
                </c:pt>
              </c:numCache>
            </c:numRef>
          </c:val>
          <c:extLst>
            <c:ext xmlns:c16="http://schemas.microsoft.com/office/drawing/2014/chart" uri="{C3380CC4-5D6E-409C-BE32-E72D297353CC}">
              <c16:uniqueId val="{00000000-A457-4D23-88BD-36AC3AFF4E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2</c:v>
                </c:pt>
                <c:pt idx="6">
                  <c:v>3</c:v>
                </c:pt>
                <c:pt idx="9">
                  <c:v>2</c:v>
                </c:pt>
                <c:pt idx="12">
                  <c:v>1</c:v>
                </c:pt>
              </c:numCache>
            </c:numRef>
          </c:val>
          <c:extLst>
            <c:ext xmlns:c16="http://schemas.microsoft.com/office/drawing/2014/chart" uri="{C3380CC4-5D6E-409C-BE32-E72D297353CC}">
              <c16:uniqueId val="{00000001-A457-4D23-88BD-36AC3AFF4E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457-4D23-88BD-36AC3AFF4E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c:v>
                </c:pt>
                <c:pt idx="3">
                  <c:v>1</c:v>
                </c:pt>
                <c:pt idx="6">
                  <c:v>1</c:v>
                </c:pt>
                <c:pt idx="9">
                  <c:v>1</c:v>
                </c:pt>
                <c:pt idx="12">
                  <c:v>1</c:v>
                </c:pt>
              </c:numCache>
            </c:numRef>
          </c:val>
          <c:extLst>
            <c:ext xmlns:c16="http://schemas.microsoft.com/office/drawing/2014/chart" uri="{C3380CC4-5D6E-409C-BE32-E72D297353CC}">
              <c16:uniqueId val="{00000003-A457-4D23-88BD-36AC3AFF4E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62</c:v>
                </c:pt>
                <c:pt idx="3">
                  <c:v>54</c:v>
                </c:pt>
                <c:pt idx="6">
                  <c:v>55</c:v>
                </c:pt>
                <c:pt idx="9">
                  <c:v>36</c:v>
                </c:pt>
                <c:pt idx="12">
                  <c:v>37</c:v>
                </c:pt>
              </c:numCache>
            </c:numRef>
          </c:val>
          <c:extLst>
            <c:ext xmlns:c16="http://schemas.microsoft.com/office/drawing/2014/chart" uri="{C3380CC4-5D6E-409C-BE32-E72D297353CC}">
              <c16:uniqueId val="{00000004-A457-4D23-88BD-36AC3AFF4E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57-4D23-88BD-36AC3AFF4E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57-4D23-88BD-36AC3AFF4E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276</c:v>
                </c:pt>
                <c:pt idx="3">
                  <c:v>242</c:v>
                </c:pt>
                <c:pt idx="6">
                  <c:v>227</c:v>
                </c:pt>
                <c:pt idx="9">
                  <c:v>239</c:v>
                </c:pt>
                <c:pt idx="12">
                  <c:v>225</c:v>
                </c:pt>
              </c:numCache>
            </c:numRef>
          </c:val>
          <c:extLst>
            <c:ext xmlns:c16="http://schemas.microsoft.com/office/drawing/2014/chart" uri="{C3380CC4-5D6E-409C-BE32-E72D297353CC}">
              <c16:uniqueId val="{00000007-A457-4D23-88BD-36AC3AFF4E0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101</c:v>
                </c:pt>
                <c:pt idx="2">
                  <c:v>#N/A</c:v>
                </c:pt>
                <c:pt idx="3">
                  <c:v>#N/A</c:v>
                </c:pt>
                <c:pt idx="4">
                  <c:v>88</c:v>
                </c:pt>
                <c:pt idx="5">
                  <c:v>#N/A</c:v>
                </c:pt>
                <c:pt idx="6">
                  <c:v>#N/A</c:v>
                </c:pt>
                <c:pt idx="7">
                  <c:v>68</c:v>
                </c:pt>
                <c:pt idx="8">
                  <c:v>#N/A</c:v>
                </c:pt>
                <c:pt idx="9">
                  <c:v>#N/A</c:v>
                </c:pt>
                <c:pt idx="10">
                  <c:v>39</c:v>
                </c:pt>
                <c:pt idx="11">
                  <c:v>#N/A</c:v>
                </c:pt>
                <c:pt idx="12">
                  <c:v>#N/A</c:v>
                </c:pt>
                <c:pt idx="13">
                  <c:v>45</c:v>
                </c:pt>
                <c:pt idx="14">
                  <c:v>#N/A</c:v>
                </c:pt>
              </c:numCache>
            </c:numRef>
          </c:val>
          <c:smooth val="0"/>
          <c:extLst>
            <c:ext xmlns:c16="http://schemas.microsoft.com/office/drawing/2014/chart" uri="{C3380CC4-5D6E-409C-BE32-E72D297353CC}">
              <c16:uniqueId val="{00000008-A457-4D23-88BD-36AC3AFF4E0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1499</c:v>
                </c:pt>
                <c:pt idx="5">
                  <c:v>1257</c:v>
                </c:pt>
                <c:pt idx="8">
                  <c:v>1082</c:v>
                </c:pt>
                <c:pt idx="11">
                  <c:v>1068</c:v>
                </c:pt>
                <c:pt idx="14">
                  <c:v>2257</c:v>
                </c:pt>
              </c:numCache>
            </c:numRef>
          </c:val>
          <c:extLst>
            <c:ext xmlns:c16="http://schemas.microsoft.com/office/drawing/2014/chart" uri="{C3380CC4-5D6E-409C-BE32-E72D297353CC}">
              <c16:uniqueId val="{00000000-D1B7-4025-92F4-B9CAB8988D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219</c:v>
                </c:pt>
                <c:pt idx="5">
                  <c:v>226</c:v>
                </c:pt>
                <c:pt idx="8">
                  <c:v>201</c:v>
                </c:pt>
                <c:pt idx="11">
                  <c:v>169</c:v>
                </c:pt>
                <c:pt idx="14">
                  <c:v>161</c:v>
                </c:pt>
              </c:numCache>
            </c:numRef>
          </c:val>
          <c:extLst>
            <c:ext xmlns:c16="http://schemas.microsoft.com/office/drawing/2014/chart" uri="{C3380CC4-5D6E-409C-BE32-E72D297353CC}">
              <c16:uniqueId val="{00000001-D1B7-4025-92F4-B9CAB8988D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396</c:v>
                </c:pt>
                <c:pt idx="5">
                  <c:v>393</c:v>
                </c:pt>
                <c:pt idx="8">
                  <c:v>311</c:v>
                </c:pt>
                <c:pt idx="11">
                  <c:v>280</c:v>
                </c:pt>
                <c:pt idx="14">
                  <c:v>378</c:v>
                </c:pt>
              </c:numCache>
            </c:numRef>
          </c:val>
          <c:extLst>
            <c:ext xmlns:c16="http://schemas.microsoft.com/office/drawing/2014/chart" uri="{C3380CC4-5D6E-409C-BE32-E72D297353CC}">
              <c16:uniqueId val="{00000002-D1B7-4025-92F4-B9CAB8988D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B7-4025-92F4-B9CAB8988D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B7-4025-92F4-B9CAB8988D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7-4025-92F4-B9CAB8988D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243</c:v>
                </c:pt>
                <c:pt idx="3">
                  <c:v>149</c:v>
                </c:pt>
                <c:pt idx="6">
                  <c:v>121</c:v>
                </c:pt>
                <c:pt idx="9">
                  <c:v>129</c:v>
                </c:pt>
                <c:pt idx="12">
                  <c:v>69</c:v>
                </c:pt>
              </c:numCache>
            </c:numRef>
          </c:val>
          <c:extLst>
            <c:ext xmlns:c16="http://schemas.microsoft.com/office/drawing/2014/chart" uri="{C3380CC4-5D6E-409C-BE32-E72D297353CC}">
              <c16:uniqueId val="{00000006-D1B7-4025-92F4-B9CAB8988D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c:v>
                </c:pt>
                <c:pt idx="3">
                  <c:v>8</c:v>
                </c:pt>
                <c:pt idx="6">
                  <c:v>7</c:v>
                </c:pt>
                <c:pt idx="9">
                  <c:v>6</c:v>
                </c:pt>
                <c:pt idx="12">
                  <c:v>4</c:v>
                </c:pt>
              </c:numCache>
            </c:numRef>
          </c:val>
          <c:extLst>
            <c:ext xmlns:c16="http://schemas.microsoft.com/office/drawing/2014/chart" uri="{C3380CC4-5D6E-409C-BE32-E72D297353CC}">
              <c16:uniqueId val="{00000007-D1B7-4025-92F4-B9CAB8988D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311</c:v>
                </c:pt>
                <c:pt idx="3">
                  <c:v>380</c:v>
                </c:pt>
                <c:pt idx="6">
                  <c:v>323</c:v>
                </c:pt>
                <c:pt idx="9">
                  <c:v>316</c:v>
                </c:pt>
                <c:pt idx="12">
                  <c:v>286</c:v>
                </c:pt>
              </c:numCache>
            </c:numRef>
          </c:val>
          <c:extLst>
            <c:ext xmlns:c16="http://schemas.microsoft.com/office/drawing/2014/chart" uri="{C3380CC4-5D6E-409C-BE32-E72D297353CC}">
              <c16:uniqueId val="{00000008-D1B7-4025-92F4-B9CAB8988D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B7-4025-92F4-B9CAB8988D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2044</c:v>
                </c:pt>
                <c:pt idx="3">
                  <c:v>2019</c:v>
                </c:pt>
                <c:pt idx="6">
                  <c:v>2421</c:v>
                </c:pt>
                <c:pt idx="9">
                  <c:v>2534</c:v>
                </c:pt>
                <c:pt idx="12">
                  <c:v>2929</c:v>
                </c:pt>
              </c:numCache>
            </c:numRef>
          </c:val>
          <c:extLst>
            <c:ext xmlns:c16="http://schemas.microsoft.com/office/drawing/2014/chart" uri="{C3380CC4-5D6E-409C-BE32-E72D297353CC}">
              <c16:uniqueId val="{0000000A-D1B7-4025-92F4-B9CAB8988D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494</c:v>
                </c:pt>
                <c:pt idx="2">
                  <c:v>#N/A</c:v>
                </c:pt>
                <c:pt idx="3">
                  <c:v>#N/A</c:v>
                </c:pt>
                <c:pt idx="4">
                  <c:v>680</c:v>
                </c:pt>
                <c:pt idx="5">
                  <c:v>#N/A</c:v>
                </c:pt>
                <c:pt idx="6">
                  <c:v>#N/A</c:v>
                </c:pt>
                <c:pt idx="7">
                  <c:v>1276</c:v>
                </c:pt>
                <c:pt idx="8">
                  <c:v>#N/A</c:v>
                </c:pt>
                <c:pt idx="9">
                  <c:v>#N/A</c:v>
                </c:pt>
                <c:pt idx="10">
                  <c:v>1467</c:v>
                </c:pt>
                <c:pt idx="11">
                  <c:v>#N/A</c:v>
                </c:pt>
                <c:pt idx="12">
                  <c:v>#N/A</c:v>
                </c:pt>
                <c:pt idx="13">
                  <c:v>493</c:v>
                </c:pt>
                <c:pt idx="14">
                  <c:v>#N/A</c:v>
                </c:pt>
              </c:numCache>
            </c:numRef>
          </c:val>
          <c:smooth val="0"/>
          <c:extLst>
            <c:ext xmlns:c16="http://schemas.microsoft.com/office/drawing/2014/chart" uri="{C3380CC4-5D6E-409C-BE32-E72D297353CC}">
              <c16:uniqueId val="{0000000B-D1B7-4025-92F4-B9CAB8988D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267</c:v>
                </c:pt>
                <c:pt idx="1">
                  <c:v>234</c:v>
                </c:pt>
                <c:pt idx="2">
                  <c:v>325</c:v>
                </c:pt>
              </c:numCache>
            </c:numRef>
          </c:val>
          <c:extLst>
            <c:ext xmlns:c16="http://schemas.microsoft.com/office/drawing/2014/chart" uri="{C3380CC4-5D6E-409C-BE32-E72D297353CC}">
              <c16:uniqueId val="{00000000-09F1-4CA8-952C-3C8EADBA2FA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c:v>
                </c:pt>
                <c:pt idx="1">
                  <c:v>20</c:v>
                </c:pt>
                <c:pt idx="2">
                  <c:v>30</c:v>
                </c:pt>
              </c:numCache>
            </c:numRef>
          </c:val>
          <c:extLst>
            <c:ext xmlns:c16="http://schemas.microsoft.com/office/drawing/2014/chart" uri="{C3380CC4-5D6E-409C-BE32-E72D297353CC}">
              <c16:uniqueId val="{00000001-09F1-4CA8-952C-3C8EADBA2FA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41</c:v>
                </c:pt>
                <c:pt idx="1">
                  <c:v>50</c:v>
                </c:pt>
                <c:pt idx="2">
                  <c:v>45</c:v>
                </c:pt>
              </c:numCache>
            </c:numRef>
          </c:val>
          <c:extLst>
            <c:ext xmlns:c16="http://schemas.microsoft.com/office/drawing/2014/chart" uri="{C3380CC4-5D6E-409C-BE32-E72D297353CC}">
              <c16:uniqueId val="{00000002-09F1-4CA8-952C-3C8EADBA2FA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{C48FC347-9B0D-4D3D-A481-2BF6DC67A268}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0A-4B00-8FD5-0F39E822F8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{2B915D21-529B-418B-A105-DBAAEE194E87}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0A-4B00-8FD5-0F39E822F8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{0EC2DCA6-A58A-4B54-AB81-E83F2974670A}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0A-4B00-8FD5-0F39E822F8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{B9340243-F8C2-4EE4-81FE-56326C12DCE7}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0A-4B00-8FD5-0F39E822F8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{D7000067-F707-4B31-8963-F9D43812353A}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0A-4B00-8FD5-0F39E822F8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{D420ACED-D210-494C-B10C-6496691BD3DA}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0A-4B00-8FD5-0F39E822F81C}"/>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{02ED4C03-F4F3-4DDB-929F-0AAEC16D4758}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0A-4B00-8FD5-0F39E822F81C}"/>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{107A976A-1661-4199-9F01-432694FE2B34}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0A-4B00-8FD5-0F39E822F81C}"/>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{CFA09EA3-A122-4D8C-A20A-EDD969D5FCC1}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0A-4B00-8FD5-0F39E822F8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42.9</c:v>
                </c:pt>
                <c:pt idx="24">
                  <c:v>45.5</c:v>
                </c:pt>
                <c:pt idx="32">
                  <c:v>45.4</c:v>
                </c:pt>
              </c:numCache>
            </c:numRef>
          </c:xVal>
          <c:yVal>
            <c:numRef>
              <c:f>公会計指標分析・財政指標組合せ分析表!$BP$51:$DC$51</c:f>
              <c:numCache>
                <c:formatCode>#,##0.0;"▲ "#,##0.0</c:formatCode>
                <c:ptCount val="40"/>
                <c:pt idx="16">
                  <c:v>139.4</c:v>
                </c:pt>
                <c:pt idx="24">
                  <c:v>155.19999999999999</c:v>
                </c:pt>
                <c:pt idx="32">
                  <c:v>52.1</c:v>
                </c:pt>
              </c:numCache>
            </c:numRef>
          </c:yVal>
          <c:smooth val="0"/>
          <c:extLst>
            <c:ext xmlns:c16="http://schemas.microsoft.com/office/drawing/2014/chart" uri="{C3380CC4-5D6E-409C-BE32-E72D297353CC}">
              <c16:uniqueId val="{00000009-730A-4B00-8FD5-0F39E822F8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{C32910BC-0EA0-43D8-9A38-B60B5C2F6EBD}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0A-4B00-8FD5-0F39E822F8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{AB1061CF-25DF-456B-AF32-695BFDC2154C}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0A-4B00-8FD5-0F39E822F8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{436A0D3C-E5B2-49C6-87FE-EDA21950EB98}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0A-4B00-8FD5-0F39E822F8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{AD20CCE3-2C13-408D-B3D6-A0B151E6BC4C}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0A-4B00-8FD5-0F39E822F8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{FC2C575A-1B79-4B31-A699-C154407C8863}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0A-4B00-8FD5-0F39E822F8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{469FC283-0099-42E6-9CBF-BF9C723AB1CD}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0A-4B00-8FD5-0F39E822F81C}"/>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{9F1328E2-F0AF-410D-9610-A2D1B52ECC0E}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0A-4B00-8FD5-0F39E822F81C}"/>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{488D177D-A955-4587-B70E-86D2FFC0C4CB}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0A-4B00-8FD5-0F39E822F81C}"/>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{6B50361C-0E58-4754-8D11-CD7667E6B28F}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0A-4B00-8FD5-0F39E822F8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730A-4B00-8FD5-0F39E822F81C}"/>
            </c:ext>
          </c:extLst>
        </c:ser>
        <c:dLbls>
          <c:showLegendKey val="0"/>
          <c:showVal val="1"/>
          <c:showCatName val="0"/>
          <c:showSerName val="0"/>
          <c:showPercent val="0"/>
          <c:showBubbleSize val="0"/>
        </c:dLbls>
        <c:axId val="46179840"/>
        <c:axId val="46181760"/>
      </c:scatterChart>
      <c:valAx>
        <c:axId val="46179840"/>
        <c:scaling>
          <c:orientation val="minMax"/>
          <c:max val="63"/>
          <c:min val="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{DF429879-1F17-4625-8FC5-D14893652106}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E3A-46DA-994C-61E6A022BB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{44B1A918-1511-4AA2-8989-21A16447ACF4}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3A-46DA-994C-61E6A022BB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{AEF0BD1E-FF79-47CC-966E-1925E108C88E}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3A-46DA-994C-61E6A022BB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{EEF59342-C20A-49C3-AB5A-1B68A2DD4870}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3A-46DA-994C-61E6A022BB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{83FEDC9D-C704-47FA-A00C-1A9E48810A7B}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3A-46DA-994C-61E6A022BB8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{435EFB90-D47D-43BC-A1D2-CDFD0737134C}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E3A-46DA-994C-61E6A022BB8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{9ABC3E1C-A637-4859-AB4B-E9D4FB5B1924}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E3A-46DA-994C-61E6A022BB87}"/>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{57494FBD-B537-4F02-B4EE-A4CD5494DF2F}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E3A-46DA-994C-61E6A022BB87}"/>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{D9885372-3778-463D-A263-5BFBC84B29F4}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E3A-46DA-994C-61E6A022BB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14.2</c:v>
                </c:pt>
                <c:pt idx="8">
                  <c:v>11.7</c:v>
                </c:pt>
                <c:pt idx="16">
                  <c:v>9.1999999999999993</c:v>
                </c:pt>
                <c:pt idx="24">
                  <c:v>6.8</c:v>
                </c:pt>
                <c:pt idx="32">
                  <c:v>5.4</c:v>
                </c:pt>
              </c:numCache>
            </c:numRef>
          </c:xVal>
          <c:yVal>
            <c:numRef>
              <c:f>公会計指標分析・財政指標組合せ分析表!$BP$73:$DC$73</c:f>
              <c:numCache>
                <c:formatCode>#,##0.0;"▲ "#,##0.0</c:formatCode>
                <c:ptCount val="40"/>
                <c:pt idx="0">
                  <c:v>54.5</c:v>
                </c:pt>
                <c:pt idx="8">
                  <c:v>70.599999999999994</c:v>
                </c:pt>
                <c:pt idx="16">
                  <c:v>139.4</c:v>
                </c:pt>
                <c:pt idx="24">
                  <c:v>155.19999999999999</c:v>
                </c:pt>
                <c:pt idx="32">
                  <c:v>52.1</c:v>
                </c:pt>
              </c:numCache>
            </c:numRef>
          </c:yVal>
          <c:smooth val="0"/>
          <c:extLst>
            <c:ext xmlns:c16="http://schemas.microsoft.com/office/drawing/2014/chart" uri="{C3380CC4-5D6E-409C-BE32-E72D297353CC}">
              <c16:uniqueId val="{00000009-5E3A-46DA-994C-61E6A022BB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{65706222-250C-4F26-BF28-93D59106DBB7}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E3A-46DA-994C-61E6A022BB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{4EDB7E4E-3112-436D-A1A8-5352B746F11C}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3A-46DA-994C-61E6A022BB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{522FCAC9-25BD-40A1-897A-614D7849956F}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3A-46DA-994C-61E6A022BB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{4CA6C969-7BDE-4E28-A83B-2424CCE16F20}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3A-46DA-994C-61E6A022BB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{AABBC0CC-1D01-49CC-9F03-FFE97D282B76}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3A-46DA-994C-61E6A022BB87}"/>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{DF80EBCA-2392-4014-8381-A7DEFB206F12}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E3A-46DA-994C-61E6A022BB87}"/>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{30B3C329-5773-4CED-B74A-F897DFBCB741}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E3A-46DA-994C-61E6A022BB87}"/>
                </c:ext>
              </c:extLst>
            </c:dLbl>
            <c:dLbl>
              <c:idx val="24"/>
              <c:layout>
                <c:manualLayout>
                  <c:x val="-3.057844333250627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{ADE780E8-882B-4373-BA91-181015A214E4}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E3A-46DA-994C-61E6A022BB87}"/>
                </c:ext>
              </c:extLst>
            </c:dLbl>
            <c:dLbl>
              <c:idx val="32"/>
              <c:layout>
                <c:manualLayout>
                  <c:x val="-3.281753990571501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{08316B9C-45BC-405B-8B17-B0774037A92F}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E3A-46DA-994C-61E6A022B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E3A-46DA-994C-61E6A022BB87}"/>
            </c:ext>
          </c:extLst>
        </c:ser>
        <c:dLbls>
          <c:showLegendKey val="0"/>
          <c:showVal val="1"/>
          <c:showCatName val="0"/>
          <c:showSerName val="0"/>
          <c:showPercent val="0"/>
          <c:showBubbleSize val="0"/>
        </c:dLbls>
        <c:axId val="84219776"/>
        <c:axId val="84234240"/>
      </c:scatterChart>
      <c:valAx>
        <c:axId val="84219776"/>
        <c:scaling>
          <c:orientation val="minMax"/>
          <c:max val="15"/>
          <c:min val="4.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連結実質赤字比率においては、一般会計、特別会計ともに赤字額は発生していないが、以前として厳しい運営状況であることに変わりはないため、事業収益の確保と歳出の削減により、経営改善努力を継続し、健全な財政運営に努める。</a:t>
          </a:r>
          <a:endParaRPr lang="ja-JP" altLang="ja-JP" sz="1400">
            <a:effectLst/>
          </a:endParaRPr>
        </a:p>
        <a:p>
          <a:pPr eaLnBrk="1" fontAlgn="auto" latinLnBrk="0" hangingPunct="1"/>
          <a:r>
            <a:rPr lang="ja-JP" altLang="ja-JP" sz="1100">
              <a:solidFill>
                <a:schemeClr val="dk1"/>
              </a:solidFill>
              <a:effectLst/>
              <a:latin typeface="+mn-lt"/>
              <a:ea typeface="+mn-ea"/>
              <a:cs typeface="+mn-cs"/>
            </a:rPr>
            <a:t>農業集落排水事業及び水道事業においては、施設の機能強化等にかかるコストを適宜チェックすることでトータルコスト削減し、料金収入の徴収努力を徹底する。</a:t>
          </a:r>
          <a:endParaRPr lang="ja-JP" altLang="ja-JP" sz="1400">
            <a:effectLst/>
          </a:endParaRPr>
        </a:p>
        <a:p>
          <a:pPr eaLnBrk="1" fontAlgn="auto" latinLnBrk="0" hangingPunct="1"/>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mn-lt"/>
              <a:ea typeface="+mn-ea"/>
              <a:cs typeface="+mn-cs"/>
            </a:rPr>
            <a:t>将来負担額については、一般会計等に係る地方債の現在高がが対前年度</a:t>
          </a:r>
          <a:r>
            <a:rPr kumimoji="1" lang="en-US" altLang="ja-JP" sz="1600" b="0" i="0" u="none" strike="noStrike" kern="0" cap="none" spc="0" normalizeH="0" baseline="0" noProof="0">
              <a:ln>
                <a:noFill/>
              </a:ln>
              <a:solidFill>
                <a:prstClr val="black"/>
              </a:solidFill>
              <a:effectLst/>
              <a:uLnTx/>
              <a:uFillTx/>
              <a:latin typeface="+mn-lt"/>
              <a:ea typeface="+mn-ea"/>
              <a:cs typeface="+mn-cs"/>
            </a:rPr>
            <a:t>395</a:t>
          </a:r>
          <a:r>
            <a:rPr kumimoji="1" lang="ja-JP" altLang="ja-JP" sz="1600" b="0" i="0" u="none" strike="noStrike" kern="0" cap="none" spc="0" normalizeH="0" baseline="0" noProof="0">
              <a:ln>
                <a:noFill/>
              </a:ln>
              <a:solidFill>
                <a:prstClr val="black"/>
              </a:solidFill>
              <a:effectLst/>
              <a:uLnTx/>
              <a:uFillTx/>
              <a:latin typeface="+mn-lt"/>
              <a:ea typeface="+mn-ea"/>
              <a:cs typeface="+mn-cs"/>
            </a:rPr>
            <a:t>百万円増、充当可能財源等において、充当可能特定歳入△</a:t>
          </a:r>
          <a:r>
            <a:rPr kumimoji="1" lang="en-US" altLang="ja-JP" sz="1600" b="0" i="0" u="none" strike="noStrike" kern="0" cap="none" spc="0" normalizeH="0" baseline="0" noProof="0">
              <a:ln>
                <a:noFill/>
              </a:ln>
              <a:solidFill>
                <a:prstClr val="black"/>
              </a:solidFill>
              <a:effectLst/>
              <a:uLnTx/>
              <a:uFillTx/>
              <a:latin typeface="+mn-lt"/>
              <a:ea typeface="+mn-ea"/>
              <a:cs typeface="+mn-cs"/>
            </a:rPr>
            <a:t>8</a:t>
          </a:r>
          <a:r>
            <a:rPr kumimoji="1" lang="ja-JP" altLang="ja-JP" sz="1600" b="0" i="0" u="none" strike="noStrike" kern="0" cap="none" spc="0" normalizeH="0" baseline="0" noProof="0">
              <a:ln>
                <a:noFill/>
              </a:ln>
              <a:solidFill>
                <a:prstClr val="black"/>
              </a:solidFill>
              <a:effectLst/>
              <a:uLnTx/>
              <a:uFillTx/>
              <a:latin typeface="+mn-lt"/>
              <a:ea typeface="+mn-ea"/>
              <a:cs typeface="+mn-cs"/>
            </a:rPr>
            <a:t>百万円、基準財政需要額算入見込額</a:t>
          </a:r>
          <a:r>
            <a:rPr kumimoji="1" lang="en-US" altLang="ja-JP" sz="1600" b="0" i="0" u="none" strike="noStrike" kern="0" cap="none" spc="0" normalizeH="0" baseline="0" noProof="0">
              <a:ln>
                <a:noFill/>
              </a:ln>
              <a:solidFill>
                <a:prstClr val="black"/>
              </a:solidFill>
              <a:effectLst/>
              <a:uLnTx/>
              <a:uFillTx/>
              <a:latin typeface="+mn-lt"/>
              <a:ea typeface="+mn-ea"/>
              <a:cs typeface="+mn-cs"/>
            </a:rPr>
            <a:t>1,189</a:t>
          </a:r>
          <a:r>
            <a:rPr kumimoji="1" lang="ja-JP" altLang="ja-JP" sz="16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600" b="0" i="0" u="none" strike="noStrike" kern="0" cap="none" spc="0" normalizeH="0" baseline="0" noProof="0">
              <a:ln>
                <a:noFill/>
              </a:ln>
              <a:solidFill>
                <a:prstClr val="black"/>
              </a:solidFill>
              <a:effectLst/>
              <a:uLnTx/>
              <a:uFillTx/>
              <a:latin typeface="+mn-lt"/>
              <a:ea typeface="+mn-ea"/>
              <a:cs typeface="+mn-cs"/>
            </a:rPr>
            <a:t>増加</a:t>
          </a:r>
          <a:r>
            <a:rPr kumimoji="1" lang="ja-JP" altLang="ja-JP" sz="1600" b="0" i="0" u="none" strike="noStrike" kern="0" cap="none" spc="0" normalizeH="0" baseline="0" noProof="0">
              <a:ln>
                <a:noFill/>
              </a:ln>
              <a:solidFill>
                <a:prstClr val="black"/>
              </a:solidFill>
              <a:effectLst/>
              <a:uLnTx/>
              <a:uFillTx/>
              <a:latin typeface="+mn-lt"/>
              <a:ea typeface="+mn-ea"/>
              <a:cs typeface="+mn-cs"/>
            </a:rPr>
            <a:t>したことにより、将来負担比率の分子となる数値は対前年度比で</a:t>
          </a:r>
          <a:r>
            <a:rPr kumimoji="1" lang="en-US" altLang="ja-JP" sz="1600" b="0" i="0" u="none" strike="noStrike" kern="0" cap="none" spc="0" normalizeH="0" baseline="0" noProof="0">
              <a:ln>
                <a:noFill/>
              </a:ln>
              <a:solidFill>
                <a:prstClr val="black"/>
              </a:solidFill>
              <a:effectLst/>
              <a:uLnTx/>
              <a:uFillTx/>
              <a:latin typeface="+mn-lt"/>
              <a:ea typeface="+mn-ea"/>
              <a:cs typeface="+mn-cs"/>
            </a:rPr>
            <a:t>974</a:t>
          </a:r>
          <a:r>
            <a:rPr kumimoji="1" lang="ja-JP" altLang="ja-JP" sz="1600" b="0" i="0" u="none" strike="noStrike" kern="0" cap="none" spc="0" normalizeH="0" baseline="0" noProof="0">
              <a:ln>
                <a:noFill/>
              </a:ln>
              <a:solidFill>
                <a:prstClr val="black"/>
              </a:solidFill>
              <a:effectLst/>
              <a:uLnTx/>
              <a:uFillTx/>
              <a:latin typeface="+mn-lt"/>
              <a:ea typeface="+mn-ea"/>
              <a:cs typeface="+mn-cs"/>
            </a:rPr>
            <a:t>百万円</a:t>
          </a:r>
          <a:r>
            <a:rPr kumimoji="1" lang="ja-JP" altLang="en-US" sz="1600" b="0" i="0" u="none" strike="noStrike" kern="0" cap="none" spc="0" normalizeH="0" baseline="0" noProof="0">
              <a:ln>
                <a:noFill/>
              </a:ln>
              <a:solidFill>
                <a:prstClr val="black"/>
              </a:solidFill>
              <a:effectLst/>
              <a:uLnTx/>
              <a:uFillTx/>
              <a:latin typeface="+mn-lt"/>
              <a:ea typeface="+mn-ea"/>
              <a:cs typeface="+mn-cs"/>
            </a:rPr>
            <a:t>減少</a:t>
          </a:r>
          <a:r>
            <a:rPr kumimoji="1" lang="ja-JP" altLang="ja-JP" sz="1600" b="0" i="0" u="none" strike="noStrike" kern="0" cap="none" spc="0" normalizeH="0" baseline="0" noProof="0">
              <a:ln>
                <a:noFill/>
              </a:ln>
              <a:solidFill>
                <a:prstClr val="black"/>
              </a:solidFill>
              <a:effectLst/>
              <a:uLnTx/>
              <a:uFillTx/>
              <a:latin typeface="+mn-lt"/>
              <a:ea typeface="+mn-ea"/>
              <a:cs typeface="+mn-cs"/>
            </a:rPr>
            <a:t>となった。</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0" i="0" u="none" strike="noStrike" kern="0" cap="none" spc="0" normalizeH="0" baseline="0" noProof="0">
              <a:ln>
                <a:noFill/>
              </a:ln>
              <a:solidFill>
                <a:prstClr val="black"/>
              </a:solidFill>
              <a:effectLst/>
              <a:uLnTx/>
              <a:uFillTx/>
              <a:latin typeface="+mn-lt"/>
              <a:ea typeface="+mn-ea"/>
              <a:cs typeface="+mn-cs"/>
            </a:rPr>
            <a:t>今後、緊急的な財政需要や公共施設等の更新に備えるため、計画的な基金の積立を行い、将来負担比率の健全性を図る。</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沖縄県伊平屋村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今後の方針としては、計画的な財政運営を実施するために、長寿命化計画を策定し、施設関連の大型修繕に優先順位をつけ、緊急性が高いものから順次修繕し、施設管理・施設維持を行い、歳出を抑制する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育英資金積立：基金を原資とし、教育活動の充実を図る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ちゅら島応援基金（ふるさと納税）：基金を原資とし、産業振興及び魅力ある観光地づくりに関する事業を支援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産業振興総合推進対策資金貸付基金：基金を原資とし、新規産業に資する事業者へ支援</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環境協力税は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年度に一般財源化し、基金廃止。</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基金の目的を図るため今後も適正な運営管理に努める。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今後、公共施設等の老朽化に伴う改築、修繕等の費用が増加することが見込まれることから、さらなる財政運営の効率化に努める。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決算余剰金による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万円程度積立予定。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90E050D-0AE4-4576-A5CF-C6B9A77F17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70C65D1-35F1-4A79-B716-37C8FDEF5C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7B46F134-8374-4516-B673-040EB524A2F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EF38F74-B9D8-466C-AB29-88E41AC2490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5D0115B-2297-4D58-BE9D-9C3337DFA6B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881FD25-0FB7-4D6D-94DE-AC259073E6C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C1B5E983-2D57-4157-96AA-A16319472D8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156EB3A-89AF-443D-9D3E-75FA120EEFB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180C5E6A-0293-44BC-A01C-B1189AFFEFC9}"/>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EC4DE74-0D47-43FE-8855-A330AD4844A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5310F10-C4C5-4B1E-A904-FB9726F78F5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580B0C3-8F5D-4689-8ED7-E9B321449AC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6A0EEE4-13EE-4F08-8053-5D9D3B20DA6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A3AE1A9-F786-4131-AD9D-41A88D52B76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A0CB3F-2E4A-4BF3-9B5F-5D1336330C0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6189F47-27BA-4F2D-BBA5-6086D2D84EA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0291CB2-DA77-4C23-845C-7DC7F685F28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00F04DA-F57F-4A97-A0AC-64845130139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3D8F0B9-ADE3-429D-85F6-98CF5073B22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EB2DB1FD-EBAF-4796-A034-3773E0A517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89F517C-D437-4626-B595-7FAFA337593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B71DE9F2-0F45-400B-A126-C3FE269923D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7F96A7C-BA3D-4856-B72A-B0E78E77D8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FF5F531-A513-4C66-AE4A-5E485538F6C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14BF46A-274F-44DB-A25A-5899EEAE668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B3B7170-78F2-48E1-A270-7737B8342F7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893A229-01C7-4854-8330-EB43A0DAC68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CD6668F-63BD-4186-866A-B221A7BC38D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5CDB53F-1902-4A47-ADD5-1BE303BAB0B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EBE64832-174C-411E-B0F5-627D5DCEE42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745A113-95CB-4C61-872F-9709CE8AED2E}"/>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37792AE7-5365-48B7-8CA9-B256EA91936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FFB0AC61-DD5D-4760-B716-07C54D68D43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E58D4D1-AF0A-44C2-8B5A-9CFAB1DCA1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B5C8CC46-EF09-4A98-9F30-1920355D0D8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586AFCD7-8BAD-48A3-A48B-4F94235B94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BD74AED-CD6B-4F04-B524-EF2332EE095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C2EAB5A-C161-4217-B17E-67ECF17D74B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E82B3F05-9A88-438F-B1C5-152F2A8FEB5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865F605E-C816-44AF-9420-F5405CA5086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C115B5F-072A-4D36-8ED9-2235C1CCEB5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901CD189-98D5-4ADC-ABBF-49E070C8E6C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0060E59-C06C-42ED-BFFC-A43C5FFAAC4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334D7EE9-D150-48CA-9E74-01252C02FC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54BC53EF-0470-471D-BA3D-625DD2392D2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84D3DD06-308D-420F-BE07-A97D8E89F6D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有形固定資産減価償却率については、全国、県平均より下回っているが、当該団体としては前年比で</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ポイント上昇している。県平均が前年比で</a:t>
          </a:r>
          <a:r>
            <a:rPr kumimoji="1" lang="en-US" altLang="ja-JP" sz="1100">
              <a:latin typeface="ＭＳ Ｐゴシック" panose="020B0600070205080204" pitchFamily="50" charset="-128"/>
              <a:ea typeface="ＭＳ Ｐゴシック" panose="020B0600070205080204" pitchFamily="50" charset="-128"/>
            </a:rPr>
            <a:t>5.8</a:t>
          </a:r>
          <a:r>
            <a:rPr kumimoji="1" lang="ja-JP" altLang="en-US" sz="1100">
              <a:latin typeface="ＭＳ Ｐゴシック" panose="020B0600070205080204" pitchFamily="50" charset="-128"/>
              <a:ea typeface="ＭＳ Ｐゴシック" panose="020B0600070205080204" pitchFamily="50" charset="-128"/>
            </a:rPr>
            <a:t>ポイント上昇していることも関係している。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BE601FF-1859-43A9-A21D-5BC478E5974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5CDFAA46-CFA9-4B23-B1C6-99725603102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8B837DA6-E0BD-4B65-B5E2-3304B0056FA3}"/>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70A20F3-106B-4319-94C1-BF3EBF9BEEF8}"/>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13ABB497-5866-4FAE-8657-9CE23DB0A8DA}"/>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536FE705-2411-4A77-B1E0-54CCF4E039C4}"/>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AD9E9341-598B-4AB2-87E7-529F0D88BBF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9662414D-2285-4FB9-B1C5-C1C7FA658E7D}"/>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DB8F054E-BEA9-41D6-82C5-348C1BE616B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F0963DC5-01BF-4BFB-ADC5-FFD87D2BDDAB}"/>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B26660C8-D7C4-4F8E-980A-A63DAB32E92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126A02A3-A04A-41ED-9618-6CBC3223FE69}"/>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919BE7BD-182B-45EA-B39F-CE4ACCC35333}"/>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9F766A4A-9E3A-44EE-B6B0-121AD7C8E7F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56C5D1BE-E343-442B-954E-D63A80B619F3}"/>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15CEBF07-22F3-479F-8A51-A909EA54945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4" name="テキスト ボックス 63">
          <a:extLst>
            <a:ext uri="{FF2B5EF4-FFF2-40B4-BE49-F238E27FC236}">
              <a16:creationId xmlns:a16="http://schemas.microsoft.com/office/drawing/2014/main" id="{D924FB4D-71C4-420D-9B8E-2F6C8CDB3262}"/>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25C04BD-D83F-4CF7-988A-6FB8E0C8198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66" name="直線コネクタ 65">
          <a:extLst>
            <a:ext uri="{FF2B5EF4-FFF2-40B4-BE49-F238E27FC236}">
              <a16:creationId xmlns:a16="http://schemas.microsoft.com/office/drawing/2014/main" id="{2E456FD4-4069-4482-8599-8AD688A149FA}"/>
            </a:ext>
          </a:extLst>
        </xdr:cNvPr>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67" name="有形固定資産減価償却率最小値テキスト">
          <a:extLst>
            <a:ext uri="{FF2B5EF4-FFF2-40B4-BE49-F238E27FC236}">
              <a16:creationId xmlns:a16="http://schemas.microsoft.com/office/drawing/2014/main" id="{C93F9DBB-B762-4D60-B34C-0CFDBCC3B5A3}"/>
            </a:ext>
          </a:extLst>
        </xdr:cNvPr>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68" name="直線コネクタ 67">
          <a:extLst>
            <a:ext uri="{FF2B5EF4-FFF2-40B4-BE49-F238E27FC236}">
              <a16:creationId xmlns:a16="http://schemas.microsoft.com/office/drawing/2014/main" id="{B065BDB7-3E3A-47D5-8666-09BB05EAC711}"/>
            </a:ext>
          </a:extLst>
        </xdr:cNvPr>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69" name="有形固定資産減価償却率最大値テキスト">
          <a:extLst>
            <a:ext uri="{FF2B5EF4-FFF2-40B4-BE49-F238E27FC236}">
              <a16:creationId xmlns:a16="http://schemas.microsoft.com/office/drawing/2014/main" id="{91C3CA30-CE1E-4442-BFB6-91BF1B4D1714}"/>
            </a:ext>
          </a:extLst>
        </xdr:cNvPr>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0" name="直線コネクタ 69">
          <a:extLst>
            <a:ext uri="{FF2B5EF4-FFF2-40B4-BE49-F238E27FC236}">
              <a16:creationId xmlns:a16="http://schemas.microsoft.com/office/drawing/2014/main" id="{744BFC47-64A7-46DF-834D-EF930182CE5D}"/>
            </a:ext>
          </a:extLst>
        </xdr:cNvPr>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71" name="有形固定資産減価償却率平均値テキスト">
          <a:extLst>
            <a:ext uri="{FF2B5EF4-FFF2-40B4-BE49-F238E27FC236}">
              <a16:creationId xmlns:a16="http://schemas.microsoft.com/office/drawing/2014/main" id="{4CD1CBD3-0292-4501-8B64-82D03172C8FB}"/>
            </a:ext>
          </a:extLst>
        </xdr:cNvPr>
        <xdr:cNvSpPr txBox="1"/>
      </xdr:nvSpPr>
      <xdr:spPr>
        <a:xfrm>
          <a:off x="4813300" y="5962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72" name="フローチャート: 判断 71">
          <a:extLst>
            <a:ext uri="{FF2B5EF4-FFF2-40B4-BE49-F238E27FC236}">
              <a16:creationId xmlns:a16="http://schemas.microsoft.com/office/drawing/2014/main" id="{FCFE3B82-B5A4-496B-ABCB-D6D69541E50D}"/>
            </a:ext>
          </a:extLst>
        </xdr:cNvPr>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73" name="フローチャート: 判断 72">
          <a:extLst>
            <a:ext uri="{FF2B5EF4-FFF2-40B4-BE49-F238E27FC236}">
              <a16:creationId xmlns:a16="http://schemas.microsoft.com/office/drawing/2014/main" id="{4D9F8E6D-A047-42E3-B23B-5773A0494EF5}"/>
            </a:ext>
          </a:extLst>
        </xdr:cNvPr>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74" name="フローチャート: 判断 73">
          <a:extLst>
            <a:ext uri="{FF2B5EF4-FFF2-40B4-BE49-F238E27FC236}">
              <a16:creationId xmlns:a16="http://schemas.microsoft.com/office/drawing/2014/main" id="{7863B665-2BD7-4B23-82AE-5FAA72CA2C75}"/>
            </a:ext>
          </a:extLst>
        </xdr:cNvPr>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56878</xdr:rowOff>
    </xdr:from>
    <xdr:to>
      <xdr:col>11</xdr:col>
      <xdr:colOff>187325</xdr:colOff>
      <xdr:row>32</xdr:row>
      <xdr:rowOff>158478</xdr:rowOff>
    </xdr:to>
    <xdr:sp macro="" textlink="">
      <xdr:nvSpPr>
        <xdr:cNvPr id="75" name="フローチャート: 判断 74">
          <a:extLst>
            <a:ext uri="{FF2B5EF4-FFF2-40B4-BE49-F238E27FC236}">
              <a16:creationId xmlns:a16="http://schemas.microsoft.com/office/drawing/2014/main" id="{24BB0D17-C01B-4105-94BC-C9A45851236F}"/>
            </a:ext>
          </a:extLst>
        </xdr:cNvPr>
        <xdr:cNvSpPr/>
      </xdr:nvSpPr>
      <xdr:spPr>
        <a:xfrm>
          <a:off x="2476500" y="631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C24613B-5344-48F7-943C-3FF856670DF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4ACD01F-1CCA-432A-8AC6-9CD04554BFD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D363308-E4BD-4B0F-BC2D-7E894DAC05C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4FA124E-CDA4-48AE-A9EF-EBA34A22B1D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92A73F4-A81A-4EFE-811B-D8FBD4EF880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156845</xdr:rowOff>
    </xdr:from>
    <xdr:to>
      <xdr:col>23</xdr:col>
      <xdr:colOff>136525</xdr:colOff>
      <xdr:row>34</xdr:row>
      <xdr:rowOff>86995</xdr:rowOff>
    </xdr:to>
    <xdr:sp macro="" textlink="">
      <xdr:nvSpPr>
        <xdr:cNvPr id="81" name="楕円 80">
          <a:extLst>
            <a:ext uri="{FF2B5EF4-FFF2-40B4-BE49-F238E27FC236}">
              <a16:creationId xmlns:a16="http://schemas.microsoft.com/office/drawing/2014/main" id="{C7942DB3-BF69-4BC0-BEFE-F8020F8256C8}"/>
            </a:ext>
          </a:extLst>
        </xdr:cNvPr>
        <xdr:cNvSpPr/>
      </xdr:nvSpPr>
      <xdr:spPr>
        <a:xfrm>
          <a:off x="47117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135272</xdr:rowOff>
    </xdr:from>
    <xdr:ext cx="405111" cy="259045"/>
    <xdr:sp macro="" textlink="">
      <xdr:nvSpPr>
        <xdr:cNvPr id="82" name="有形固定資産減価償却率該当値テキスト">
          <a:extLst>
            <a:ext uri="{FF2B5EF4-FFF2-40B4-BE49-F238E27FC236}">
              <a16:creationId xmlns:a16="http://schemas.microsoft.com/office/drawing/2014/main" id="{F301B054-1F96-449F-A095-F998C2E36DA7}"/>
            </a:ext>
          </a:extLst>
        </xdr:cNvPr>
        <xdr:cNvSpPr txBox="1"/>
      </xdr:nvSpPr>
      <xdr:spPr>
        <a:xfrm>
          <a:off x="4813300"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153760</xdr:rowOff>
    </xdr:from>
    <xdr:to>
      <xdr:col>19</xdr:col>
      <xdr:colOff>187325</xdr:colOff>
      <xdr:row>34</xdr:row>
      <xdr:rowOff>83910</xdr:rowOff>
    </xdr:to>
    <xdr:sp macro="" textlink="">
      <xdr:nvSpPr>
        <xdr:cNvPr id="83" name="楕円 82">
          <a:extLst>
            <a:ext uri="{FF2B5EF4-FFF2-40B4-BE49-F238E27FC236}">
              <a16:creationId xmlns:a16="http://schemas.microsoft.com/office/drawing/2014/main" id="{C8F34EEF-C7AA-4991-A821-8888C4097494}"/>
            </a:ext>
          </a:extLst>
        </xdr:cNvPr>
        <xdr:cNvSpPr/>
      </xdr:nvSpPr>
      <xdr:spPr>
        <a:xfrm>
          <a:off x="4000500" y="658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33110</xdr:rowOff>
    </xdr:from>
    <xdr:to>
      <xdr:col>23</xdr:col>
      <xdr:colOff>85725</xdr:colOff>
      <xdr:row>34</xdr:row>
      <xdr:rowOff>36195</xdr:rowOff>
    </xdr:to>
    <xdr:cxnSp macro="">
      <xdr:nvCxnSpPr>
        <xdr:cNvPr id="84" name="直線コネクタ 83">
          <a:extLst>
            <a:ext uri="{FF2B5EF4-FFF2-40B4-BE49-F238E27FC236}">
              <a16:creationId xmlns:a16="http://schemas.microsoft.com/office/drawing/2014/main" id="{92515CBB-D234-45EC-A9AA-6DF407A48D5E}"/>
            </a:ext>
          </a:extLst>
        </xdr:cNvPr>
        <xdr:cNvCxnSpPr/>
      </xdr:nvCxnSpPr>
      <xdr:spPr>
        <a:xfrm>
          <a:off x="4051300" y="6633935"/>
          <a:ext cx="7112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62502</xdr:rowOff>
    </xdr:from>
    <xdr:to>
      <xdr:col>15</xdr:col>
      <xdr:colOff>187325</xdr:colOff>
      <xdr:row>34</xdr:row>
      <xdr:rowOff>164102</xdr:rowOff>
    </xdr:to>
    <xdr:sp macro="" textlink="">
      <xdr:nvSpPr>
        <xdr:cNvPr id="85" name="楕円 84">
          <a:extLst>
            <a:ext uri="{FF2B5EF4-FFF2-40B4-BE49-F238E27FC236}">
              <a16:creationId xmlns:a16="http://schemas.microsoft.com/office/drawing/2014/main" id="{D4ACC4F5-5FD0-4B10-B2FA-1869B87D904D}"/>
            </a:ext>
          </a:extLst>
        </xdr:cNvPr>
        <xdr:cNvSpPr/>
      </xdr:nvSpPr>
      <xdr:spPr>
        <a:xfrm>
          <a:off x="3238500" y="66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33110</xdr:rowOff>
    </xdr:from>
    <xdr:to>
      <xdr:col>19</xdr:col>
      <xdr:colOff>136525</xdr:colOff>
      <xdr:row>34</xdr:row>
      <xdr:rowOff>113302</xdr:rowOff>
    </xdr:to>
    <xdr:cxnSp macro="">
      <xdr:nvCxnSpPr>
        <xdr:cNvPr id="86" name="直線コネクタ 85">
          <a:extLst>
            <a:ext uri="{FF2B5EF4-FFF2-40B4-BE49-F238E27FC236}">
              <a16:creationId xmlns:a16="http://schemas.microsoft.com/office/drawing/2014/main" id="{B168422C-CF0D-40DD-942F-5B88F93F4142}"/>
            </a:ext>
          </a:extLst>
        </xdr:cNvPr>
        <xdr:cNvCxnSpPr/>
      </xdr:nvCxnSpPr>
      <xdr:spPr>
        <a:xfrm flipV="1">
          <a:off x="3289300" y="6633935"/>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87" name="n_1aveValue有形固定資産減価償却率">
          <a:extLst>
            <a:ext uri="{FF2B5EF4-FFF2-40B4-BE49-F238E27FC236}">
              <a16:creationId xmlns:a16="http://schemas.microsoft.com/office/drawing/2014/main" id="{4093E39D-81D0-4299-B8EF-3760501B36E3}"/>
            </a:ext>
          </a:extLst>
        </xdr:cNvPr>
        <xdr:cNvSpPr txBox="1"/>
      </xdr:nvSpPr>
      <xdr:spPr>
        <a:xfrm>
          <a:off x="3836044" y="596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88" name="n_2aveValue有形固定資産減価償却率">
          <a:extLst>
            <a:ext uri="{FF2B5EF4-FFF2-40B4-BE49-F238E27FC236}">
              <a16:creationId xmlns:a16="http://schemas.microsoft.com/office/drawing/2014/main" id="{3B481120-5CD5-478D-9A3E-25E2CB78AB62}"/>
            </a:ext>
          </a:extLst>
        </xdr:cNvPr>
        <xdr:cNvSpPr txBox="1"/>
      </xdr:nvSpPr>
      <xdr:spPr>
        <a:xfrm>
          <a:off x="3086744"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3555</xdr:rowOff>
    </xdr:from>
    <xdr:ext cx="405111" cy="259045"/>
    <xdr:sp macro="" textlink="">
      <xdr:nvSpPr>
        <xdr:cNvPr id="89" name="n_3aveValue有形固定資産減価償却率">
          <a:extLst>
            <a:ext uri="{FF2B5EF4-FFF2-40B4-BE49-F238E27FC236}">
              <a16:creationId xmlns:a16="http://schemas.microsoft.com/office/drawing/2014/main" id="{6B253B1B-8AA2-4DEA-BDAB-1A578BBDFF24}"/>
            </a:ext>
          </a:extLst>
        </xdr:cNvPr>
        <xdr:cNvSpPr txBox="1"/>
      </xdr:nvSpPr>
      <xdr:spPr>
        <a:xfrm>
          <a:off x="2324744" y="6090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75037</xdr:rowOff>
    </xdr:from>
    <xdr:ext cx="405111" cy="259045"/>
    <xdr:sp macro="" textlink="">
      <xdr:nvSpPr>
        <xdr:cNvPr id="90" name="n_1mainValue有形固定資産減価償却率">
          <a:extLst>
            <a:ext uri="{FF2B5EF4-FFF2-40B4-BE49-F238E27FC236}">
              <a16:creationId xmlns:a16="http://schemas.microsoft.com/office/drawing/2014/main" id="{E9040170-FF45-4E18-B657-ECAEF766D361}"/>
            </a:ext>
          </a:extLst>
        </xdr:cNvPr>
        <xdr:cNvSpPr txBox="1"/>
      </xdr:nvSpPr>
      <xdr:spPr>
        <a:xfrm>
          <a:off x="3836044" y="667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155229</xdr:rowOff>
    </xdr:from>
    <xdr:ext cx="405111" cy="259045"/>
    <xdr:sp macro="" textlink="">
      <xdr:nvSpPr>
        <xdr:cNvPr id="91" name="n_2mainValue有形固定資産減価償却率">
          <a:extLst>
            <a:ext uri="{FF2B5EF4-FFF2-40B4-BE49-F238E27FC236}">
              <a16:creationId xmlns:a16="http://schemas.microsoft.com/office/drawing/2014/main" id="{C2BB5D46-B772-404E-9C8E-BB017093CA18}"/>
            </a:ext>
          </a:extLst>
        </xdr:cNvPr>
        <xdr:cNvSpPr txBox="1"/>
      </xdr:nvSpPr>
      <xdr:spPr>
        <a:xfrm>
          <a:off x="3086744" y="6756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3F71A415-D3AC-4970-93AF-D6FDBC6F7F3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E99BE7E7-0767-4802-A2CF-7E6B776FC1B2}"/>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2CE3E54C-3ADE-4652-9A47-F8409EFACE5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71E8BF39-4427-42D1-925F-900C58A1B594}"/>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66E2B9F0-9306-47BA-8ED6-9CADDAA4471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5F290B24-BF5D-445B-89C9-DAE00D6DED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2C01B757-A176-4877-B074-0CCB0C34681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511FA547-0356-4E2E-BDAA-DB8C718F8DD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827386C7-F7BF-4672-A8A0-36D3BAD5F4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A38D886-6BF7-4236-AADC-7A207630224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1818B436-1B7A-4EF6-8477-B7EC9870C64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D7293681-6FCB-4694-9734-6B9280AA55F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6A371A27-666D-4149-AD76-745D2307D5C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沖縄平均値よりは高い値ではあるが、全国平均値と比較するとほぼ同程度となっている。今後も適正水準について注視しながら分析を行っていく。</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E96D9DB3-A784-42D4-8264-28465CBBCFD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C746E3FD-9CA9-41DF-BA53-9566C60B69D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CE432E6D-062F-4339-9E0F-0AA4CAAE728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F79C2745-B1EA-4D35-80FE-BADD26F33469}"/>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D96CD12E-D4DA-4B86-91C7-001298C503A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FF445B3A-3013-4E51-A624-365F15175104}"/>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28BB589A-C5BE-4090-9741-047588BDAE1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BB298183-73F1-4DAA-8E66-62EAC0D7BF8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5A18E76B-7058-4124-85C8-568ECD391DC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3D6E9845-4733-4141-85FE-40D07DBB542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C7156D12-7968-43F6-83BD-5FE92CA08CD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DA8715CB-2C6E-4688-89B2-E6D96AC277F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A3B39EE0-211B-4223-BB3D-19F91B5D78F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CC0AB9EB-BCDF-4727-864D-D400EB2C5B95}"/>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52582DCE-D52E-496A-90CA-7D2680FAC45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C50518C3-B619-4AD2-AA27-D3F992A57D61}"/>
            </a:ext>
          </a:extLst>
        </xdr:cNvPr>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D583341D-8946-4FF9-86EE-EA0BF191B091}"/>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6E29015B-0387-40AB-BBA3-F8DC77C42C38}"/>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23" name="債務償還比率最大値テキスト">
          <a:extLst>
            <a:ext uri="{FF2B5EF4-FFF2-40B4-BE49-F238E27FC236}">
              <a16:creationId xmlns:a16="http://schemas.microsoft.com/office/drawing/2014/main" id="{E10B214E-0841-4C8E-80B1-D201F751CC8C}"/>
            </a:ext>
          </a:extLst>
        </xdr:cNvPr>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24" name="直線コネクタ 123">
          <a:extLst>
            <a:ext uri="{FF2B5EF4-FFF2-40B4-BE49-F238E27FC236}">
              <a16:creationId xmlns:a16="http://schemas.microsoft.com/office/drawing/2014/main" id="{DAD7C308-1756-433D-BF43-DC812527A2FA}"/>
            </a:ext>
          </a:extLst>
        </xdr:cNvPr>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25" name="債務償還比率平均値テキスト">
          <a:extLst>
            <a:ext uri="{FF2B5EF4-FFF2-40B4-BE49-F238E27FC236}">
              <a16:creationId xmlns:a16="http://schemas.microsoft.com/office/drawing/2014/main" id="{6A32407C-6693-4E68-A20F-D4ACE9472137}"/>
            </a:ext>
          </a:extLst>
        </xdr:cNvPr>
        <xdr:cNvSpPr txBox="1"/>
      </xdr:nvSpPr>
      <xdr:spPr>
        <a:xfrm>
          <a:off x="14846300" y="6400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26" name="フローチャート: 判断 125">
          <a:extLst>
            <a:ext uri="{FF2B5EF4-FFF2-40B4-BE49-F238E27FC236}">
              <a16:creationId xmlns:a16="http://schemas.microsoft.com/office/drawing/2014/main" id="{EB4823DD-0F12-41F1-816A-27F0B0B7B3AF}"/>
            </a:ext>
          </a:extLst>
        </xdr:cNvPr>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27" name="フローチャート: 判断 126">
          <a:extLst>
            <a:ext uri="{FF2B5EF4-FFF2-40B4-BE49-F238E27FC236}">
              <a16:creationId xmlns:a16="http://schemas.microsoft.com/office/drawing/2014/main" id="{ACE88F6F-23A8-4899-8ECB-23F6267A07F1}"/>
            </a:ext>
          </a:extLst>
        </xdr:cNvPr>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4988222C-D640-433F-9786-056DF017E6A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A4C23B73-7941-4643-A5E2-D258D4A5278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35665DDD-F855-4B52-81AF-9DF3E454B8E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759FD13A-DDB6-409A-91BE-A34FCAF0B3F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D47EB7B7-2EF1-40A8-BFE7-CCE9D5D7794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17978</xdr:rowOff>
    </xdr:from>
    <xdr:to>
      <xdr:col>76</xdr:col>
      <xdr:colOff>73025</xdr:colOff>
      <xdr:row>30</xdr:row>
      <xdr:rowOff>119578</xdr:rowOff>
    </xdr:to>
    <xdr:sp macro="" textlink="">
      <xdr:nvSpPr>
        <xdr:cNvPr id="133" name="楕円 132">
          <a:extLst>
            <a:ext uri="{FF2B5EF4-FFF2-40B4-BE49-F238E27FC236}">
              <a16:creationId xmlns:a16="http://schemas.microsoft.com/office/drawing/2014/main" id="{4212B500-3A5D-4668-925B-429F0856E5F2}"/>
            </a:ext>
          </a:extLst>
        </xdr:cNvPr>
        <xdr:cNvSpPr/>
      </xdr:nvSpPr>
      <xdr:spPr>
        <a:xfrm>
          <a:off x="14744700" y="59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40855</xdr:rowOff>
    </xdr:from>
    <xdr:ext cx="469744" cy="259045"/>
    <xdr:sp macro="" textlink="">
      <xdr:nvSpPr>
        <xdr:cNvPr id="134" name="債務償還比率該当値テキスト">
          <a:extLst>
            <a:ext uri="{FF2B5EF4-FFF2-40B4-BE49-F238E27FC236}">
              <a16:creationId xmlns:a16="http://schemas.microsoft.com/office/drawing/2014/main" id="{1CC794E7-8A13-42D9-BE47-1D434FF17297}"/>
            </a:ext>
          </a:extLst>
        </xdr:cNvPr>
        <xdr:cNvSpPr txBox="1"/>
      </xdr:nvSpPr>
      <xdr:spPr>
        <a:xfrm>
          <a:off x="14846300" y="578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19057</xdr:rowOff>
    </xdr:from>
    <xdr:to>
      <xdr:col>72</xdr:col>
      <xdr:colOff>123825</xdr:colOff>
      <xdr:row>30</xdr:row>
      <xdr:rowOff>120657</xdr:rowOff>
    </xdr:to>
    <xdr:sp macro="" textlink="">
      <xdr:nvSpPr>
        <xdr:cNvPr id="135" name="楕円 134">
          <a:extLst>
            <a:ext uri="{FF2B5EF4-FFF2-40B4-BE49-F238E27FC236}">
              <a16:creationId xmlns:a16="http://schemas.microsoft.com/office/drawing/2014/main" id="{D811F775-0C8E-4135-8FD6-7F803C90BBCD}"/>
            </a:ext>
          </a:extLst>
        </xdr:cNvPr>
        <xdr:cNvSpPr/>
      </xdr:nvSpPr>
      <xdr:spPr>
        <a:xfrm>
          <a:off x="14033500" y="59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68778</xdr:rowOff>
    </xdr:from>
    <xdr:to>
      <xdr:col>76</xdr:col>
      <xdr:colOff>22225</xdr:colOff>
      <xdr:row>30</xdr:row>
      <xdr:rowOff>69857</xdr:rowOff>
    </xdr:to>
    <xdr:cxnSp macro="">
      <xdr:nvCxnSpPr>
        <xdr:cNvPr id="136" name="直線コネクタ 135">
          <a:extLst>
            <a:ext uri="{FF2B5EF4-FFF2-40B4-BE49-F238E27FC236}">
              <a16:creationId xmlns:a16="http://schemas.microsoft.com/office/drawing/2014/main" id="{574D8B70-0826-4795-8D6B-27565C7ADAB2}"/>
            </a:ext>
          </a:extLst>
        </xdr:cNvPr>
        <xdr:cNvCxnSpPr/>
      </xdr:nvCxnSpPr>
      <xdr:spPr>
        <a:xfrm flipV="1">
          <a:off x="14084300" y="5983803"/>
          <a:ext cx="711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37" name="n_1aveValue債務償還比率">
          <a:extLst>
            <a:ext uri="{FF2B5EF4-FFF2-40B4-BE49-F238E27FC236}">
              <a16:creationId xmlns:a16="http://schemas.microsoft.com/office/drawing/2014/main" id="{E48D9DF0-DE74-4822-A5E6-1791D0FF5FC4}"/>
            </a:ext>
          </a:extLst>
        </xdr:cNvPr>
        <xdr:cNvSpPr txBox="1"/>
      </xdr:nvSpPr>
      <xdr:spPr>
        <a:xfrm>
          <a:off x="13836727" y="649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137184</xdr:rowOff>
    </xdr:from>
    <xdr:ext cx="469744" cy="259045"/>
    <xdr:sp macro="" textlink="">
      <xdr:nvSpPr>
        <xdr:cNvPr id="138" name="n_1mainValue債務償還比率">
          <a:extLst>
            <a:ext uri="{FF2B5EF4-FFF2-40B4-BE49-F238E27FC236}">
              <a16:creationId xmlns:a16="http://schemas.microsoft.com/office/drawing/2014/main" id="{D6C99444-B1E0-4670-BBF4-76144D34B247}"/>
            </a:ext>
          </a:extLst>
        </xdr:cNvPr>
        <xdr:cNvSpPr txBox="1"/>
      </xdr:nvSpPr>
      <xdr:spPr>
        <a:xfrm>
          <a:off x="13836727" y="57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99D14343-2D5C-482A-AEC2-BD97411BCBE3}"/>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3C472657-2C53-4666-8080-941EC2B7018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96D5D11B-1AB7-4DB9-B193-A2BD926458B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854BEB9E-C031-4886-8D08-C40B37054FC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F0CCAB59-8BFA-4C2B-9BD8-CF599128489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386884B8-24E6-42A4-A15E-5EA04228B25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D0FF3E-3557-40C9-A566-39FC043C23E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7119E25-8E7E-4F4D-B1F4-5FB8447F97E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F1AAF49-6DA4-4D49-88E8-0EA2821E1F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9B4B10-A169-4C2E-B9DA-DABE01AE056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EDABB78-4711-4EBD-8050-99470726CDD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087085E-D3C8-4F48-9053-4CEDBFA4E4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56763D0-4D5A-45E1-A7BF-3F1A6A59532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EA6D86-DDA2-4151-A725-B0BD319408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40663E9-53A4-47C4-B536-6B31EE7108A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52BA9E7-81C9-40E5-8E23-8AAD40D7990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9BFE30-05B9-4815-8A43-3C4251D427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196284-BE60-40B6-8C2D-347D10BC02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F82F5E-EEF9-44C0-A475-FB13D0A254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888FE5-7627-4F38-B607-F50BA508BB7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E5B2E2B-D8C0-4A77-BD1A-A4800614EFB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DCF39DC-42A6-4305-B477-1F28BAA68E0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054D75-8350-4A0F-BDEA-68D23D5F09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4966124-73F7-4792-97E5-26434D435A0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12F740C-B0F0-4696-825C-8983E58389D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26FF6B8-BA0E-43CD-B990-223688A7689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AF5F74-05A5-4BA0-A67D-B087646456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382BF5-2567-4869-9A36-17B8EFEBC7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6FCADC-CFD0-4360-97D3-9D85459F137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E742CEA-EDAF-470D-907F-F650E26B5C2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9F9EA1-AFD1-47ED-B223-1D57B07F3B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BAC1B0-3746-4C4D-9694-57AA99E10D7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6CB0CB8-2476-4888-8D05-31F232E293F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E059B89-0486-4EF2-B091-D9B74D7E05B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899CC17-DBD0-42AB-9851-A1F54A7EE5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C6EB03A-6514-4C70-B759-55FD5C8C9EF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0676C76-3442-4844-B468-7BE51ECA4D4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2F5C3AB0-F12E-43FC-9141-F4091DF012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ACEE635-B23D-4075-8FAF-1094AAB55DA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8EC001F-BD57-486A-9782-E75F48CDF9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E9B4B65-9E7C-4B03-90D2-87DD3CCEAE8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2DC3991-0E87-43C9-A9AA-E2064C63744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3191E86A-63BC-44B1-88AE-0ED13C14E8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6C798BE-17D8-4BFE-8B56-3DCFEE1797B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6AE8A39-41C8-4D57-BAE2-C8254210B65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F1D1587-D5E2-4437-99B5-7C748365BD3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2E6E711-8A54-458E-8347-0C8B58BBFD61}"/>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5EA27F65-9F96-4CF7-BABC-8A532DCD081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619FC7A1-2DA9-40F1-8DCD-E569B81AD67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BF972B47-65C6-4441-AD35-DE096920E7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4BB3E5E-7656-457C-AD38-67987EB7CD7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3B2631F-7949-477D-B843-A8A3D79C348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A74F88FE-952F-46CB-AA07-0EE44C30732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10102889-C583-4E4F-B2C1-40D443EBA26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5F2042CC-63E5-4952-8674-70F0A41776A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E352527-9AB4-44CD-9D14-063E08C02E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9D3C60E1-A391-4A6A-9525-F305ADA6C90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FF1BB50-6729-449F-BB91-60BD69121D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45F1B14-124B-4273-BCB2-CA078E76B61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5C2BDAD-DB7C-4494-A450-B0D7E4A6D0C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DF91C27B-B676-4440-87FF-438234597777}"/>
            </a:ext>
          </a:extLst>
        </xdr:cNvPr>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F16BDE32-66EB-4BF6-B6CC-77426AC1F01C}"/>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EDA66873-F0B6-4A9B-A5D2-D39D7F79B962}"/>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64E2FC00-448E-44BC-95B5-37AE25A882F1}"/>
            </a:ext>
          </a:extLst>
        </xdr:cNvPr>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2124AC4B-726F-4697-9A0A-6E5599EE2D56}"/>
            </a:ext>
          </a:extLst>
        </xdr:cNvPr>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90C7BC3B-DC13-4913-A37F-42A572C4E189}"/>
            </a:ext>
          </a:extLst>
        </xdr:cNvPr>
        <xdr:cNvSpPr txBox="1"/>
      </xdr:nvSpPr>
      <xdr:spPr>
        <a:xfrm>
          <a:off x="4673600" y="627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961C3E87-3861-4F1D-99F6-EE55C525162A}"/>
            </a:ext>
          </a:extLst>
        </xdr:cNvPr>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49745874-B064-4ABC-B7B1-75E1A097A3F8}"/>
            </a:ext>
          </a:extLst>
        </xdr:cNvPr>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C44587E6-DCAE-4018-8812-3F0662C667F1}"/>
            </a:ext>
          </a:extLst>
        </xdr:cNvPr>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xdr:rowOff>
    </xdr:from>
    <xdr:to>
      <xdr:col>10</xdr:col>
      <xdr:colOff>165100</xdr:colOff>
      <xdr:row>38</xdr:row>
      <xdr:rowOff>102235</xdr:rowOff>
    </xdr:to>
    <xdr:sp macro="" textlink="">
      <xdr:nvSpPr>
        <xdr:cNvPr id="65" name="フローチャート: 判断 64">
          <a:extLst>
            <a:ext uri="{FF2B5EF4-FFF2-40B4-BE49-F238E27FC236}">
              <a16:creationId xmlns:a16="http://schemas.microsoft.com/office/drawing/2014/main" id="{FDEDAB37-9602-4766-9CA6-196C87B7B7FE}"/>
            </a:ext>
          </a:extLst>
        </xdr:cNvPr>
        <xdr:cNvSpPr/>
      </xdr:nvSpPr>
      <xdr:spPr>
        <a:xfrm>
          <a:off x="1968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548A58D5-2962-4308-B9FE-15E85CB8B9E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62674B4-CAA8-4B94-970C-686D0F8B5B2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2D15C7E-E69C-4CEF-9346-532F4920247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A737BAA-0CD0-49BD-8A4A-0E83F2FA037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98D1A08-F852-41B3-9062-41E5814AB3A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71" name="楕円 70">
          <a:extLst>
            <a:ext uri="{FF2B5EF4-FFF2-40B4-BE49-F238E27FC236}">
              <a16:creationId xmlns:a16="http://schemas.microsoft.com/office/drawing/2014/main" id="{C818D972-F9DE-43E9-A5FA-28A322ADF69E}"/>
            </a:ext>
          </a:extLst>
        </xdr:cNvPr>
        <xdr:cNvSpPr/>
      </xdr:nvSpPr>
      <xdr:spPr>
        <a:xfrm>
          <a:off x="45847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121937</xdr:rowOff>
    </xdr:from>
    <xdr:ext cx="405111" cy="259045"/>
    <xdr:sp macro="" textlink="">
      <xdr:nvSpPr>
        <xdr:cNvPr id="72" name="【道路】&#10;有形固定資産減価償却率該当値テキスト">
          <a:extLst>
            <a:ext uri="{FF2B5EF4-FFF2-40B4-BE49-F238E27FC236}">
              <a16:creationId xmlns:a16="http://schemas.microsoft.com/office/drawing/2014/main" id="{BFAD1B07-49CC-4211-A1A6-0798A5FB78A9}"/>
            </a:ext>
          </a:extLst>
        </xdr:cNvPr>
        <xdr:cNvSpPr txBox="1"/>
      </xdr:nvSpPr>
      <xdr:spPr>
        <a:xfrm>
          <a:off x="4673600"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3" name="楕円 72">
          <a:extLst>
            <a:ext uri="{FF2B5EF4-FFF2-40B4-BE49-F238E27FC236}">
              <a16:creationId xmlns:a16="http://schemas.microsoft.com/office/drawing/2014/main" id="{3705F70B-6AA2-4450-A88D-1DD195EAA358}"/>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22860</xdr:rowOff>
    </xdr:from>
    <xdr:to>
      <xdr:col>24</xdr:col>
      <xdr:colOff>63500</xdr:colOff>
      <xdr:row>38</xdr:row>
      <xdr:rowOff>51435</xdr:rowOff>
    </xdr:to>
    <xdr:cxnSp macro="">
      <xdr:nvCxnSpPr>
        <xdr:cNvPr id="74" name="直線コネクタ 73">
          <a:extLst>
            <a:ext uri="{FF2B5EF4-FFF2-40B4-BE49-F238E27FC236}">
              <a16:creationId xmlns:a16="http://schemas.microsoft.com/office/drawing/2014/main" id="{5C610826-0695-4044-A9E5-2135CEF36929}"/>
            </a:ext>
          </a:extLst>
        </xdr:cNvPr>
        <xdr:cNvCxnSpPr/>
      </xdr:nvCxnSpPr>
      <xdr:spPr>
        <a:xfrm flipV="1">
          <a:off x="3797300" y="653796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103505</xdr:rowOff>
    </xdr:from>
    <xdr:to>
      <xdr:col>15</xdr:col>
      <xdr:colOff>101600</xdr:colOff>
      <xdr:row>38</xdr:row>
      <xdr:rowOff>33655</xdr:rowOff>
    </xdr:to>
    <xdr:sp macro="" textlink="">
      <xdr:nvSpPr>
        <xdr:cNvPr id="75" name="楕円 74">
          <a:extLst>
            <a:ext uri="{FF2B5EF4-FFF2-40B4-BE49-F238E27FC236}">
              <a16:creationId xmlns:a16="http://schemas.microsoft.com/office/drawing/2014/main" id="{16216B89-01A7-4054-8F94-44BF374400A7}"/>
            </a:ext>
          </a:extLst>
        </xdr:cNvPr>
        <xdr:cNvSpPr/>
      </xdr:nvSpPr>
      <xdr:spPr>
        <a:xfrm>
          <a:off x="2857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154305</xdr:rowOff>
    </xdr:from>
    <xdr:to>
      <xdr:col>19</xdr:col>
      <xdr:colOff>177800</xdr:colOff>
      <xdr:row>38</xdr:row>
      <xdr:rowOff>51435</xdr:rowOff>
    </xdr:to>
    <xdr:cxnSp macro="">
      <xdr:nvCxnSpPr>
        <xdr:cNvPr id="76" name="直線コネクタ 75">
          <a:extLst>
            <a:ext uri="{FF2B5EF4-FFF2-40B4-BE49-F238E27FC236}">
              <a16:creationId xmlns:a16="http://schemas.microsoft.com/office/drawing/2014/main" id="{6A4AF3BE-CB57-4E0B-80BA-7EFE70D094FD}"/>
            </a:ext>
          </a:extLst>
        </xdr:cNvPr>
        <xdr:cNvCxnSpPr/>
      </xdr:nvCxnSpPr>
      <xdr:spPr>
        <a:xfrm>
          <a:off x="2908300" y="64979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7" name="n_1aveValue【道路】&#10;有形固定資産減価償却率">
          <a:extLst>
            <a:ext uri="{FF2B5EF4-FFF2-40B4-BE49-F238E27FC236}">
              <a16:creationId xmlns:a16="http://schemas.microsoft.com/office/drawing/2014/main" id="{045AB72C-0F30-43DC-82E1-ABFB75DFA185}"/>
            </a:ext>
          </a:extLst>
        </xdr:cNvPr>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a:extLst>
            <a:ext uri="{FF2B5EF4-FFF2-40B4-BE49-F238E27FC236}">
              <a16:creationId xmlns:a16="http://schemas.microsoft.com/office/drawing/2014/main" id="{D38A8D79-59C3-4DB4-A668-FBA2715C0783}"/>
            </a:ext>
          </a:extLst>
        </xdr:cNvPr>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118762</xdr:rowOff>
    </xdr:from>
    <xdr:ext cx="405111" cy="259045"/>
    <xdr:sp macro="" textlink="">
      <xdr:nvSpPr>
        <xdr:cNvPr id="79" name="n_3aveValue【道路】&#10;有形固定資産減価償却率">
          <a:extLst>
            <a:ext uri="{FF2B5EF4-FFF2-40B4-BE49-F238E27FC236}">
              <a16:creationId xmlns:a16="http://schemas.microsoft.com/office/drawing/2014/main" id="{50735AE5-5F4B-4AE8-9CD3-76155349225E}"/>
            </a:ext>
          </a:extLst>
        </xdr:cNvPr>
        <xdr:cNvSpPr txBox="1"/>
      </xdr:nvSpPr>
      <xdr:spPr>
        <a:xfrm>
          <a:off x="1816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0" name="n_1mainValue【道路】&#10;有形固定資産減価償却率">
          <a:extLst>
            <a:ext uri="{FF2B5EF4-FFF2-40B4-BE49-F238E27FC236}">
              <a16:creationId xmlns:a16="http://schemas.microsoft.com/office/drawing/2014/main" id="{7DDA8081-1169-4916-B0C5-D6F25765C2D2}"/>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50182</xdr:rowOff>
    </xdr:from>
    <xdr:ext cx="405111" cy="259045"/>
    <xdr:sp macro="" textlink="">
      <xdr:nvSpPr>
        <xdr:cNvPr id="81" name="n_2mainValue【道路】&#10;有形固定資産減価償却率">
          <a:extLst>
            <a:ext uri="{FF2B5EF4-FFF2-40B4-BE49-F238E27FC236}">
              <a16:creationId xmlns:a16="http://schemas.microsoft.com/office/drawing/2014/main" id="{65AF39F6-29CD-4E97-B469-B186CAA5C531}"/>
            </a:ext>
          </a:extLst>
        </xdr:cNvPr>
        <xdr:cNvSpPr txBox="1"/>
      </xdr:nvSpPr>
      <xdr:spPr>
        <a:xfrm>
          <a:off x="2705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BC3029C1-FD33-4552-BCB5-33E52135B48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67C63E84-96D6-4DF0-B3DD-0F234FEEE21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F95184D1-B8FE-40FF-B7D1-D7B22C27A5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2537CC59-5BCB-4ED3-86A2-AB11214F29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BDCB61C0-8AD4-4480-9EFB-0133E0FD5D3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FCDD1A5E-CBAA-4A98-ABF7-7A4642F3A6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4CCCEE56-70AE-4ADE-8914-3045116E380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1FECA620-505A-455B-A18C-8877F18EAA1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3B5044CD-6651-4B97-9217-04BE0234E0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EDB5C7E9-DD69-4BD0-9E9B-1817096E50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6463275D-240C-468D-938D-3C45F938956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A63076F4-E633-437F-A026-322B300B372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75A1FCBC-7AFF-49F0-91E6-C89CE7013C1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49ABCDA4-3F9A-47C2-B335-1708BA5DA0F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257FA695-949D-41E0-926A-74ECA3021A4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a:extLst>
            <a:ext uri="{FF2B5EF4-FFF2-40B4-BE49-F238E27FC236}">
              <a16:creationId xmlns:a16="http://schemas.microsoft.com/office/drawing/2014/main" id="{A5AA4B83-2DF2-45CE-9339-8DD9DCAB14B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BB6350E2-D5AA-4CBD-B814-6B837FDBBCD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a:extLst>
            <a:ext uri="{FF2B5EF4-FFF2-40B4-BE49-F238E27FC236}">
              <a16:creationId xmlns:a16="http://schemas.microsoft.com/office/drawing/2014/main" id="{2C38890C-7C23-4518-BD0F-3AC0E2BA5345}"/>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E55F2319-88E3-4928-97D8-1D13E329032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a:extLst>
            <a:ext uri="{FF2B5EF4-FFF2-40B4-BE49-F238E27FC236}">
              <a16:creationId xmlns:a16="http://schemas.microsoft.com/office/drawing/2014/main" id="{44BFF557-6CD4-4DEB-AD91-7C6E503C708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7D5CC39A-5F4D-441D-9E61-120AC98A7B5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EA5F21AC-67D8-484E-9A8F-3D49B0446DE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5D666281-D96D-48E6-81D5-A0F2E67846B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a:extLst>
            <a:ext uri="{FF2B5EF4-FFF2-40B4-BE49-F238E27FC236}">
              <a16:creationId xmlns:a16="http://schemas.microsoft.com/office/drawing/2014/main" id="{CF13FDF9-CDC5-4C85-9952-021AA277F067}"/>
            </a:ext>
          </a:extLst>
        </xdr:cNvPr>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a:extLst>
            <a:ext uri="{FF2B5EF4-FFF2-40B4-BE49-F238E27FC236}">
              <a16:creationId xmlns:a16="http://schemas.microsoft.com/office/drawing/2014/main" id="{CC8E4427-56F5-4BFC-94DC-EA7B3685103E}"/>
            </a:ext>
          </a:extLst>
        </xdr:cNvPr>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a:extLst>
            <a:ext uri="{FF2B5EF4-FFF2-40B4-BE49-F238E27FC236}">
              <a16:creationId xmlns:a16="http://schemas.microsoft.com/office/drawing/2014/main" id="{44D0F36D-6E88-42B1-967E-FD6BCF2B6827}"/>
            </a:ext>
          </a:extLst>
        </xdr:cNvPr>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a:extLst>
            <a:ext uri="{FF2B5EF4-FFF2-40B4-BE49-F238E27FC236}">
              <a16:creationId xmlns:a16="http://schemas.microsoft.com/office/drawing/2014/main" id="{777B7AF6-0174-4DC4-A170-9948D1164D01}"/>
            </a:ext>
          </a:extLst>
        </xdr:cNvPr>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a:extLst>
            <a:ext uri="{FF2B5EF4-FFF2-40B4-BE49-F238E27FC236}">
              <a16:creationId xmlns:a16="http://schemas.microsoft.com/office/drawing/2014/main" id="{D4EBE345-A5D4-45E8-982B-087BE26922F4}"/>
            </a:ext>
          </a:extLst>
        </xdr:cNvPr>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a:extLst>
            <a:ext uri="{FF2B5EF4-FFF2-40B4-BE49-F238E27FC236}">
              <a16:creationId xmlns:a16="http://schemas.microsoft.com/office/drawing/2014/main" id="{3A6C4E33-702D-4870-B60D-18BCA86EB8C6}"/>
            </a:ext>
          </a:extLst>
        </xdr:cNvPr>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a:extLst>
            <a:ext uri="{FF2B5EF4-FFF2-40B4-BE49-F238E27FC236}">
              <a16:creationId xmlns:a16="http://schemas.microsoft.com/office/drawing/2014/main" id="{66ED0DDC-0A65-4785-9F27-0F2E6F5A825B}"/>
            </a:ext>
          </a:extLst>
        </xdr:cNvPr>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a:extLst>
            <a:ext uri="{FF2B5EF4-FFF2-40B4-BE49-F238E27FC236}">
              <a16:creationId xmlns:a16="http://schemas.microsoft.com/office/drawing/2014/main" id="{245C4F38-7D1B-42CD-8852-67D8F9D2625A}"/>
            </a:ext>
          </a:extLst>
        </xdr:cNvPr>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a:extLst>
            <a:ext uri="{FF2B5EF4-FFF2-40B4-BE49-F238E27FC236}">
              <a16:creationId xmlns:a16="http://schemas.microsoft.com/office/drawing/2014/main" id="{50A8D735-1B99-4438-9859-6FD91F011897}"/>
            </a:ext>
          </a:extLst>
        </xdr:cNvPr>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80195</xdr:rowOff>
    </xdr:from>
    <xdr:to>
      <xdr:col>41</xdr:col>
      <xdr:colOff>101600</xdr:colOff>
      <xdr:row>39</xdr:row>
      <xdr:rowOff>10345</xdr:rowOff>
    </xdr:to>
    <xdr:sp macro="" textlink="">
      <xdr:nvSpPr>
        <xdr:cNvPr id="114" name="フローチャート: 判断 113">
          <a:extLst>
            <a:ext uri="{FF2B5EF4-FFF2-40B4-BE49-F238E27FC236}">
              <a16:creationId xmlns:a16="http://schemas.microsoft.com/office/drawing/2014/main" id="{6BC67132-CC6C-4494-8C54-E707CC00CD26}"/>
            </a:ext>
          </a:extLst>
        </xdr:cNvPr>
        <xdr:cNvSpPr/>
      </xdr:nvSpPr>
      <xdr:spPr>
        <a:xfrm>
          <a:off x="7810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84335784-0BBA-4255-A24D-1E7438F8925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7B4B7139-3009-40DD-AE75-48018BB6C72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D054D0A2-374D-401B-AC36-2DF653BD70C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1D2F0518-6F39-4F0A-9130-AA5A29A37C7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66C8A31-5FAF-4B82-90A3-909B625D13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102469</xdr:rowOff>
    </xdr:from>
    <xdr:to>
      <xdr:col>55</xdr:col>
      <xdr:colOff>50800</xdr:colOff>
      <xdr:row>38</xdr:row>
      <xdr:rowOff>32618</xdr:rowOff>
    </xdr:to>
    <xdr:sp macro="" textlink="">
      <xdr:nvSpPr>
        <xdr:cNvPr id="120" name="楕円 119">
          <a:extLst>
            <a:ext uri="{FF2B5EF4-FFF2-40B4-BE49-F238E27FC236}">
              <a16:creationId xmlns:a16="http://schemas.microsoft.com/office/drawing/2014/main" id="{B5498248-133F-47C8-9961-6FA565037A12}"/>
            </a:ext>
          </a:extLst>
        </xdr:cNvPr>
        <xdr:cNvSpPr/>
      </xdr:nvSpPr>
      <xdr:spPr>
        <a:xfrm>
          <a:off x="10426700" y="64461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125346</xdr:rowOff>
    </xdr:from>
    <xdr:ext cx="534377" cy="259045"/>
    <xdr:sp macro="" textlink="">
      <xdr:nvSpPr>
        <xdr:cNvPr id="121" name="【道路】&#10;一人当たり延長該当値テキスト">
          <a:extLst>
            <a:ext uri="{FF2B5EF4-FFF2-40B4-BE49-F238E27FC236}">
              <a16:creationId xmlns:a16="http://schemas.microsoft.com/office/drawing/2014/main" id="{F0822EFB-A82A-4623-8063-59B2F9052BE8}"/>
            </a:ext>
          </a:extLst>
        </xdr:cNvPr>
        <xdr:cNvSpPr txBox="1"/>
      </xdr:nvSpPr>
      <xdr:spPr>
        <a:xfrm>
          <a:off x="10515600" y="629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106599</xdr:rowOff>
    </xdr:from>
    <xdr:to>
      <xdr:col>50</xdr:col>
      <xdr:colOff>165100</xdr:colOff>
      <xdr:row>38</xdr:row>
      <xdr:rowOff>36748</xdr:rowOff>
    </xdr:to>
    <xdr:sp macro="" textlink="">
      <xdr:nvSpPr>
        <xdr:cNvPr id="122" name="楕円 121">
          <a:extLst>
            <a:ext uri="{FF2B5EF4-FFF2-40B4-BE49-F238E27FC236}">
              <a16:creationId xmlns:a16="http://schemas.microsoft.com/office/drawing/2014/main" id="{BFB82CA1-796B-4178-9E65-25B2CBAEEFA7}"/>
            </a:ext>
          </a:extLst>
        </xdr:cNvPr>
        <xdr:cNvSpPr/>
      </xdr:nvSpPr>
      <xdr:spPr>
        <a:xfrm>
          <a:off x="9588500" y="6450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153269</xdr:rowOff>
    </xdr:from>
    <xdr:to>
      <xdr:col>55</xdr:col>
      <xdr:colOff>0</xdr:colOff>
      <xdr:row>37</xdr:row>
      <xdr:rowOff>157399</xdr:rowOff>
    </xdr:to>
    <xdr:cxnSp macro="">
      <xdr:nvCxnSpPr>
        <xdr:cNvPr id="123" name="直線コネクタ 122">
          <a:extLst>
            <a:ext uri="{FF2B5EF4-FFF2-40B4-BE49-F238E27FC236}">
              <a16:creationId xmlns:a16="http://schemas.microsoft.com/office/drawing/2014/main" id="{409DDBDD-4F3B-4037-86AA-DE80EFE367A1}"/>
            </a:ext>
          </a:extLst>
        </xdr:cNvPr>
        <xdr:cNvCxnSpPr/>
      </xdr:nvCxnSpPr>
      <xdr:spPr>
        <a:xfrm flipV="1">
          <a:off x="9639300" y="6496919"/>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97150</xdr:rowOff>
    </xdr:from>
    <xdr:to>
      <xdr:col>46</xdr:col>
      <xdr:colOff>38100</xdr:colOff>
      <xdr:row>38</xdr:row>
      <xdr:rowOff>27300</xdr:rowOff>
    </xdr:to>
    <xdr:sp macro="" textlink="">
      <xdr:nvSpPr>
        <xdr:cNvPr id="124" name="楕円 123">
          <a:extLst>
            <a:ext uri="{FF2B5EF4-FFF2-40B4-BE49-F238E27FC236}">
              <a16:creationId xmlns:a16="http://schemas.microsoft.com/office/drawing/2014/main" id="{5E2F1048-CF8B-4FF2-B400-7C4B051464B6}"/>
            </a:ext>
          </a:extLst>
        </xdr:cNvPr>
        <xdr:cNvSpPr/>
      </xdr:nvSpPr>
      <xdr:spPr>
        <a:xfrm>
          <a:off x="8699500" y="644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147950</xdr:rowOff>
    </xdr:from>
    <xdr:to>
      <xdr:col>50</xdr:col>
      <xdr:colOff>114300</xdr:colOff>
      <xdr:row>37</xdr:row>
      <xdr:rowOff>157399</xdr:rowOff>
    </xdr:to>
    <xdr:cxnSp macro="">
      <xdr:nvCxnSpPr>
        <xdr:cNvPr id="125" name="直線コネクタ 124">
          <a:extLst>
            <a:ext uri="{FF2B5EF4-FFF2-40B4-BE49-F238E27FC236}">
              <a16:creationId xmlns:a16="http://schemas.microsoft.com/office/drawing/2014/main" id="{F18A50CD-34B9-4692-8799-FF8851E4B02D}"/>
            </a:ext>
          </a:extLst>
        </xdr:cNvPr>
        <xdr:cNvCxnSpPr/>
      </xdr:nvCxnSpPr>
      <xdr:spPr>
        <a:xfrm>
          <a:off x="8750300" y="649160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26" name="n_1aveValue【道路】&#10;一人当たり延長">
          <a:extLst>
            <a:ext uri="{FF2B5EF4-FFF2-40B4-BE49-F238E27FC236}">
              <a16:creationId xmlns:a16="http://schemas.microsoft.com/office/drawing/2014/main" id="{97049BF0-BF4D-49A2-8B46-B865FBA49C4F}"/>
            </a:ext>
          </a:extLst>
        </xdr:cNvPr>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27" name="n_2aveValue【道路】&#10;一人当たり延長">
          <a:extLst>
            <a:ext uri="{FF2B5EF4-FFF2-40B4-BE49-F238E27FC236}">
              <a16:creationId xmlns:a16="http://schemas.microsoft.com/office/drawing/2014/main" id="{E40D52A1-559F-44C3-BAFE-6CA99C460F21}"/>
            </a:ext>
          </a:extLst>
        </xdr:cNvPr>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26872</xdr:rowOff>
    </xdr:from>
    <xdr:ext cx="534377" cy="259045"/>
    <xdr:sp macro="" textlink="">
      <xdr:nvSpPr>
        <xdr:cNvPr id="128" name="n_3aveValue【道路】&#10;一人当たり延長">
          <a:extLst>
            <a:ext uri="{FF2B5EF4-FFF2-40B4-BE49-F238E27FC236}">
              <a16:creationId xmlns:a16="http://schemas.microsoft.com/office/drawing/2014/main" id="{CAF61AAB-FAF4-43B4-9473-52595F48C882}"/>
            </a:ext>
          </a:extLst>
        </xdr:cNvPr>
        <xdr:cNvSpPr txBox="1"/>
      </xdr:nvSpPr>
      <xdr:spPr>
        <a:xfrm>
          <a:off x="7594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53276</xdr:rowOff>
    </xdr:from>
    <xdr:ext cx="534377" cy="259045"/>
    <xdr:sp macro="" textlink="">
      <xdr:nvSpPr>
        <xdr:cNvPr id="129" name="n_1mainValue【道路】&#10;一人当たり延長">
          <a:extLst>
            <a:ext uri="{FF2B5EF4-FFF2-40B4-BE49-F238E27FC236}">
              <a16:creationId xmlns:a16="http://schemas.microsoft.com/office/drawing/2014/main" id="{0294CDBE-4E96-46DD-9A70-46E580747A92}"/>
            </a:ext>
          </a:extLst>
        </xdr:cNvPr>
        <xdr:cNvSpPr txBox="1"/>
      </xdr:nvSpPr>
      <xdr:spPr>
        <a:xfrm>
          <a:off x="9359411" y="62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43827</xdr:rowOff>
    </xdr:from>
    <xdr:ext cx="534377" cy="259045"/>
    <xdr:sp macro="" textlink="">
      <xdr:nvSpPr>
        <xdr:cNvPr id="130" name="n_2mainValue【道路】&#10;一人当たり延長">
          <a:extLst>
            <a:ext uri="{FF2B5EF4-FFF2-40B4-BE49-F238E27FC236}">
              <a16:creationId xmlns:a16="http://schemas.microsoft.com/office/drawing/2014/main" id="{E389B81D-9180-497B-9E93-18DF7E29ED8A}"/>
            </a:ext>
          </a:extLst>
        </xdr:cNvPr>
        <xdr:cNvSpPr txBox="1"/>
      </xdr:nvSpPr>
      <xdr:spPr>
        <a:xfrm>
          <a:off x="8483111" y="62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49A3D23E-8777-488D-957A-EE709516E9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626C0293-509A-46AC-9D3C-E445BFCAA6A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FC1A16C6-2FFA-478A-A058-32050E5FC91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23269B7D-187A-4D06-AF5B-2791446B937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65322568-47DA-4DAA-B5F8-29FEE0B646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43125BA7-210B-4330-B6E2-EF1B6C5A634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1CEFAB40-32CE-4720-BDFB-CC7CB35A2F0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1FD8A0B-44F1-451C-AC68-EFCE7BC0393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B2FAE857-74B0-4779-9196-66424EC0187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AFDEE762-3E1B-4DB5-A4AB-C23DDCAE6EB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a:extLst>
            <a:ext uri="{FF2B5EF4-FFF2-40B4-BE49-F238E27FC236}">
              <a16:creationId xmlns:a16="http://schemas.microsoft.com/office/drawing/2014/main" id="{E412C7B4-2FF1-45E7-8F92-54E8DF86248E}"/>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a:extLst>
            <a:ext uri="{FF2B5EF4-FFF2-40B4-BE49-F238E27FC236}">
              <a16:creationId xmlns:a16="http://schemas.microsoft.com/office/drawing/2014/main" id="{70511E29-A82E-47A7-97BC-5D394282CB6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a:extLst>
            <a:ext uri="{FF2B5EF4-FFF2-40B4-BE49-F238E27FC236}">
              <a16:creationId xmlns:a16="http://schemas.microsoft.com/office/drawing/2014/main" id="{1BCAD62E-26F2-45BB-BD99-2871AAF77F2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a:extLst>
            <a:ext uri="{FF2B5EF4-FFF2-40B4-BE49-F238E27FC236}">
              <a16:creationId xmlns:a16="http://schemas.microsoft.com/office/drawing/2014/main" id="{A29075B3-8D0C-4654-9726-D55E95E04CA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a:extLst>
            <a:ext uri="{FF2B5EF4-FFF2-40B4-BE49-F238E27FC236}">
              <a16:creationId xmlns:a16="http://schemas.microsoft.com/office/drawing/2014/main" id="{D24BF7C4-6D86-40DE-A004-622180148DD8}"/>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a:extLst>
            <a:ext uri="{FF2B5EF4-FFF2-40B4-BE49-F238E27FC236}">
              <a16:creationId xmlns:a16="http://schemas.microsoft.com/office/drawing/2014/main" id="{66AD1700-0BA9-4F6D-8C89-1E877EA59B0D}"/>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a:extLst>
            <a:ext uri="{FF2B5EF4-FFF2-40B4-BE49-F238E27FC236}">
              <a16:creationId xmlns:a16="http://schemas.microsoft.com/office/drawing/2014/main" id="{A66AB87F-C96B-4615-B03D-31500A97D45E}"/>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a:extLst>
            <a:ext uri="{FF2B5EF4-FFF2-40B4-BE49-F238E27FC236}">
              <a16:creationId xmlns:a16="http://schemas.microsoft.com/office/drawing/2014/main" id="{27FC898F-7FF2-4240-A171-972CC927FE7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a:extLst>
            <a:ext uri="{FF2B5EF4-FFF2-40B4-BE49-F238E27FC236}">
              <a16:creationId xmlns:a16="http://schemas.microsoft.com/office/drawing/2014/main" id="{E533F653-8B3A-4867-B644-83EB17136205}"/>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81BF355A-4BB1-4B7C-81DE-90A24C5F9F3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436B797C-EA74-4B5F-9239-2A6FB12B2FE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a:extLst>
            <a:ext uri="{FF2B5EF4-FFF2-40B4-BE49-F238E27FC236}">
              <a16:creationId xmlns:a16="http://schemas.microsoft.com/office/drawing/2014/main" id="{F1AB12FE-72C6-473F-B24C-B6330FB7B82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a:extLst>
            <a:ext uri="{FF2B5EF4-FFF2-40B4-BE49-F238E27FC236}">
              <a16:creationId xmlns:a16="http://schemas.microsoft.com/office/drawing/2014/main" id="{3E30B78C-474E-4CD9-A12C-7623666DE275}"/>
            </a:ext>
          </a:extLst>
        </xdr:cNvPr>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a:extLst>
            <a:ext uri="{FF2B5EF4-FFF2-40B4-BE49-F238E27FC236}">
              <a16:creationId xmlns:a16="http://schemas.microsoft.com/office/drawing/2014/main" id="{60D0068C-E1A1-4DA9-8052-A8A4BEFE5DFF}"/>
            </a:ext>
          </a:extLst>
        </xdr:cNvPr>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a:extLst>
            <a:ext uri="{FF2B5EF4-FFF2-40B4-BE49-F238E27FC236}">
              <a16:creationId xmlns:a16="http://schemas.microsoft.com/office/drawing/2014/main" id="{6791BD81-A47A-4B4E-9D38-D817CDEAEB23}"/>
            </a:ext>
          </a:extLst>
        </xdr:cNvPr>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a:extLst>
            <a:ext uri="{FF2B5EF4-FFF2-40B4-BE49-F238E27FC236}">
              <a16:creationId xmlns:a16="http://schemas.microsoft.com/office/drawing/2014/main" id="{DE4C4586-2A10-4862-92E5-603F24F03D11}"/>
            </a:ext>
          </a:extLst>
        </xdr:cNvPr>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a:extLst>
            <a:ext uri="{FF2B5EF4-FFF2-40B4-BE49-F238E27FC236}">
              <a16:creationId xmlns:a16="http://schemas.microsoft.com/office/drawing/2014/main" id="{A4ABBE64-CE4C-409D-8182-5EA789E8D2B6}"/>
            </a:ext>
          </a:extLst>
        </xdr:cNvPr>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42943</xdr:rowOff>
    </xdr:from>
    <xdr:ext cx="405111" cy="259045"/>
    <xdr:sp macro="" textlink="">
      <xdr:nvSpPr>
        <xdr:cNvPr id="158" name="【橋りょう・トンネル】&#10;有形固定資産減価償却率平均値テキスト">
          <a:extLst>
            <a:ext uri="{FF2B5EF4-FFF2-40B4-BE49-F238E27FC236}">
              <a16:creationId xmlns:a16="http://schemas.microsoft.com/office/drawing/2014/main" id="{8F9DA5B4-A718-4938-A3BB-703ED66C9F5F}"/>
            </a:ext>
          </a:extLst>
        </xdr:cNvPr>
        <xdr:cNvSpPr txBox="1"/>
      </xdr:nvSpPr>
      <xdr:spPr>
        <a:xfrm>
          <a:off x="4673600" y="9815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a:extLst>
            <a:ext uri="{FF2B5EF4-FFF2-40B4-BE49-F238E27FC236}">
              <a16:creationId xmlns:a16="http://schemas.microsoft.com/office/drawing/2014/main" id="{C697047F-D5BE-4899-A180-ACC910618A43}"/>
            </a:ext>
          </a:extLst>
        </xdr:cNvPr>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a:extLst>
            <a:ext uri="{FF2B5EF4-FFF2-40B4-BE49-F238E27FC236}">
              <a16:creationId xmlns:a16="http://schemas.microsoft.com/office/drawing/2014/main" id="{26EBE40D-BF72-4042-AE83-8C06812EE8B8}"/>
            </a:ext>
          </a:extLst>
        </xdr:cNvPr>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a:extLst>
            <a:ext uri="{FF2B5EF4-FFF2-40B4-BE49-F238E27FC236}">
              <a16:creationId xmlns:a16="http://schemas.microsoft.com/office/drawing/2014/main" id="{80B89B0F-53F6-40C7-A9E2-1C410EC6CEAF}"/>
            </a:ext>
          </a:extLst>
        </xdr:cNvPr>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33782</xdr:rowOff>
    </xdr:from>
    <xdr:to>
      <xdr:col>10</xdr:col>
      <xdr:colOff>165100</xdr:colOff>
      <xdr:row>59</xdr:row>
      <xdr:rowOff>135382</xdr:rowOff>
    </xdr:to>
    <xdr:sp macro="" textlink="">
      <xdr:nvSpPr>
        <xdr:cNvPr id="162" name="フローチャート: 判断 161">
          <a:extLst>
            <a:ext uri="{FF2B5EF4-FFF2-40B4-BE49-F238E27FC236}">
              <a16:creationId xmlns:a16="http://schemas.microsoft.com/office/drawing/2014/main" id="{1D422C56-BA33-4863-B720-B38C98AF5197}"/>
            </a:ext>
          </a:extLst>
        </xdr:cNvPr>
        <xdr:cNvSpPr/>
      </xdr:nvSpPr>
      <xdr:spPr>
        <a:xfrm>
          <a:off x="1968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25271C74-A4BB-474C-A226-1E5B1F6FA1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4CFCFD2E-F4D7-47B4-A651-F582B9DDA3D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4D612C91-9CD9-4D58-B3EA-DB74F5FEECA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A84E34E5-B5D2-43AB-A408-984E527D111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B7DB34E9-59D2-4AD4-9BB2-A27D8FCC9FE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102362</xdr:rowOff>
    </xdr:from>
    <xdr:to>
      <xdr:col>24</xdr:col>
      <xdr:colOff>114300</xdr:colOff>
      <xdr:row>62</xdr:row>
      <xdr:rowOff>32512</xdr:rowOff>
    </xdr:to>
    <xdr:sp macro="" textlink="">
      <xdr:nvSpPr>
        <xdr:cNvPr id="168" name="楕円 167">
          <a:extLst>
            <a:ext uri="{FF2B5EF4-FFF2-40B4-BE49-F238E27FC236}">
              <a16:creationId xmlns:a16="http://schemas.microsoft.com/office/drawing/2014/main" id="{C7B1094B-D5F4-4F9B-826F-5A592B3538BC}"/>
            </a:ext>
          </a:extLst>
        </xdr:cNvPr>
        <xdr:cNvSpPr/>
      </xdr:nvSpPr>
      <xdr:spPr>
        <a:xfrm>
          <a:off x="4584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80789</xdr:rowOff>
    </xdr:from>
    <xdr:ext cx="405111" cy="259045"/>
    <xdr:sp macro="" textlink="">
      <xdr:nvSpPr>
        <xdr:cNvPr id="169" name="【橋りょう・トンネル】&#10;有形固定資産減価償却率該当値テキスト">
          <a:extLst>
            <a:ext uri="{FF2B5EF4-FFF2-40B4-BE49-F238E27FC236}">
              <a16:creationId xmlns:a16="http://schemas.microsoft.com/office/drawing/2014/main" id="{F20D6980-9FE3-4A1B-9DCE-7680F5947714}"/>
            </a:ext>
          </a:extLst>
        </xdr:cNvPr>
        <xdr:cNvSpPr txBox="1"/>
      </xdr:nvSpPr>
      <xdr:spPr>
        <a:xfrm>
          <a:off x="4673600"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141224</xdr:rowOff>
    </xdr:from>
    <xdr:to>
      <xdr:col>20</xdr:col>
      <xdr:colOff>38100</xdr:colOff>
      <xdr:row>62</xdr:row>
      <xdr:rowOff>71374</xdr:rowOff>
    </xdr:to>
    <xdr:sp macro="" textlink="">
      <xdr:nvSpPr>
        <xdr:cNvPr id="170" name="楕円 169">
          <a:extLst>
            <a:ext uri="{FF2B5EF4-FFF2-40B4-BE49-F238E27FC236}">
              <a16:creationId xmlns:a16="http://schemas.microsoft.com/office/drawing/2014/main" id="{660DFAA7-C57C-4B31-A374-701DA771718A}"/>
            </a:ext>
          </a:extLst>
        </xdr:cNvPr>
        <xdr:cNvSpPr/>
      </xdr:nvSpPr>
      <xdr:spPr>
        <a:xfrm>
          <a:off x="3746500" y="1059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153162</xdr:rowOff>
    </xdr:from>
    <xdr:to>
      <xdr:col>24</xdr:col>
      <xdr:colOff>63500</xdr:colOff>
      <xdr:row>62</xdr:row>
      <xdr:rowOff>20574</xdr:rowOff>
    </xdr:to>
    <xdr:cxnSp macro="">
      <xdr:nvCxnSpPr>
        <xdr:cNvPr id="171" name="直線コネクタ 170">
          <a:extLst>
            <a:ext uri="{FF2B5EF4-FFF2-40B4-BE49-F238E27FC236}">
              <a16:creationId xmlns:a16="http://schemas.microsoft.com/office/drawing/2014/main" id="{7D1D7A33-490F-42BB-9992-15272E1A593C}"/>
            </a:ext>
          </a:extLst>
        </xdr:cNvPr>
        <xdr:cNvCxnSpPr/>
      </xdr:nvCxnSpPr>
      <xdr:spPr>
        <a:xfrm flipV="1">
          <a:off x="3797300" y="1061161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8636</xdr:rowOff>
    </xdr:from>
    <xdr:to>
      <xdr:col>15</xdr:col>
      <xdr:colOff>101600</xdr:colOff>
      <xdr:row>62</xdr:row>
      <xdr:rowOff>110236</xdr:rowOff>
    </xdr:to>
    <xdr:sp macro="" textlink="">
      <xdr:nvSpPr>
        <xdr:cNvPr id="172" name="楕円 171">
          <a:extLst>
            <a:ext uri="{FF2B5EF4-FFF2-40B4-BE49-F238E27FC236}">
              <a16:creationId xmlns:a16="http://schemas.microsoft.com/office/drawing/2014/main" id="{F51E733E-8A9B-4945-B438-C2FF5509149A}"/>
            </a:ext>
          </a:extLst>
        </xdr:cNvPr>
        <xdr:cNvSpPr/>
      </xdr:nvSpPr>
      <xdr:spPr>
        <a:xfrm>
          <a:off x="2857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20574</xdr:rowOff>
    </xdr:from>
    <xdr:to>
      <xdr:col>19</xdr:col>
      <xdr:colOff>177800</xdr:colOff>
      <xdr:row>62</xdr:row>
      <xdr:rowOff>59436</xdr:rowOff>
    </xdr:to>
    <xdr:cxnSp macro="">
      <xdr:nvCxnSpPr>
        <xdr:cNvPr id="173" name="直線コネクタ 172">
          <a:extLst>
            <a:ext uri="{FF2B5EF4-FFF2-40B4-BE49-F238E27FC236}">
              <a16:creationId xmlns:a16="http://schemas.microsoft.com/office/drawing/2014/main" id="{AE2E88A8-8D74-422D-ADA8-611F19B0F7A6}"/>
            </a:ext>
          </a:extLst>
        </xdr:cNvPr>
        <xdr:cNvCxnSpPr/>
      </xdr:nvCxnSpPr>
      <xdr:spPr>
        <a:xfrm flipV="1">
          <a:off x="2908300" y="106504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3319</xdr:rowOff>
    </xdr:from>
    <xdr:ext cx="405111" cy="259045"/>
    <xdr:sp macro="" textlink="">
      <xdr:nvSpPr>
        <xdr:cNvPr id="174" name="n_1aveValue【橋りょう・トンネル】&#10;有形固定資産減価償却率">
          <a:extLst>
            <a:ext uri="{FF2B5EF4-FFF2-40B4-BE49-F238E27FC236}">
              <a16:creationId xmlns:a16="http://schemas.microsoft.com/office/drawing/2014/main" id="{6528BD68-0586-4069-A2C1-4B216822233E}"/>
            </a:ext>
          </a:extLst>
        </xdr:cNvPr>
        <xdr:cNvSpPr txBox="1"/>
      </xdr:nvSpPr>
      <xdr:spPr>
        <a:xfrm>
          <a:off x="3582044" y="9775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163339</xdr:rowOff>
    </xdr:from>
    <xdr:ext cx="405111" cy="259045"/>
    <xdr:sp macro="" textlink="">
      <xdr:nvSpPr>
        <xdr:cNvPr id="175" name="n_2aveValue【橋りょう・トンネル】&#10;有形固定資産減価償却率">
          <a:extLst>
            <a:ext uri="{FF2B5EF4-FFF2-40B4-BE49-F238E27FC236}">
              <a16:creationId xmlns:a16="http://schemas.microsoft.com/office/drawing/2014/main" id="{973EF929-5BED-413B-9585-829EB2D772C0}"/>
            </a:ext>
          </a:extLst>
        </xdr:cNvPr>
        <xdr:cNvSpPr txBox="1"/>
      </xdr:nvSpPr>
      <xdr:spPr>
        <a:xfrm>
          <a:off x="27057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151909</xdr:rowOff>
    </xdr:from>
    <xdr:ext cx="405111" cy="259045"/>
    <xdr:sp macro="" textlink="">
      <xdr:nvSpPr>
        <xdr:cNvPr id="176" name="n_3aveValue【橋りょう・トンネル】&#10;有形固定資産減価償却率">
          <a:extLst>
            <a:ext uri="{FF2B5EF4-FFF2-40B4-BE49-F238E27FC236}">
              <a16:creationId xmlns:a16="http://schemas.microsoft.com/office/drawing/2014/main" id="{62B09445-F12E-4B72-827B-F90BF31AD204}"/>
            </a:ext>
          </a:extLst>
        </xdr:cNvPr>
        <xdr:cNvSpPr txBox="1"/>
      </xdr:nvSpPr>
      <xdr:spPr>
        <a:xfrm>
          <a:off x="18167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62501</xdr:rowOff>
    </xdr:from>
    <xdr:ext cx="405111" cy="259045"/>
    <xdr:sp macro="" textlink="">
      <xdr:nvSpPr>
        <xdr:cNvPr id="177" name="n_1mainValue【橋りょう・トンネル】&#10;有形固定資産減価償却率">
          <a:extLst>
            <a:ext uri="{FF2B5EF4-FFF2-40B4-BE49-F238E27FC236}">
              <a16:creationId xmlns:a16="http://schemas.microsoft.com/office/drawing/2014/main" id="{EE3E997F-E621-46E8-84FE-313D5375A2C6}"/>
            </a:ext>
          </a:extLst>
        </xdr:cNvPr>
        <xdr:cNvSpPr txBox="1"/>
      </xdr:nvSpPr>
      <xdr:spPr>
        <a:xfrm>
          <a:off x="3582044" y="1069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101363</xdr:rowOff>
    </xdr:from>
    <xdr:ext cx="405111" cy="259045"/>
    <xdr:sp macro="" textlink="">
      <xdr:nvSpPr>
        <xdr:cNvPr id="178" name="n_2mainValue【橋りょう・トンネル】&#10;有形固定資産減価償却率">
          <a:extLst>
            <a:ext uri="{FF2B5EF4-FFF2-40B4-BE49-F238E27FC236}">
              <a16:creationId xmlns:a16="http://schemas.microsoft.com/office/drawing/2014/main" id="{F2B36F23-866B-4069-B9B0-1746DFAA7642}"/>
            </a:ext>
          </a:extLst>
        </xdr:cNvPr>
        <xdr:cNvSpPr txBox="1"/>
      </xdr:nvSpPr>
      <xdr:spPr>
        <a:xfrm>
          <a:off x="2705744" y="107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9EA2666-FD2D-4BBE-BB69-93A26FE4444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10A03430-A3E3-4F5B-BBCA-E7A557DE69D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5F75091C-B232-4CA6-8C37-C6DA6F3FCF4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2BF4072C-2AA6-410D-A822-A0204539C89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E7653CAB-BB6F-4376-ACE1-6D06AC59752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82BB6349-22FE-4A7B-90CB-CE4F1AC3474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69C6969D-2AC8-4807-B4B8-E41107E207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1DA944A3-43E5-42E3-A48C-9125E08336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42ABB77D-BF04-45C9-9B6E-6230BD135F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88B96AF1-FAA9-4DB7-B5B5-63838D203D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C9FE3BE2-ADCD-49FD-B68E-F2733FDAF0D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a:extLst>
            <a:ext uri="{FF2B5EF4-FFF2-40B4-BE49-F238E27FC236}">
              <a16:creationId xmlns:a16="http://schemas.microsoft.com/office/drawing/2014/main" id="{3654F8F4-C6D6-48F1-A62E-1B1D30C1904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AD15614-5D28-4520-A1FA-1CB12878B3F9}"/>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a:extLst>
            <a:ext uri="{FF2B5EF4-FFF2-40B4-BE49-F238E27FC236}">
              <a16:creationId xmlns:a16="http://schemas.microsoft.com/office/drawing/2014/main" id="{631288EA-42AD-443D-B3F4-F54729F96C2C}"/>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39FCA191-8CC3-416A-A6AB-99B36578257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a:extLst>
            <a:ext uri="{FF2B5EF4-FFF2-40B4-BE49-F238E27FC236}">
              <a16:creationId xmlns:a16="http://schemas.microsoft.com/office/drawing/2014/main" id="{27160C73-1CE8-4CEC-8498-8D41B259B852}"/>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8590A7A0-99E4-4F01-B29B-7B1F18719DF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a:extLst>
            <a:ext uri="{FF2B5EF4-FFF2-40B4-BE49-F238E27FC236}">
              <a16:creationId xmlns:a16="http://schemas.microsoft.com/office/drawing/2014/main" id="{FCF3E395-A750-4A7E-A334-8DAEBB06EF8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F21886CA-36FE-46B3-B8F0-0FD9D39725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a:extLst>
            <a:ext uri="{FF2B5EF4-FFF2-40B4-BE49-F238E27FC236}">
              <a16:creationId xmlns:a16="http://schemas.microsoft.com/office/drawing/2014/main" id="{BD6EEAEA-F3A7-4ED2-81FB-C4DCE7395A9A}"/>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6E34B779-7908-4172-8344-F5BD7DDC58A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a:extLst>
            <a:ext uri="{FF2B5EF4-FFF2-40B4-BE49-F238E27FC236}">
              <a16:creationId xmlns:a16="http://schemas.microsoft.com/office/drawing/2014/main" id="{13971BD8-8CD9-4F1E-BE03-D583E2B598C7}"/>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4C1902C5-CCB6-4A74-A82A-17C70BABD6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7EC8041B-C84F-49AA-93A4-EA9AF1EEC58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7739BEEA-EE0F-471E-BBD8-5DE31E494E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a:extLst>
            <a:ext uri="{FF2B5EF4-FFF2-40B4-BE49-F238E27FC236}">
              <a16:creationId xmlns:a16="http://schemas.microsoft.com/office/drawing/2014/main" id="{628F27C1-631D-4CC3-B808-D28B82BC1803}"/>
            </a:ext>
          </a:extLst>
        </xdr:cNvPr>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A824CD73-543F-4FB7-B0BA-A88EEF7E24B1}"/>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a:extLst>
            <a:ext uri="{FF2B5EF4-FFF2-40B4-BE49-F238E27FC236}">
              <a16:creationId xmlns:a16="http://schemas.microsoft.com/office/drawing/2014/main" id="{CE671A46-0F77-49AB-B167-C01517E25D92}"/>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AC7AEC9A-B219-4FD0-9B92-0C94484A71B4}"/>
            </a:ext>
          </a:extLst>
        </xdr:cNvPr>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a:extLst>
            <a:ext uri="{FF2B5EF4-FFF2-40B4-BE49-F238E27FC236}">
              <a16:creationId xmlns:a16="http://schemas.microsoft.com/office/drawing/2014/main" id="{91E2C000-C398-4DD5-BAAF-27B790D78FC8}"/>
            </a:ext>
          </a:extLst>
        </xdr:cNvPr>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2713A25D-CF59-4692-8876-DAFD1F76D7B7}"/>
            </a:ext>
          </a:extLst>
        </xdr:cNvPr>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a:extLst>
            <a:ext uri="{FF2B5EF4-FFF2-40B4-BE49-F238E27FC236}">
              <a16:creationId xmlns:a16="http://schemas.microsoft.com/office/drawing/2014/main" id="{BA073116-5307-43DA-A0FC-FDC9784CCD5C}"/>
            </a:ext>
          </a:extLst>
        </xdr:cNvPr>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a:extLst>
            <a:ext uri="{FF2B5EF4-FFF2-40B4-BE49-F238E27FC236}">
              <a16:creationId xmlns:a16="http://schemas.microsoft.com/office/drawing/2014/main" id="{A2CEA16A-8F2A-4EA4-AB93-8E15AA762BD7}"/>
            </a:ext>
          </a:extLst>
        </xdr:cNvPr>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a:extLst>
            <a:ext uri="{FF2B5EF4-FFF2-40B4-BE49-F238E27FC236}">
              <a16:creationId xmlns:a16="http://schemas.microsoft.com/office/drawing/2014/main" id="{C8ECF8BB-88E4-4999-AFC4-56B9E060375D}"/>
            </a:ext>
          </a:extLst>
        </xdr:cNvPr>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102829</xdr:rowOff>
    </xdr:from>
    <xdr:to>
      <xdr:col>41</xdr:col>
      <xdr:colOff>101600</xdr:colOff>
      <xdr:row>64</xdr:row>
      <xdr:rowOff>32979</xdr:rowOff>
    </xdr:to>
    <xdr:sp macro="" textlink="">
      <xdr:nvSpPr>
        <xdr:cNvPr id="213" name="フローチャート: 判断 212">
          <a:extLst>
            <a:ext uri="{FF2B5EF4-FFF2-40B4-BE49-F238E27FC236}">
              <a16:creationId xmlns:a16="http://schemas.microsoft.com/office/drawing/2014/main" id="{933A05EA-3AB5-4D61-99A6-428FDC8AD114}"/>
            </a:ext>
          </a:extLst>
        </xdr:cNvPr>
        <xdr:cNvSpPr/>
      </xdr:nvSpPr>
      <xdr:spPr>
        <a:xfrm>
          <a:off x="7810500" y="1090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586ACA59-0D6F-47AA-B9CF-62DF1554748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C4B58AB-6A06-42A0-879D-1DC3ABC14B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E71214D-F628-4C2C-8B8E-FF2EC56E6A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2ACB32C8-E966-4821-8CEB-BD2E93775A6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8ED4FFF4-5D1E-41EB-B725-D55FEF836F5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67606</xdr:rowOff>
    </xdr:from>
    <xdr:to>
      <xdr:col>55</xdr:col>
      <xdr:colOff>50800</xdr:colOff>
      <xdr:row>63</xdr:row>
      <xdr:rowOff>169206</xdr:rowOff>
    </xdr:to>
    <xdr:sp macro="" textlink="">
      <xdr:nvSpPr>
        <xdr:cNvPr id="219" name="楕円 218">
          <a:extLst>
            <a:ext uri="{FF2B5EF4-FFF2-40B4-BE49-F238E27FC236}">
              <a16:creationId xmlns:a16="http://schemas.microsoft.com/office/drawing/2014/main" id="{243F5601-2DF4-4C6E-8B9E-F8601FD4422D}"/>
            </a:ext>
          </a:extLst>
        </xdr:cNvPr>
        <xdr:cNvSpPr/>
      </xdr:nvSpPr>
      <xdr:spPr>
        <a:xfrm>
          <a:off x="10426700" y="108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90483</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1D95C112-24A7-4E24-9F45-F77860A2FE15}"/>
            </a:ext>
          </a:extLst>
        </xdr:cNvPr>
        <xdr:cNvSpPr txBox="1"/>
      </xdr:nvSpPr>
      <xdr:spPr>
        <a:xfrm>
          <a:off x="10515600" y="107203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68628</xdr:rowOff>
    </xdr:from>
    <xdr:to>
      <xdr:col>50</xdr:col>
      <xdr:colOff>165100</xdr:colOff>
      <xdr:row>63</xdr:row>
      <xdr:rowOff>170228</xdr:rowOff>
    </xdr:to>
    <xdr:sp macro="" textlink="">
      <xdr:nvSpPr>
        <xdr:cNvPr id="221" name="楕円 220">
          <a:extLst>
            <a:ext uri="{FF2B5EF4-FFF2-40B4-BE49-F238E27FC236}">
              <a16:creationId xmlns:a16="http://schemas.microsoft.com/office/drawing/2014/main" id="{CD91C6E5-726E-4B5E-AB5A-4D6D1A3D9E55}"/>
            </a:ext>
          </a:extLst>
        </xdr:cNvPr>
        <xdr:cNvSpPr/>
      </xdr:nvSpPr>
      <xdr:spPr>
        <a:xfrm>
          <a:off x="9588500" y="108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118406</xdr:rowOff>
    </xdr:from>
    <xdr:to>
      <xdr:col>55</xdr:col>
      <xdr:colOff>0</xdr:colOff>
      <xdr:row>63</xdr:row>
      <xdr:rowOff>119428</xdr:rowOff>
    </xdr:to>
    <xdr:cxnSp macro="">
      <xdr:nvCxnSpPr>
        <xdr:cNvPr id="222" name="直線コネクタ 221">
          <a:extLst>
            <a:ext uri="{FF2B5EF4-FFF2-40B4-BE49-F238E27FC236}">
              <a16:creationId xmlns:a16="http://schemas.microsoft.com/office/drawing/2014/main" id="{AA4F9B35-8EAE-4EAC-8736-9BDB9A4B2E4F}"/>
            </a:ext>
          </a:extLst>
        </xdr:cNvPr>
        <xdr:cNvCxnSpPr/>
      </xdr:nvCxnSpPr>
      <xdr:spPr>
        <a:xfrm flipV="1">
          <a:off x="9639300" y="10919756"/>
          <a:ext cx="8382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70069</xdr:rowOff>
    </xdr:from>
    <xdr:to>
      <xdr:col>46</xdr:col>
      <xdr:colOff>38100</xdr:colOff>
      <xdr:row>64</xdr:row>
      <xdr:rowOff>219</xdr:rowOff>
    </xdr:to>
    <xdr:sp macro="" textlink="">
      <xdr:nvSpPr>
        <xdr:cNvPr id="223" name="楕円 222">
          <a:extLst>
            <a:ext uri="{FF2B5EF4-FFF2-40B4-BE49-F238E27FC236}">
              <a16:creationId xmlns:a16="http://schemas.microsoft.com/office/drawing/2014/main" id="{AAAAEC49-C354-46F3-B6F6-7353EC0E10D7}"/>
            </a:ext>
          </a:extLst>
        </xdr:cNvPr>
        <xdr:cNvSpPr/>
      </xdr:nvSpPr>
      <xdr:spPr>
        <a:xfrm>
          <a:off x="8699500" y="108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119428</xdr:rowOff>
    </xdr:from>
    <xdr:to>
      <xdr:col>50</xdr:col>
      <xdr:colOff>114300</xdr:colOff>
      <xdr:row>63</xdr:row>
      <xdr:rowOff>120869</xdr:rowOff>
    </xdr:to>
    <xdr:cxnSp macro="">
      <xdr:nvCxnSpPr>
        <xdr:cNvPr id="224" name="直線コネクタ 223">
          <a:extLst>
            <a:ext uri="{FF2B5EF4-FFF2-40B4-BE49-F238E27FC236}">
              <a16:creationId xmlns:a16="http://schemas.microsoft.com/office/drawing/2014/main" id="{59ED07E1-70F1-486E-9318-441E5EE1FCBE}"/>
            </a:ext>
          </a:extLst>
        </xdr:cNvPr>
        <xdr:cNvCxnSpPr/>
      </xdr:nvCxnSpPr>
      <xdr:spPr>
        <a:xfrm flipV="1">
          <a:off x="8750300" y="10920778"/>
          <a:ext cx="889000" cy="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DE0C82ED-86F3-4B11-9D74-A9F967A71DF2}"/>
            </a:ext>
          </a:extLst>
        </xdr:cNvPr>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9662</xdr:rowOff>
    </xdr:from>
    <xdr:ext cx="690189" cy="259045"/>
    <xdr:sp macro="" textlink="">
      <xdr:nvSpPr>
        <xdr:cNvPr id="226" name="n_2aveValue【橋りょう・トンネル】&#10;一人当たり有形固定資産（償却資産）額">
          <a:extLst>
            <a:ext uri="{FF2B5EF4-FFF2-40B4-BE49-F238E27FC236}">
              <a16:creationId xmlns:a16="http://schemas.microsoft.com/office/drawing/2014/main" id="{887E3AE1-E1D7-4453-BAAC-3BC72A886207}"/>
            </a:ext>
          </a:extLst>
        </xdr:cNvPr>
        <xdr:cNvSpPr txBox="1"/>
      </xdr:nvSpPr>
      <xdr:spPr>
        <a:xfrm>
          <a:off x="8405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49506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130540D7-6CA1-4F1C-96CA-9472A33E6677}"/>
            </a:ext>
          </a:extLst>
        </xdr:cNvPr>
        <xdr:cNvSpPr txBox="1"/>
      </xdr:nvSpPr>
      <xdr:spPr>
        <a:xfrm>
          <a:off x="7561795" y="1067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15305</xdr:rowOff>
    </xdr:from>
    <xdr:ext cx="690189" cy="259045"/>
    <xdr:sp macro="" textlink="">
      <xdr:nvSpPr>
        <xdr:cNvPr id="228" name="n_1mainValue【橋りょう・トンネル】&#10;一人当たり有形固定資産（償却資産）額">
          <a:extLst>
            <a:ext uri="{FF2B5EF4-FFF2-40B4-BE49-F238E27FC236}">
              <a16:creationId xmlns:a16="http://schemas.microsoft.com/office/drawing/2014/main" id="{F9B96995-4E6A-4227-B426-2C9C4264F911}"/>
            </a:ext>
          </a:extLst>
        </xdr:cNvPr>
        <xdr:cNvSpPr txBox="1"/>
      </xdr:nvSpPr>
      <xdr:spPr>
        <a:xfrm>
          <a:off x="9281505" y="10645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162796</xdr:rowOff>
    </xdr:from>
    <xdr:ext cx="690189" cy="259045"/>
    <xdr:sp macro="" textlink="">
      <xdr:nvSpPr>
        <xdr:cNvPr id="229" name="n_2mainValue【橋りょう・トンネル】&#10;一人当たり有形固定資産（償却資産）額">
          <a:extLst>
            <a:ext uri="{FF2B5EF4-FFF2-40B4-BE49-F238E27FC236}">
              <a16:creationId xmlns:a16="http://schemas.microsoft.com/office/drawing/2014/main" id="{9543B905-E1BF-4CAA-9DCD-F07FD715C573}"/>
            </a:ext>
          </a:extLst>
        </xdr:cNvPr>
        <xdr:cNvSpPr txBox="1"/>
      </xdr:nvSpPr>
      <xdr:spPr>
        <a:xfrm>
          <a:off x="8405205" y="109641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F02C4D4E-CF9E-422D-AEC5-0BC04629282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A56FA32B-A3DF-4BC5-A1B2-39DFD2DD7A4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B6EB89EC-0350-46A9-A3DB-3D2996E2B4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88C163B2-B382-443F-8A4F-C8D3748A258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7B8157A4-B7F5-4CDF-839B-CC05CAD002B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62A83C75-9766-421C-9920-020335D0B7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FE55112-B46F-481F-B866-AEBE737B1C1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A302CE35-6A30-4136-8355-CE07E923F9D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747CC8B8-A023-4D73-A6AA-85E89C0E97C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BB910241-2D70-40F3-BA41-6908BE88C83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3CC13E96-EACA-4D01-9047-74F5113AA67A}"/>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933076B6-D769-48EA-8E21-0991DA31695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432BE40-B11B-46B3-B355-FD3245386D04}"/>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952C643F-4B16-4A98-A34A-68AEFE44432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406F5F86-ABC0-40DB-8A51-3B1A08C9521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7D93F95C-90CE-4DC3-81C3-FB878AE71FE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BB2B25A1-3811-4C08-97AE-8863D773A8C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631570FC-F957-47D4-A043-C5ED756EB2F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2DC7AF97-642E-469F-B601-0F7825007C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A9B67042-402B-45C8-B51A-7D4282EE49B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84C1556A-EBB9-40A8-8F68-304BF96DAD9B}"/>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5129475C-EDD7-4139-B0AB-16EC045666E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C7DA0FCE-BC0F-41E2-84C8-0965AC603EE3}"/>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6796CB16-EE17-4463-A8D9-B7E5D40553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a:extLst>
            <a:ext uri="{FF2B5EF4-FFF2-40B4-BE49-F238E27FC236}">
              <a16:creationId xmlns:a16="http://schemas.microsoft.com/office/drawing/2014/main" id="{8BC39C20-FE67-49C3-BA1E-B3B622DBBA89}"/>
            </a:ext>
          </a:extLst>
        </xdr:cNvPr>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12F2E920-CAAE-4B78-9172-CC20D42591A5}"/>
            </a:ext>
          </a:extLst>
        </xdr:cNvPr>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a:extLst>
            <a:ext uri="{FF2B5EF4-FFF2-40B4-BE49-F238E27FC236}">
              <a16:creationId xmlns:a16="http://schemas.microsoft.com/office/drawing/2014/main" id="{907D2F46-EC9C-4386-B6DB-41BA674BCEF2}"/>
            </a:ext>
          </a:extLst>
        </xdr:cNvPr>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B9EC7390-4789-4565-84D8-58A9C50279FC}"/>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a:extLst>
            <a:ext uri="{FF2B5EF4-FFF2-40B4-BE49-F238E27FC236}">
              <a16:creationId xmlns:a16="http://schemas.microsoft.com/office/drawing/2014/main" id="{34DF0D17-F30F-4009-8CB0-7E59F1DA555C}"/>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52088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2018FE37-61C9-4344-86E8-4AD16D3E22E7}"/>
            </a:ext>
          </a:extLst>
        </xdr:cNvPr>
        <xdr:cNvSpPr txBox="1"/>
      </xdr:nvSpPr>
      <xdr:spPr>
        <a:xfrm>
          <a:off x="4673600" y="13768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a:extLst>
            <a:ext uri="{FF2B5EF4-FFF2-40B4-BE49-F238E27FC236}">
              <a16:creationId xmlns:a16="http://schemas.microsoft.com/office/drawing/2014/main" id="{313D5342-ECC5-4856-AAD7-1A59246AE11D}"/>
            </a:ext>
          </a:extLst>
        </xdr:cNvPr>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a:extLst>
            <a:ext uri="{FF2B5EF4-FFF2-40B4-BE49-F238E27FC236}">
              <a16:creationId xmlns:a16="http://schemas.microsoft.com/office/drawing/2014/main" id="{90F7699F-862A-41D6-A27D-BCE4E76B87C2}"/>
            </a:ext>
          </a:extLst>
        </xdr:cNvPr>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a:extLst>
            <a:ext uri="{FF2B5EF4-FFF2-40B4-BE49-F238E27FC236}">
              <a16:creationId xmlns:a16="http://schemas.microsoft.com/office/drawing/2014/main" id="{96496006-D98F-48AA-8907-07311B7F8A99}"/>
            </a:ext>
          </a:extLst>
        </xdr:cNvPr>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63" name="フローチャート: 判断 262">
          <a:extLst>
            <a:ext uri="{FF2B5EF4-FFF2-40B4-BE49-F238E27FC236}">
              <a16:creationId xmlns:a16="http://schemas.microsoft.com/office/drawing/2014/main" id="{21B13F65-F1E7-4817-8DFE-5E228FB265D5}"/>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6DB24335-5FD9-45D2-9EA5-4AD31984224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A11C5775-40F1-49CF-BA44-60A8E67BBB3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69199288-9BD3-4979-8A17-FA8534F690F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E1767D4E-C116-4ECB-AA17-B0DAFE7DF6F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9A5AC1B7-8C28-4E6D-93BB-57FEFA35299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154939</xdr:rowOff>
    </xdr:from>
    <xdr:to>
      <xdr:col>24</xdr:col>
      <xdr:colOff>114300</xdr:colOff>
      <xdr:row>84</xdr:row>
      <xdr:rowOff>85089</xdr:rowOff>
    </xdr:to>
    <xdr:sp macro="" textlink="">
      <xdr:nvSpPr>
        <xdr:cNvPr id="269" name="楕円 268">
          <a:extLst>
            <a:ext uri="{FF2B5EF4-FFF2-40B4-BE49-F238E27FC236}">
              <a16:creationId xmlns:a16="http://schemas.microsoft.com/office/drawing/2014/main" id="{59DEC2C3-2A40-4BA9-9D3A-B7B13BD8A0F0}"/>
            </a:ext>
          </a:extLst>
        </xdr:cNvPr>
        <xdr:cNvSpPr/>
      </xdr:nvSpPr>
      <xdr:spPr>
        <a:xfrm>
          <a:off x="45847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133366</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F5706228-41A8-4FCA-9966-35A0AC7F4A5B}"/>
            </a:ext>
          </a:extLst>
        </xdr:cNvPr>
        <xdr:cNvSpPr txBox="1"/>
      </xdr:nvSpPr>
      <xdr:spPr>
        <a:xfrm>
          <a:off x="4673600"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27305</xdr:rowOff>
    </xdr:from>
    <xdr:to>
      <xdr:col>20</xdr:col>
      <xdr:colOff>38100</xdr:colOff>
      <xdr:row>84</xdr:row>
      <xdr:rowOff>128905</xdr:rowOff>
    </xdr:to>
    <xdr:sp macro="" textlink="">
      <xdr:nvSpPr>
        <xdr:cNvPr id="271" name="楕円 270">
          <a:extLst>
            <a:ext uri="{FF2B5EF4-FFF2-40B4-BE49-F238E27FC236}">
              <a16:creationId xmlns:a16="http://schemas.microsoft.com/office/drawing/2014/main" id="{7302EBC4-E3F9-4C51-A91B-9EED82D1E832}"/>
            </a:ext>
          </a:extLst>
        </xdr:cNvPr>
        <xdr:cNvSpPr/>
      </xdr:nvSpPr>
      <xdr:spPr>
        <a:xfrm>
          <a:off x="3746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34289</xdr:rowOff>
    </xdr:from>
    <xdr:to>
      <xdr:col>24</xdr:col>
      <xdr:colOff>63500</xdr:colOff>
      <xdr:row>84</xdr:row>
      <xdr:rowOff>78105</xdr:rowOff>
    </xdr:to>
    <xdr:cxnSp macro="">
      <xdr:nvCxnSpPr>
        <xdr:cNvPr id="272" name="直線コネクタ 271">
          <a:extLst>
            <a:ext uri="{FF2B5EF4-FFF2-40B4-BE49-F238E27FC236}">
              <a16:creationId xmlns:a16="http://schemas.microsoft.com/office/drawing/2014/main" id="{00FF2E2C-E445-4D6E-AB45-E06097320979}"/>
            </a:ext>
          </a:extLst>
        </xdr:cNvPr>
        <xdr:cNvCxnSpPr/>
      </xdr:nvCxnSpPr>
      <xdr:spPr>
        <a:xfrm flipV="1">
          <a:off x="3797300" y="14436089"/>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71120</xdr:rowOff>
    </xdr:from>
    <xdr:to>
      <xdr:col>15</xdr:col>
      <xdr:colOff>101600</xdr:colOff>
      <xdr:row>85</xdr:row>
      <xdr:rowOff>1270</xdr:rowOff>
    </xdr:to>
    <xdr:sp macro="" textlink="">
      <xdr:nvSpPr>
        <xdr:cNvPr id="273" name="楕円 272">
          <a:extLst>
            <a:ext uri="{FF2B5EF4-FFF2-40B4-BE49-F238E27FC236}">
              <a16:creationId xmlns:a16="http://schemas.microsoft.com/office/drawing/2014/main" id="{12808767-013C-498A-8E86-1E7BED3CC6D7}"/>
            </a:ext>
          </a:extLst>
        </xdr:cNvPr>
        <xdr:cNvSpPr/>
      </xdr:nvSpPr>
      <xdr:spPr>
        <a:xfrm>
          <a:off x="2857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78105</xdr:rowOff>
    </xdr:from>
    <xdr:to>
      <xdr:col>19</xdr:col>
      <xdr:colOff>177800</xdr:colOff>
      <xdr:row>84</xdr:row>
      <xdr:rowOff>121920</xdr:rowOff>
    </xdr:to>
    <xdr:cxnSp macro="">
      <xdr:nvCxnSpPr>
        <xdr:cNvPr id="274" name="直線コネクタ 273">
          <a:extLst>
            <a:ext uri="{FF2B5EF4-FFF2-40B4-BE49-F238E27FC236}">
              <a16:creationId xmlns:a16="http://schemas.microsoft.com/office/drawing/2014/main" id="{CFB138BA-8BBB-4311-8E52-A6645ED0FC34}"/>
            </a:ext>
          </a:extLst>
        </xdr:cNvPr>
        <xdr:cNvCxnSpPr/>
      </xdr:nvCxnSpPr>
      <xdr:spPr>
        <a:xfrm flipV="1">
          <a:off x="2908300" y="14479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88282</xdr:rowOff>
    </xdr:from>
    <xdr:ext cx="405111" cy="259045"/>
    <xdr:sp macro="" textlink="">
      <xdr:nvSpPr>
        <xdr:cNvPr id="275" name="n_1aveValue【公営住宅】&#10;有形固定資産減価償却率">
          <a:extLst>
            <a:ext uri="{FF2B5EF4-FFF2-40B4-BE49-F238E27FC236}">
              <a16:creationId xmlns:a16="http://schemas.microsoft.com/office/drawing/2014/main" id="{D9B51EEE-3D71-4BA0-AE61-F823DB62069C}"/>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31132</xdr:rowOff>
    </xdr:from>
    <xdr:ext cx="405111" cy="259045"/>
    <xdr:sp macro="" textlink="">
      <xdr:nvSpPr>
        <xdr:cNvPr id="276" name="n_2aveValue【公営住宅】&#10;有形固定資産減価償却率">
          <a:extLst>
            <a:ext uri="{FF2B5EF4-FFF2-40B4-BE49-F238E27FC236}">
              <a16:creationId xmlns:a16="http://schemas.microsoft.com/office/drawing/2014/main" id="{AA62CEE1-8A89-4B4A-85F7-4E15298CB21A}"/>
            </a:ext>
          </a:extLst>
        </xdr:cNvPr>
        <xdr:cNvSpPr txBox="1"/>
      </xdr:nvSpPr>
      <xdr:spPr>
        <a:xfrm>
          <a:off x="2705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19702</xdr:rowOff>
    </xdr:from>
    <xdr:ext cx="405111" cy="259045"/>
    <xdr:sp macro="" textlink="">
      <xdr:nvSpPr>
        <xdr:cNvPr id="277" name="n_3aveValue【公営住宅】&#10;有形固定資産減価償却率">
          <a:extLst>
            <a:ext uri="{FF2B5EF4-FFF2-40B4-BE49-F238E27FC236}">
              <a16:creationId xmlns:a16="http://schemas.microsoft.com/office/drawing/2014/main" id="{81B89A52-15A8-456D-BFDC-9694F7087ED2}"/>
            </a:ext>
          </a:extLst>
        </xdr:cNvPr>
        <xdr:cNvSpPr txBox="1"/>
      </xdr:nvSpPr>
      <xdr:spPr>
        <a:xfrm>
          <a:off x="1816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120032</xdr:rowOff>
    </xdr:from>
    <xdr:ext cx="405111" cy="259045"/>
    <xdr:sp macro="" textlink="">
      <xdr:nvSpPr>
        <xdr:cNvPr id="278" name="n_1mainValue【公営住宅】&#10;有形固定資産減価償却率">
          <a:extLst>
            <a:ext uri="{FF2B5EF4-FFF2-40B4-BE49-F238E27FC236}">
              <a16:creationId xmlns:a16="http://schemas.microsoft.com/office/drawing/2014/main" id="{CF5315CE-D4DD-48BC-9086-D5F3CFF93704}"/>
            </a:ext>
          </a:extLst>
        </xdr:cNvPr>
        <xdr:cNvSpPr txBox="1"/>
      </xdr:nvSpPr>
      <xdr:spPr>
        <a:xfrm>
          <a:off x="35820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163847</xdr:rowOff>
    </xdr:from>
    <xdr:ext cx="405111" cy="259045"/>
    <xdr:sp macro="" textlink="">
      <xdr:nvSpPr>
        <xdr:cNvPr id="279" name="n_2mainValue【公営住宅】&#10;有形固定資産減価償却率">
          <a:extLst>
            <a:ext uri="{FF2B5EF4-FFF2-40B4-BE49-F238E27FC236}">
              <a16:creationId xmlns:a16="http://schemas.microsoft.com/office/drawing/2014/main" id="{9BAABAF1-3245-4687-9463-3291E4D33D28}"/>
            </a:ext>
          </a:extLst>
        </xdr:cNvPr>
        <xdr:cNvSpPr txBox="1"/>
      </xdr:nvSpPr>
      <xdr:spPr>
        <a:xfrm>
          <a:off x="2705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DA3DA5BA-9020-4EFF-8005-EE704311B35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2D944FA7-E73D-4F26-9681-45E5C4592A3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F0659DF5-5A45-46E2-B045-93A969104CD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6D9D7988-AA87-4885-8062-CF294FBA47D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150C625C-C96E-4982-8898-A9ED9B70DA8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4D2ADF79-3873-4060-9E3A-54F6A999402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ADA477C2-54C3-4D4D-B2BB-4374CC298E3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FFC3B853-1635-4E9B-B97F-29216CFC5AD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55530A21-6A5B-4EB0-8533-0D2D7AB3B6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EEAE8D8A-5586-446E-8AB0-E47CE10E210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6AFDB14D-6AF9-4F12-A96F-AD68D8CA8A1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B3BC73FB-CE7C-4D65-A467-023480B501E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E4B08DE5-9A05-4539-969A-CF18CE028C8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71576FB7-3363-4B75-BE0D-86DCD88C1CD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3D0A1EC5-8DAB-4659-8B0C-CE6C900311B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644892EF-0215-44EA-994B-0767A2D76BF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4C25D5EC-F2FB-47AA-B7A7-1DC1EE689FB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E98DB4F9-8C38-41C0-91EA-44648892C6F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66CF7B9E-EB7E-457A-A1FF-C18AACB7B2E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a:extLst>
            <a:ext uri="{FF2B5EF4-FFF2-40B4-BE49-F238E27FC236}">
              <a16:creationId xmlns:a16="http://schemas.microsoft.com/office/drawing/2014/main" id="{C2823451-6003-46CB-A2F3-052A9249D5E6}"/>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FDC4ED3E-A440-4EBD-BD96-2D5AB7A235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a:extLst>
            <a:ext uri="{FF2B5EF4-FFF2-40B4-BE49-F238E27FC236}">
              <a16:creationId xmlns:a16="http://schemas.microsoft.com/office/drawing/2014/main" id="{A70C76E5-CA26-43E4-8752-C11A25ADC87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953AE6CA-596E-4F5D-99F0-2970DC72A11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a:extLst>
            <a:ext uri="{FF2B5EF4-FFF2-40B4-BE49-F238E27FC236}">
              <a16:creationId xmlns:a16="http://schemas.microsoft.com/office/drawing/2014/main" id="{76528EDE-9BF9-46DE-B5BE-0DB8A99C13C3}"/>
            </a:ext>
          </a:extLst>
        </xdr:cNvPr>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a:extLst>
            <a:ext uri="{FF2B5EF4-FFF2-40B4-BE49-F238E27FC236}">
              <a16:creationId xmlns:a16="http://schemas.microsoft.com/office/drawing/2014/main" id="{8C915FD5-DD2B-49E3-A2E3-900B41524915}"/>
            </a:ext>
          </a:extLst>
        </xdr:cNvPr>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a:extLst>
            <a:ext uri="{FF2B5EF4-FFF2-40B4-BE49-F238E27FC236}">
              <a16:creationId xmlns:a16="http://schemas.microsoft.com/office/drawing/2014/main" id="{830763D4-212E-4A51-8095-828A4D97DA26}"/>
            </a:ext>
          </a:extLst>
        </xdr:cNvPr>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a:extLst>
            <a:ext uri="{FF2B5EF4-FFF2-40B4-BE49-F238E27FC236}">
              <a16:creationId xmlns:a16="http://schemas.microsoft.com/office/drawing/2014/main" id="{822117E7-A23E-4A57-B4E9-6F4F9208DF27}"/>
            </a:ext>
          </a:extLst>
        </xdr:cNvPr>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a:extLst>
            <a:ext uri="{FF2B5EF4-FFF2-40B4-BE49-F238E27FC236}">
              <a16:creationId xmlns:a16="http://schemas.microsoft.com/office/drawing/2014/main" id="{B7CE3071-142E-4FA4-8C62-F0DD364FD895}"/>
            </a:ext>
          </a:extLst>
        </xdr:cNvPr>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308" name="【公営住宅】&#10;一人当たり面積平均値テキスト">
          <a:extLst>
            <a:ext uri="{FF2B5EF4-FFF2-40B4-BE49-F238E27FC236}">
              <a16:creationId xmlns:a16="http://schemas.microsoft.com/office/drawing/2014/main" id="{3B13DF11-1482-4C09-BB76-DAB67A9C5D93}"/>
            </a:ext>
          </a:extLst>
        </xdr:cNvPr>
        <xdr:cNvSpPr txBox="1"/>
      </xdr:nvSpPr>
      <xdr:spPr>
        <a:xfrm>
          <a:off x="10515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a:extLst>
            <a:ext uri="{FF2B5EF4-FFF2-40B4-BE49-F238E27FC236}">
              <a16:creationId xmlns:a16="http://schemas.microsoft.com/office/drawing/2014/main" id="{207A76B6-3F78-4048-A6A1-0A89DB75BD31}"/>
            </a:ext>
          </a:extLst>
        </xdr:cNvPr>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a:extLst>
            <a:ext uri="{FF2B5EF4-FFF2-40B4-BE49-F238E27FC236}">
              <a16:creationId xmlns:a16="http://schemas.microsoft.com/office/drawing/2014/main" id="{F6477094-4C10-41DF-BDA2-FBCC17AD9201}"/>
            </a:ext>
          </a:extLst>
        </xdr:cNvPr>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a:extLst>
            <a:ext uri="{FF2B5EF4-FFF2-40B4-BE49-F238E27FC236}">
              <a16:creationId xmlns:a16="http://schemas.microsoft.com/office/drawing/2014/main" id="{640BF0C0-C7A9-4D02-9E7D-04595E0986F2}"/>
            </a:ext>
          </a:extLst>
        </xdr:cNvPr>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118111</xdr:rowOff>
    </xdr:from>
    <xdr:to>
      <xdr:col>41</xdr:col>
      <xdr:colOff>101600</xdr:colOff>
      <xdr:row>84</xdr:row>
      <xdr:rowOff>48261</xdr:rowOff>
    </xdr:to>
    <xdr:sp macro="" textlink="">
      <xdr:nvSpPr>
        <xdr:cNvPr id="312" name="フローチャート: 判断 311">
          <a:extLst>
            <a:ext uri="{FF2B5EF4-FFF2-40B4-BE49-F238E27FC236}">
              <a16:creationId xmlns:a16="http://schemas.microsoft.com/office/drawing/2014/main" id="{78AF498A-B991-46B8-A338-D8D129C3DE1C}"/>
            </a:ext>
          </a:extLst>
        </xdr:cNvPr>
        <xdr:cNvSpPr/>
      </xdr:nvSpPr>
      <xdr:spPr>
        <a:xfrm>
          <a:off x="7810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6DD9566E-0FBB-4042-B60E-ABA9B2D86C0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AFC7040D-BBF7-4F64-AC5B-12AAF0128DF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164100E5-5BBE-48B6-986F-AA00C0B9E82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CF9B7072-3B86-4112-A747-F1DE4FD246D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F71DDD8B-E52B-42D1-A007-76AEA704CCC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66421</xdr:rowOff>
    </xdr:from>
    <xdr:to>
      <xdr:col>55</xdr:col>
      <xdr:colOff>50800</xdr:colOff>
      <xdr:row>81</xdr:row>
      <xdr:rowOff>168021</xdr:rowOff>
    </xdr:to>
    <xdr:sp macro="" textlink="">
      <xdr:nvSpPr>
        <xdr:cNvPr id="318" name="楕円 317">
          <a:extLst>
            <a:ext uri="{FF2B5EF4-FFF2-40B4-BE49-F238E27FC236}">
              <a16:creationId xmlns:a16="http://schemas.microsoft.com/office/drawing/2014/main" id="{FCBD89A2-569F-4280-AB09-92D9F265E203}"/>
            </a:ext>
          </a:extLst>
        </xdr:cNvPr>
        <xdr:cNvSpPr/>
      </xdr:nvSpPr>
      <xdr:spPr>
        <a:xfrm>
          <a:off x="10426700" y="1395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89298</xdr:rowOff>
    </xdr:from>
    <xdr:ext cx="469744" cy="259045"/>
    <xdr:sp macro="" textlink="">
      <xdr:nvSpPr>
        <xdr:cNvPr id="319" name="【公営住宅】&#10;一人当たり面積該当値テキスト">
          <a:extLst>
            <a:ext uri="{FF2B5EF4-FFF2-40B4-BE49-F238E27FC236}">
              <a16:creationId xmlns:a16="http://schemas.microsoft.com/office/drawing/2014/main" id="{8E584E2A-94D8-4D9C-B71A-5A4D14C85CD4}"/>
            </a:ext>
          </a:extLst>
        </xdr:cNvPr>
        <xdr:cNvSpPr txBox="1"/>
      </xdr:nvSpPr>
      <xdr:spPr>
        <a:xfrm>
          <a:off x="10515600" y="1380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71120</xdr:rowOff>
    </xdr:from>
    <xdr:to>
      <xdr:col>50</xdr:col>
      <xdr:colOff>165100</xdr:colOff>
      <xdr:row>82</xdr:row>
      <xdr:rowOff>1270</xdr:rowOff>
    </xdr:to>
    <xdr:sp macro="" textlink="">
      <xdr:nvSpPr>
        <xdr:cNvPr id="320" name="楕円 319">
          <a:extLst>
            <a:ext uri="{FF2B5EF4-FFF2-40B4-BE49-F238E27FC236}">
              <a16:creationId xmlns:a16="http://schemas.microsoft.com/office/drawing/2014/main" id="{3177B928-CD70-4DC0-B6A7-28FEC20A3C00}"/>
            </a:ext>
          </a:extLst>
        </xdr:cNvPr>
        <xdr:cNvSpPr/>
      </xdr:nvSpPr>
      <xdr:spPr>
        <a:xfrm>
          <a:off x="9588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117221</xdr:rowOff>
    </xdr:from>
    <xdr:to>
      <xdr:col>55</xdr:col>
      <xdr:colOff>0</xdr:colOff>
      <xdr:row>81</xdr:row>
      <xdr:rowOff>121920</xdr:rowOff>
    </xdr:to>
    <xdr:cxnSp macro="">
      <xdr:nvCxnSpPr>
        <xdr:cNvPr id="321" name="直線コネクタ 320">
          <a:extLst>
            <a:ext uri="{FF2B5EF4-FFF2-40B4-BE49-F238E27FC236}">
              <a16:creationId xmlns:a16="http://schemas.microsoft.com/office/drawing/2014/main" id="{41B94134-D7EC-43C6-9849-EF91BE35843A}"/>
            </a:ext>
          </a:extLst>
        </xdr:cNvPr>
        <xdr:cNvCxnSpPr/>
      </xdr:nvCxnSpPr>
      <xdr:spPr>
        <a:xfrm flipV="1">
          <a:off x="9639300" y="14004671"/>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77724</xdr:rowOff>
    </xdr:from>
    <xdr:to>
      <xdr:col>46</xdr:col>
      <xdr:colOff>38100</xdr:colOff>
      <xdr:row>82</xdr:row>
      <xdr:rowOff>7874</xdr:rowOff>
    </xdr:to>
    <xdr:sp macro="" textlink="">
      <xdr:nvSpPr>
        <xdr:cNvPr id="322" name="楕円 321">
          <a:extLst>
            <a:ext uri="{FF2B5EF4-FFF2-40B4-BE49-F238E27FC236}">
              <a16:creationId xmlns:a16="http://schemas.microsoft.com/office/drawing/2014/main" id="{EB75CF6A-C086-44C5-A253-D6F1A191C8E0}"/>
            </a:ext>
          </a:extLst>
        </xdr:cNvPr>
        <xdr:cNvSpPr/>
      </xdr:nvSpPr>
      <xdr:spPr>
        <a:xfrm>
          <a:off x="8699500" y="139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121920</xdr:rowOff>
    </xdr:from>
    <xdr:to>
      <xdr:col>50</xdr:col>
      <xdr:colOff>114300</xdr:colOff>
      <xdr:row>81</xdr:row>
      <xdr:rowOff>128524</xdr:rowOff>
    </xdr:to>
    <xdr:cxnSp macro="">
      <xdr:nvCxnSpPr>
        <xdr:cNvPr id="323" name="直線コネクタ 322">
          <a:extLst>
            <a:ext uri="{FF2B5EF4-FFF2-40B4-BE49-F238E27FC236}">
              <a16:creationId xmlns:a16="http://schemas.microsoft.com/office/drawing/2014/main" id="{28D55552-B8F3-4199-9724-82BC8E2884DB}"/>
            </a:ext>
          </a:extLst>
        </xdr:cNvPr>
        <xdr:cNvCxnSpPr/>
      </xdr:nvCxnSpPr>
      <xdr:spPr>
        <a:xfrm flipV="1">
          <a:off x="8750300" y="14009370"/>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5605</xdr:rowOff>
    </xdr:from>
    <xdr:ext cx="469744" cy="259045"/>
    <xdr:sp macro="" textlink="">
      <xdr:nvSpPr>
        <xdr:cNvPr id="324" name="n_1aveValue【公営住宅】&#10;一人当たり面積">
          <a:extLst>
            <a:ext uri="{FF2B5EF4-FFF2-40B4-BE49-F238E27FC236}">
              <a16:creationId xmlns:a16="http://schemas.microsoft.com/office/drawing/2014/main" id="{728F13F1-7A04-45DD-BE0C-88F52199A49B}"/>
            </a:ext>
          </a:extLst>
        </xdr:cNvPr>
        <xdr:cNvSpPr txBox="1"/>
      </xdr:nvSpPr>
      <xdr:spPr>
        <a:xfrm>
          <a:off x="9391727" y="14578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24274</xdr:rowOff>
    </xdr:from>
    <xdr:ext cx="469744" cy="259045"/>
    <xdr:sp macro="" textlink="">
      <xdr:nvSpPr>
        <xdr:cNvPr id="325" name="n_2aveValue【公営住宅】&#10;一人当たり面積">
          <a:extLst>
            <a:ext uri="{FF2B5EF4-FFF2-40B4-BE49-F238E27FC236}">
              <a16:creationId xmlns:a16="http://schemas.microsoft.com/office/drawing/2014/main" id="{4E153002-9A62-47F4-A228-320AD29A4DFF}"/>
            </a:ext>
          </a:extLst>
        </xdr:cNvPr>
        <xdr:cNvSpPr txBox="1"/>
      </xdr:nvSpPr>
      <xdr:spPr>
        <a:xfrm>
          <a:off x="8515427" y="1459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64788</xdr:rowOff>
    </xdr:from>
    <xdr:ext cx="469744" cy="259045"/>
    <xdr:sp macro="" textlink="">
      <xdr:nvSpPr>
        <xdr:cNvPr id="326" name="n_3aveValue【公営住宅】&#10;一人当たり面積">
          <a:extLst>
            <a:ext uri="{FF2B5EF4-FFF2-40B4-BE49-F238E27FC236}">
              <a16:creationId xmlns:a16="http://schemas.microsoft.com/office/drawing/2014/main" id="{848F188D-B95D-45F1-870B-4FAEE5419AE3}"/>
            </a:ext>
          </a:extLst>
        </xdr:cNvPr>
        <xdr:cNvSpPr txBox="1"/>
      </xdr:nvSpPr>
      <xdr:spPr>
        <a:xfrm>
          <a:off x="7626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17797</xdr:rowOff>
    </xdr:from>
    <xdr:ext cx="469744" cy="259045"/>
    <xdr:sp macro="" textlink="">
      <xdr:nvSpPr>
        <xdr:cNvPr id="327" name="n_1mainValue【公営住宅】&#10;一人当たり面積">
          <a:extLst>
            <a:ext uri="{FF2B5EF4-FFF2-40B4-BE49-F238E27FC236}">
              <a16:creationId xmlns:a16="http://schemas.microsoft.com/office/drawing/2014/main" id="{FEE82486-3146-451A-A8E3-047F5AE21854}"/>
            </a:ext>
          </a:extLst>
        </xdr:cNvPr>
        <xdr:cNvSpPr txBox="1"/>
      </xdr:nvSpPr>
      <xdr:spPr>
        <a:xfrm>
          <a:off x="9391727" y="137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24401</xdr:rowOff>
    </xdr:from>
    <xdr:ext cx="469744" cy="259045"/>
    <xdr:sp macro="" textlink="">
      <xdr:nvSpPr>
        <xdr:cNvPr id="328" name="n_2mainValue【公営住宅】&#10;一人当たり面積">
          <a:extLst>
            <a:ext uri="{FF2B5EF4-FFF2-40B4-BE49-F238E27FC236}">
              <a16:creationId xmlns:a16="http://schemas.microsoft.com/office/drawing/2014/main" id="{EB7F4D7C-9C1D-41F9-A8A7-21CE6EA46D8C}"/>
            </a:ext>
          </a:extLst>
        </xdr:cNvPr>
        <xdr:cNvSpPr txBox="1"/>
      </xdr:nvSpPr>
      <xdr:spPr>
        <a:xfrm>
          <a:off x="8515427" y="1374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457F2B0A-6264-4E1C-A60E-A18190870AB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78212550-8DA5-45A8-88B9-0A15999CD8F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431E4F3F-2D48-4630-9646-AC8E5B2F1DD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24ECCA1-D76E-4277-BBC4-C4EDD4F2BE8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C73507F5-4105-4B4E-AC22-44E7633F2AC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C95340E0-9CFB-4D39-AE11-E5A735CE7A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2DAAE957-311B-49F0-9934-02C182CEA60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2266CCDB-2C3D-4684-9D7C-B4A42939451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FD2C0B68-E326-4822-9794-226F75A12BB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2ACEE42F-4951-4B85-83D4-B7116136B38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9" name="直線コネクタ 338">
          <a:extLst>
            <a:ext uri="{FF2B5EF4-FFF2-40B4-BE49-F238E27FC236}">
              <a16:creationId xmlns:a16="http://schemas.microsoft.com/office/drawing/2014/main" id="{DF3E5763-7972-42B7-A0D7-04EEA2D783A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0" name="テキスト ボックス 339">
          <a:extLst>
            <a:ext uri="{FF2B5EF4-FFF2-40B4-BE49-F238E27FC236}">
              <a16:creationId xmlns:a16="http://schemas.microsoft.com/office/drawing/2014/main" id="{D00F4804-0955-41EA-83E0-734054EED177}"/>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1" name="直線コネクタ 340">
          <a:extLst>
            <a:ext uri="{FF2B5EF4-FFF2-40B4-BE49-F238E27FC236}">
              <a16:creationId xmlns:a16="http://schemas.microsoft.com/office/drawing/2014/main" id="{D25C0A9C-2CF8-4E25-8E7F-422EE0CE7218}"/>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2" name="テキスト ボックス 341">
          <a:extLst>
            <a:ext uri="{FF2B5EF4-FFF2-40B4-BE49-F238E27FC236}">
              <a16:creationId xmlns:a16="http://schemas.microsoft.com/office/drawing/2014/main" id="{6DDFA029-BEEA-4221-AE32-95B5E3D155B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3" name="直線コネクタ 342">
          <a:extLst>
            <a:ext uri="{FF2B5EF4-FFF2-40B4-BE49-F238E27FC236}">
              <a16:creationId xmlns:a16="http://schemas.microsoft.com/office/drawing/2014/main" id="{495D931A-CBE7-4639-AC3C-060DAA97831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4" name="テキスト ボックス 343">
          <a:extLst>
            <a:ext uri="{FF2B5EF4-FFF2-40B4-BE49-F238E27FC236}">
              <a16:creationId xmlns:a16="http://schemas.microsoft.com/office/drawing/2014/main" id="{0A8ED005-431A-4243-9268-600D1F61318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5" name="直線コネクタ 344">
          <a:extLst>
            <a:ext uri="{FF2B5EF4-FFF2-40B4-BE49-F238E27FC236}">
              <a16:creationId xmlns:a16="http://schemas.microsoft.com/office/drawing/2014/main" id="{DD6CCBAF-AEB1-45AF-A964-C1175E61B66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6" name="テキスト ボックス 345">
          <a:extLst>
            <a:ext uri="{FF2B5EF4-FFF2-40B4-BE49-F238E27FC236}">
              <a16:creationId xmlns:a16="http://schemas.microsoft.com/office/drawing/2014/main" id="{BDCA2A43-7915-4E1C-9A36-45DF27CB7486}"/>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7" name="直線コネクタ 346">
          <a:extLst>
            <a:ext uri="{FF2B5EF4-FFF2-40B4-BE49-F238E27FC236}">
              <a16:creationId xmlns:a16="http://schemas.microsoft.com/office/drawing/2014/main" id="{C081E9E5-C3B1-4044-B60C-03D138A8E75F}"/>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48" name="テキスト ボックス 347">
          <a:extLst>
            <a:ext uri="{FF2B5EF4-FFF2-40B4-BE49-F238E27FC236}">
              <a16:creationId xmlns:a16="http://schemas.microsoft.com/office/drawing/2014/main" id="{CF28401B-7025-4204-9CCA-C04311267E6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9" name="直線コネクタ 348">
          <a:extLst>
            <a:ext uri="{FF2B5EF4-FFF2-40B4-BE49-F238E27FC236}">
              <a16:creationId xmlns:a16="http://schemas.microsoft.com/office/drawing/2014/main" id="{E1D382C6-6634-4AF4-B109-FE114C9ADB4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0" name="テキスト ボックス 349">
          <a:extLst>
            <a:ext uri="{FF2B5EF4-FFF2-40B4-BE49-F238E27FC236}">
              <a16:creationId xmlns:a16="http://schemas.microsoft.com/office/drawing/2014/main" id="{340D683C-DBC8-4B5B-9FF8-539CFA13A3A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8DDE8A53-0612-4AF5-84CD-BE8DECFDCCD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352" name="直線コネクタ 351">
          <a:extLst>
            <a:ext uri="{FF2B5EF4-FFF2-40B4-BE49-F238E27FC236}">
              <a16:creationId xmlns:a16="http://schemas.microsoft.com/office/drawing/2014/main" id="{887CD365-9101-4D50-B138-FAE1C7ACE37A}"/>
            </a:ext>
          </a:extLst>
        </xdr:cNvPr>
        <xdr:cNvCxnSpPr/>
      </xdr:nvCxnSpPr>
      <xdr:spPr>
        <a:xfrm flipV="1">
          <a:off x="4634865" y="172269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353" name="【港湾・漁港】&#10;有形固定資産減価償却率最小値テキスト">
          <a:extLst>
            <a:ext uri="{FF2B5EF4-FFF2-40B4-BE49-F238E27FC236}">
              <a16:creationId xmlns:a16="http://schemas.microsoft.com/office/drawing/2014/main" id="{FB8AB223-81E1-4D88-A62B-3EA53ADEA1B8}"/>
            </a:ext>
          </a:extLst>
        </xdr:cNvPr>
        <xdr:cNvSpPr txBox="1"/>
      </xdr:nvSpPr>
      <xdr:spPr>
        <a:xfrm>
          <a:off x="46736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354" name="直線コネクタ 353">
          <a:extLst>
            <a:ext uri="{FF2B5EF4-FFF2-40B4-BE49-F238E27FC236}">
              <a16:creationId xmlns:a16="http://schemas.microsoft.com/office/drawing/2014/main" id="{4A7326EF-AAEB-4C46-9DFC-9326FE94999C}"/>
            </a:ext>
          </a:extLst>
        </xdr:cNvPr>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355" name="【港湾・漁港】&#10;有形固定資産減価償却率最大値テキスト">
          <a:extLst>
            <a:ext uri="{FF2B5EF4-FFF2-40B4-BE49-F238E27FC236}">
              <a16:creationId xmlns:a16="http://schemas.microsoft.com/office/drawing/2014/main" id="{299E8238-A239-4577-AB8A-6279F6BA7816}"/>
            </a:ext>
          </a:extLst>
        </xdr:cNvPr>
        <xdr:cNvSpPr txBox="1"/>
      </xdr:nvSpPr>
      <xdr:spPr>
        <a:xfrm>
          <a:off x="4673600" y="17002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356" name="直線コネクタ 355">
          <a:extLst>
            <a:ext uri="{FF2B5EF4-FFF2-40B4-BE49-F238E27FC236}">
              <a16:creationId xmlns:a16="http://schemas.microsoft.com/office/drawing/2014/main" id="{B13798EF-363F-45BA-B310-E7817C5E7145}"/>
            </a:ext>
          </a:extLst>
        </xdr:cNvPr>
        <xdr:cNvCxnSpPr/>
      </xdr:nvCxnSpPr>
      <xdr:spPr>
        <a:xfrm>
          <a:off x="4546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88282</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D29DF2DB-C279-430C-AB23-D5EA7F28B2E5}"/>
            </a:ext>
          </a:extLst>
        </xdr:cNvPr>
        <xdr:cNvSpPr txBox="1"/>
      </xdr:nvSpPr>
      <xdr:spPr>
        <a:xfrm>
          <a:off x="4673600" y="1740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358" name="フローチャート: 判断 357">
          <a:extLst>
            <a:ext uri="{FF2B5EF4-FFF2-40B4-BE49-F238E27FC236}">
              <a16:creationId xmlns:a16="http://schemas.microsoft.com/office/drawing/2014/main" id="{4BC2404E-5BE8-47B2-9183-4A281D31A690}"/>
            </a:ext>
          </a:extLst>
        </xdr:cNvPr>
        <xdr:cNvSpPr/>
      </xdr:nvSpPr>
      <xdr:spPr>
        <a:xfrm>
          <a:off x="4584700" y="1755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359" name="フローチャート: 判断 358">
          <a:extLst>
            <a:ext uri="{FF2B5EF4-FFF2-40B4-BE49-F238E27FC236}">
              <a16:creationId xmlns:a16="http://schemas.microsoft.com/office/drawing/2014/main" id="{EA687997-4B4D-4F72-9728-68152BD00BB1}"/>
            </a:ext>
          </a:extLst>
        </xdr:cNvPr>
        <xdr:cNvSpPr/>
      </xdr:nvSpPr>
      <xdr:spPr>
        <a:xfrm>
          <a:off x="3746500" y="1756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360" name="フローチャート: 判断 359">
          <a:extLst>
            <a:ext uri="{FF2B5EF4-FFF2-40B4-BE49-F238E27FC236}">
              <a16:creationId xmlns:a16="http://schemas.microsoft.com/office/drawing/2014/main" id="{22F23E05-8F85-40EA-962B-585E635123C3}"/>
            </a:ext>
          </a:extLst>
        </xdr:cNvPr>
        <xdr:cNvSpPr/>
      </xdr:nvSpPr>
      <xdr:spPr>
        <a:xfrm>
          <a:off x="2857500" y="1760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361" name="フローチャート: 判断 360">
          <a:extLst>
            <a:ext uri="{FF2B5EF4-FFF2-40B4-BE49-F238E27FC236}">
              <a16:creationId xmlns:a16="http://schemas.microsoft.com/office/drawing/2014/main" id="{AF20CBBD-43C6-4162-AE24-0F445CE02829}"/>
            </a:ext>
          </a:extLst>
        </xdr:cNvPr>
        <xdr:cNvSpPr/>
      </xdr:nvSpPr>
      <xdr:spPr>
        <a:xfrm>
          <a:off x="19685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1C2412CC-2C47-497B-9D8F-82AC37187C4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91E65BC1-5097-425A-9B77-33F450DDDBA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654C4F6A-5E67-4B4E-98D4-8EEAFD057A4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3B7E4656-4623-4AC4-9C72-6AEE974E764F}"/>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285658A2-A009-48C6-B628-D3AE671970B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367" name="楕円 366">
          <a:extLst>
            <a:ext uri="{FF2B5EF4-FFF2-40B4-BE49-F238E27FC236}">
              <a16:creationId xmlns:a16="http://schemas.microsoft.com/office/drawing/2014/main" id="{98961280-2C52-4B0C-A59F-772B2601AA11}"/>
            </a:ext>
          </a:extLst>
        </xdr:cNvPr>
        <xdr:cNvSpPr/>
      </xdr:nvSpPr>
      <xdr:spPr>
        <a:xfrm>
          <a:off x="4584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34307</xdr:rowOff>
    </xdr:from>
    <xdr:ext cx="405111" cy="259045"/>
    <xdr:sp macro="" textlink="">
      <xdr:nvSpPr>
        <xdr:cNvPr id="368" name="【港湾・漁港】&#10;有形固定資産減価償却率該当値テキスト">
          <a:extLst>
            <a:ext uri="{FF2B5EF4-FFF2-40B4-BE49-F238E27FC236}">
              <a16:creationId xmlns:a16="http://schemas.microsoft.com/office/drawing/2014/main" id="{BF8BE3C5-E528-4B79-9684-82C31727760F}"/>
            </a:ext>
          </a:extLst>
        </xdr:cNvPr>
        <xdr:cNvSpPr txBox="1"/>
      </xdr:nvSpPr>
      <xdr:spPr>
        <a:xfrm>
          <a:off x="4673600" y="1769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33020</xdr:rowOff>
    </xdr:from>
    <xdr:to>
      <xdr:col>20</xdr:col>
      <xdr:colOff>38100</xdr:colOff>
      <xdr:row>103</xdr:row>
      <xdr:rowOff>134620</xdr:rowOff>
    </xdr:to>
    <xdr:sp macro="" textlink="">
      <xdr:nvSpPr>
        <xdr:cNvPr id="369" name="楕円 368">
          <a:extLst>
            <a:ext uri="{FF2B5EF4-FFF2-40B4-BE49-F238E27FC236}">
              <a16:creationId xmlns:a16="http://schemas.microsoft.com/office/drawing/2014/main" id="{5E55EA3D-6C41-4590-8D4D-D259ED2CE21E}"/>
            </a:ext>
          </a:extLst>
        </xdr:cNvPr>
        <xdr:cNvSpPr/>
      </xdr:nvSpPr>
      <xdr:spPr>
        <a:xfrm>
          <a:off x="3746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83820</xdr:rowOff>
    </xdr:from>
    <xdr:to>
      <xdr:col>24</xdr:col>
      <xdr:colOff>63500</xdr:colOff>
      <xdr:row>103</xdr:row>
      <xdr:rowOff>106680</xdr:rowOff>
    </xdr:to>
    <xdr:cxnSp macro="">
      <xdr:nvCxnSpPr>
        <xdr:cNvPr id="370" name="直線コネクタ 369">
          <a:extLst>
            <a:ext uri="{FF2B5EF4-FFF2-40B4-BE49-F238E27FC236}">
              <a16:creationId xmlns:a16="http://schemas.microsoft.com/office/drawing/2014/main" id="{B67CB2D1-6267-4EE9-BDCF-FF5453BF5502}"/>
            </a:ext>
          </a:extLst>
        </xdr:cNvPr>
        <xdr:cNvCxnSpPr/>
      </xdr:nvCxnSpPr>
      <xdr:spPr>
        <a:xfrm>
          <a:off x="3797300" y="17743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74930</xdr:rowOff>
    </xdr:from>
    <xdr:to>
      <xdr:col>15</xdr:col>
      <xdr:colOff>101600</xdr:colOff>
      <xdr:row>104</xdr:row>
      <xdr:rowOff>5080</xdr:rowOff>
    </xdr:to>
    <xdr:sp macro="" textlink="">
      <xdr:nvSpPr>
        <xdr:cNvPr id="371" name="楕円 370">
          <a:extLst>
            <a:ext uri="{FF2B5EF4-FFF2-40B4-BE49-F238E27FC236}">
              <a16:creationId xmlns:a16="http://schemas.microsoft.com/office/drawing/2014/main" id="{73FEF05D-418B-4671-A8A7-3236D33667A1}"/>
            </a:ext>
          </a:extLst>
        </xdr:cNvPr>
        <xdr:cNvSpPr/>
      </xdr:nvSpPr>
      <xdr:spPr>
        <a:xfrm>
          <a:off x="28575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83820</xdr:rowOff>
    </xdr:from>
    <xdr:to>
      <xdr:col>19</xdr:col>
      <xdr:colOff>177800</xdr:colOff>
      <xdr:row>103</xdr:row>
      <xdr:rowOff>125730</xdr:rowOff>
    </xdr:to>
    <xdr:cxnSp macro="">
      <xdr:nvCxnSpPr>
        <xdr:cNvPr id="372" name="直線コネクタ 371">
          <a:extLst>
            <a:ext uri="{FF2B5EF4-FFF2-40B4-BE49-F238E27FC236}">
              <a16:creationId xmlns:a16="http://schemas.microsoft.com/office/drawing/2014/main" id="{AC49A50D-AF5F-4145-BABF-2D7295434AFF}"/>
            </a:ext>
          </a:extLst>
        </xdr:cNvPr>
        <xdr:cNvCxnSpPr/>
      </xdr:nvCxnSpPr>
      <xdr:spPr>
        <a:xfrm flipV="1">
          <a:off x="2908300" y="177431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27322</xdr:rowOff>
    </xdr:from>
    <xdr:ext cx="405111" cy="259045"/>
    <xdr:sp macro="" textlink="">
      <xdr:nvSpPr>
        <xdr:cNvPr id="373" name="n_1aveValue【港湾・漁港】&#10;有形固定資産減価償却率">
          <a:extLst>
            <a:ext uri="{FF2B5EF4-FFF2-40B4-BE49-F238E27FC236}">
              <a16:creationId xmlns:a16="http://schemas.microsoft.com/office/drawing/2014/main" id="{17277C9B-5587-4AFF-8270-2AC0CAE77C4F}"/>
            </a:ext>
          </a:extLst>
        </xdr:cNvPr>
        <xdr:cNvSpPr txBox="1"/>
      </xdr:nvSpPr>
      <xdr:spPr>
        <a:xfrm>
          <a:off x="3582044" y="1734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61613</xdr:rowOff>
    </xdr:from>
    <xdr:ext cx="405111" cy="259045"/>
    <xdr:sp macro="" textlink="">
      <xdr:nvSpPr>
        <xdr:cNvPr id="374" name="n_2aveValue【港湾・漁港】&#10;有形固定資産減価償却率">
          <a:extLst>
            <a:ext uri="{FF2B5EF4-FFF2-40B4-BE49-F238E27FC236}">
              <a16:creationId xmlns:a16="http://schemas.microsoft.com/office/drawing/2014/main" id="{CECDD5DD-C8EB-4538-AA64-1CCCF161257F}"/>
            </a:ext>
          </a:extLst>
        </xdr:cNvPr>
        <xdr:cNvSpPr txBox="1"/>
      </xdr:nvSpPr>
      <xdr:spPr>
        <a:xfrm>
          <a:off x="2705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375" name="n_3aveValue【港湾・漁港】&#10;有形固定資産減価償却率">
          <a:extLst>
            <a:ext uri="{FF2B5EF4-FFF2-40B4-BE49-F238E27FC236}">
              <a16:creationId xmlns:a16="http://schemas.microsoft.com/office/drawing/2014/main" id="{58B3D980-0CFA-4A66-84D3-01F995EEC8E6}"/>
            </a:ext>
          </a:extLst>
        </xdr:cNvPr>
        <xdr:cNvSpPr txBox="1"/>
      </xdr:nvSpPr>
      <xdr:spPr>
        <a:xfrm>
          <a:off x="1816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125747</xdr:rowOff>
    </xdr:from>
    <xdr:ext cx="405111" cy="259045"/>
    <xdr:sp macro="" textlink="">
      <xdr:nvSpPr>
        <xdr:cNvPr id="376" name="n_1mainValue【港湾・漁港】&#10;有形固定資産減価償却率">
          <a:extLst>
            <a:ext uri="{FF2B5EF4-FFF2-40B4-BE49-F238E27FC236}">
              <a16:creationId xmlns:a16="http://schemas.microsoft.com/office/drawing/2014/main" id="{BECCE23A-4CFA-4400-A395-C9AB4F0345B5}"/>
            </a:ext>
          </a:extLst>
        </xdr:cNvPr>
        <xdr:cNvSpPr txBox="1"/>
      </xdr:nvSpPr>
      <xdr:spPr>
        <a:xfrm>
          <a:off x="3582044"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167657</xdr:rowOff>
    </xdr:from>
    <xdr:ext cx="405111" cy="259045"/>
    <xdr:sp macro="" textlink="">
      <xdr:nvSpPr>
        <xdr:cNvPr id="377" name="n_2mainValue【港湾・漁港】&#10;有形固定資産減価償却率">
          <a:extLst>
            <a:ext uri="{FF2B5EF4-FFF2-40B4-BE49-F238E27FC236}">
              <a16:creationId xmlns:a16="http://schemas.microsoft.com/office/drawing/2014/main" id="{FC27702A-674D-42A6-9A8B-6192F96DDF9F}"/>
            </a:ext>
          </a:extLst>
        </xdr:cNvPr>
        <xdr:cNvSpPr txBox="1"/>
      </xdr:nvSpPr>
      <xdr:spPr>
        <a:xfrm>
          <a:off x="2705744" y="1782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3B382272-A788-4C1C-A4A4-41E70BD0BA0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D04BA6B-2A2C-4052-AA6A-1B770BA902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3EE01DB7-18AF-4614-9AF6-E67284B2372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8696D858-07D6-4034-AB28-8FFD7D92F5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D78EEAF8-746C-4922-9DCA-5A90AFC8BC5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370EFDE6-3B38-48E3-BD8A-824CA890C0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5641867A-81BE-4247-B6CD-276F1F6E80A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17028995-449B-4AF8-A324-DAD766C9FBB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6" name="テキスト ボックス 385">
          <a:extLst>
            <a:ext uri="{FF2B5EF4-FFF2-40B4-BE49-F238E27FC236}">
              <a16:creationId xmlns:a16="http://schemas.microsoft.com/office/drawing/2014/main" id="{E29FA770-8B71-4892-AF52-F2F92C98728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7" name="直線コネクタ 386">
          <a:extLst>
            <a:ext uri="{FF2B5EF4-FFF2-40B4-BE49-F238E27FC236}">
              <a16:creationId xmlns:a16="http://schemas.microsoft.com/office/drawing/2014/main" id="{5A52DDE0-AACA-4288-BC51-D35045BEFAB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8" name="直線コネクタ 387">
          <a:extLst>
            <a:ext uri="{FF2B5EF4-FFF2-40B4-BE49-F238E27FC236}">
              <a16:creationId xmlns:a16="http://schemas.microsoft.com/office/drawing/2014/main" id="{5E066620-929F-4039-A4B0-E042235E941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9" name="テキスト ボックス 388">
          <a:extLst>
            <a:ext uri="{FF2B5EF4-FFF2-40B4-BE49-F238E27FC236}">
              <a16:creationId xmlns:a16="http://schemas.microsoft.com/office/drawing/2014/main" id="{B7A8F304-453A-48C0-91EF-25AE676ABB6A}"/>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0" name="直線コネクタ 389">
          <a:extLst>
            <a:ext uri="{FF2B5EF4-FFF2-40B4-BE49-F238E27FC236}">
              <a16:creationId xmlns:a16="http://schemas.microsoft.com/office/drawing/2014/main" id="{37F705EE-8598-44B2-9426-D338455DED87}"/>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91" name="テキスト ボックス 390">
          <a:extLst>
            <a:ext uri="{FF2B5EF4-FFF2-40B4-BE49-F238E27FC236}">
              <a16:creationId xmlns:a16="http://schemas.microsoft.com/office/drawing/2014/main" id="{96A3C5CD-C534-45BE-8F33-B184F31F1259}"/>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2" name="直線コネクタ 391">
          <a:extLst>
            <a:ext uri="{FF2B5EF4-FFF2-40B4-BE49-F238E27FC236}">
              <a16:creationId xmlns:a16="http://schemas.microsoft.com/office/drawing/2014/main" id="{99F6DAA4-36F7-4C7F-A3F1-F784F3AAF11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3" name="テキスト ボックス 392">
          <a:extLst>
            <a:ext uri="{FF2B5EF4-FFF2-40B4-BE49-F238E27FC236}">
              <a16:creationId xmlns:a16="http://schemas.microsoft.com/office/drawing/2014/main" id="{34B81E26-8F51-473D-86EC-4287908E6C66}"/>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4" name="直線コネクタ 393">
          <a:extLst>
            <a:ext uri="{FF2B5EF4-FFF2-40B4-BE49-F238E27FC236}">
              <a16:creationId xmlns:a16="http://schemas.microsoft.com/office/drawing/2014/main" id="{3592D472-BE97-4522-87F0-6DC7BB0220C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5" name="テキスト ボックス 394">
          <a:extLst>
            <a:ext uri="{FF2B5EF4-FFF2-40B4-BE49-F238E27FC236}">
              <a16:creationId xmlns:a16="http://schemas.microsoft.com/office/drawing/2014/main" id="{69C286FE-D74D-4189-B166-07C9DA688C26}"/>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6" name="直線コネクタ 395">
          <a:extLst>
            <a:ext uri="{FF2B5EF4-FFF2-40B4-BE49-F238E27FC236}">
              <a16:creationId xmlns:a16="http://schemas.microsoft.com/office/drawing/2014/main" id="{0CC7CC85-CB5E-4BF8-9583-597AACF5B1C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97" name="テキスト ボックス 396">
          <a:extLst>
            <a:ext uri="{FF2B5EF4-FFF2-40B4-BE49-F238E27FC236}">
              <a16:creationId xmlns:a16="http://schemas.microsoft.com/office/drawing/2014/main" id="{688B092A-6269-445D-AB32-1CACD828E719}"/>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a:extLst>
            <a:ext uri="{FF2B5EF4-FFF2-40B4-BE49-F238E27FC236}">
              <a16:creationId xmlns:a16="http://schemas.microsoft.com/office/drawing/2014/main" id="{7A4078AF-CFB3-40C6-A7D3-D166DA6BFB6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9" name="テキスト ボックス 398">
          <a:extLst>
            <a:ext uri="{FF2B5EF4-FFF2-40B4-BE49-F238E27FC236}">
              <a16:creationId xmlns:a16="http://schemas.microsoft.com/office/drawing/2014/main" id="{E737AEB1-39BD-402C-B757-1BF6A1E0156A}"/>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a:extLst>
            <a:ext uri="{FF2B5EF4-FFF2-40B4-BE49-F238E27FC236}">
              <a16:creationId xmlns:a16="http://schemas.microsoft.com/office/drawing/2014/main" id="{98C1863F-8FAA-4300-8441-BEC1A485F08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401" name="直線コネクタ 400">
          <a:extLst>
            <a:ext uri="{FF2B5EF4-FFF2-40B4-BE49-F238E27FC236}">
              <a16:creationId xmlns:a16="http://schemas.microsoft.com/office/drawing/2014/main" id="{1A303105-8AD7-454F-859D-D45B5F40D961}"/>
            </a:ext>
          </a:extLst>
        </xdr:cNvPr>
        <xdr:cNvCxnSpPr/>
      </xdr:nvCxnSpPr>
      <xdr:spPr>
        <a:xfrm flipV="1">
          <a:off x="10476865" y="172869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402" name="【港湾・漁港】&#10;一人当たり有形固定資産（償却資産）額最小値テキスト">
          <a:extLst>
            <a:ext uri="{FF2B5EF4-FFF2-40B4-BE49-F238E27FC236}">
              <a16:creationId xmlns:a16="http://schemas.microsoft.com/office/drawing/2014/main" id="{CE4456BD-3D24-4886-A3F2-B248F366EB35}"/>
            </a:ext>
          </a:extLst>
        </xdr:cNvPr>
        <xdr:cNvSpPr txBox="1"/>
      </xdr:nvSpPr>
      <xdr:spPr>
        <a:xfrm>
          <a:off x="10515600" y="186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403" name="直線コネクタ 402">
          <a:extLst>
            <a:ext uri="{FF2B5EF4-FFF2-40B4-BE49-F238E27FC236}">
              <a16:creationId xmlns:a16="http://schemas.microsoft.com/office/drawing/2014/main" id="{EFB00AE9-FCE2-4276-B600-8409AF0B0415}"/>
            </a:ext>
          </a:extLst>
        </xdr:cNvPr>
        <xdr:cNvCxnSpPr/>
      </xdr:nvCxnSpPr>
      <xdr:spPr>
        <a:xfrm>
          <a:off x="10388600" y="1863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404" name="【港湾・漁港】&#10;一人当たり有形固定資産（償却資産）額最大値テキスト">
          <a:extLst>
            <a:ext uri="{FF2B5EF4-FFF2-40B4-BE49-F238E27FC236}">
              <a16:creationId xmlns:a16="http://schemas.microsoft.com/office/drawing/2014/main" id="{4E3EC2A5-F2CB-4C38-9E94-4C568B81F268}"/>
            </a:ext>
          </a:extLst>
        </xdr:cNvPr>
        <xdr:cNvSpPr txBox="1"/>
      </xdr:nvSpPr>
      <xdr:spPr>
        <a:xfrm>
          <a:off x="10515600" y="17062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405" name="直線コネクタ 404">
          <a:extLst>
            <a:ext uri="{FF2B5EF4-FFF2-40B4-BE49-F238E27FC236}">
              <a16:creationId xmlns:a16="http://schemas.microsoft.com/office/drawing/2014/main" id="{F9B95C58-B60C-412A-AC58-2FA6EA46FEC8}"/>
            </a:ext>
          </a:extLst>
        </xdr:cNvPr>
        <xdr:cNvCxnSpPr/>
      </xdr:nvCxnSpPr>
      <xdr:spPr>
        <a:xfrm>
          <a:off x="10388600" y="1728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113259</xdr:rowOff>
    </xdr:from>
    <xdr:ext cx="599010" cy="259045"/>
    <xdr:sp macro="" textlink="">
      <xdr:nvSpPr>
        <xdr:cNvPr id="406" name="【港湾・漁港】&#10;一人当たり有形固定資産（償却資産）額平均値テキスト">
          <a:extLst>
            <a:ext uri="{FF2B5EF4-FFF2-40B4-BE49-F238E27FC236}">
              <a16:creationId xmlns:a16="http://schemas.microsoft.com/office/drawing/2014/main" id="{97C558A7-00EB-4807-AD3E-979B446168B5}"/>
            </a:ext>
          </a:extLst>
        </xdr:cNvPr>
        <xdr:cNvSpPr txBox="1"/>
      </xdr:nvSpPr>
      <xdr:spPr>
        <a:xfrm>
          <a:off x="10515600" y="182869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407" name="フローチャート: 判断 406">
          <a:extLst>
            <a:ext uri="{FF2B5EF4-FFF2-40B4-BE49-F238E27FC236}">
              <a16:creationId xmlns:a16="http://schemas.microsoft.com/office/drawing/2014/main" id="{4B9A9169-1BDD-4101-AF7B-5BF4AB901029}"/>
            </a:ext>
          </a:extLst>
        </xdr:cNvPr>
        <xdr:cNvSpPr/>
      </xdr:nvSpPr>
      <xdr:spPr>
        <a:xfrm>
          <a:off x="10426700" y="183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408" name="フローチャート: 判断 407">
          <a:extLst>
            <a:ext uri="{FF2B5EF4-FFF2-40B4-BE49-F238E27FC236}">
              <a16:creationId xmlns:a16="http://schemas.microsoft.com/office/drawing/2014/main" id="{6D37FD96-8EEA-4B28-A73C-6853D9637F05}"/>
            </a:ext>
          </a:extLst>
        </xdr:cNvPr>
        <xdr:cNvSpPr/>
      </xdr:nvSpPr>
      <xdr:spPr>
        <a:xfrm>
          <a:off x="9588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409" name="フローチャート: 判断 408">
          <a:extLst>
            <a:ext uri="{FF2B5EF4-FFF2-40B4-BE49-F238E27FC236}">
              <a16:creationId xmlns:a16="http://schemas.microsoft.com/office/drawing/2014/main" id="{36127569-17C4-464D-AAED-AEBDDFD33D40}"/>
            </a:ext>
          </a:extLst>
        </xdr:cNvPr>
        <xdr:cNvSpPr/>
      </xdr:nvSpPr>
      <xdr:spPr>
        <a:xfrm>
          <a:off x="8699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162323</xdr:rowOff>
    </xdr:from>
    <xdr:to>
      <xdr:col>41</xdr:col>
      <xdr:colOff>101600</xdr:colOff>
      <xdr:row>106</xdr:row>
      <xdr:rowOff>92473</xdr:rowOff>
    </xdr:to>
    <xdr:sp macro="" textlink="">
      <xdr:nvSpPr>
        <xdr:cNvPr id="410" name="フローチャート: 判断 409">
          <a:extLst>
            <a:ext uri="{FF2B5EF4-FFF2-40B4-BE49-F238E27FC236}">
              <a16:creationId xmlns:a16="http://schemas.microsoft.com/office/drawing/2014/main" id="{762D8227-F7BB-4CEA-8D52-156A86130A7A}"/>
            </a:ext>
          </a:extLst>
        </xdr:cNvPr>
        <xdr:cNvSpPr/>
      </xdr:nvSpPr>
      <xdr:spPr>
        <a:xfrm>
          <a:off x="7810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C0E12D2-B16A-49C9-9E00-DEC35A6DA3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2785B38F-1B88-4F9B-A45C-0164CD1B180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904551C6-BCBF-40C3-9BFB-5E5EF5A006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A11B31BA-BFFE-4CC1-A664-450BA2EE2E9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617C58E0-9F85-4DDC-BE15-F1260987903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91122</xdr:rowOff>
    </xdr:from>
    <xdr:to>
      <xdr:col>55</xdr:col>
      <xdr:colOff>50800</xdr:colOff>
      <xdr:row>101</xdr:row>
      <xdr:rowOff>21272</xdr:rowOff>
    </xdr:to>
    <xdr:sp macro="" textlink="">
      <xdr:nvSpPr>
        <xdr:cNvPr id="416" name="楕円 415">
          <a:extLst>
            <a:ext uri="{FF2B5EF4-FFF2-40B4-BE49-F238E27FC236}">
              <a16:creationId xmlns:a16="http://schemas.microsoft.com/office/drawing/2014/main" id="{3F63DA87-AB6E-454D-B5BF-FA62EB4B5269}"/>
            </a:ext>
          </a:extLst>
        </xdr:cNvPr>
        <xdr:cNvSpPr/>
      </xdr:nvSpPr>
      <xdr:spPr>
        <a:xfrm>
          <a:off x="10426700" y="1723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44149</xdr:rowOff>
    </xdr:from>
    <xdr:ext cx="690189" cy="259045"/>
    <xdr:sp macro="" textlink="">
      <xdr:nvSpPr>
        <xdr:cNvPr id="417" name="【港湾・漁港】&#10;一人当たり有形固定資産（償却資産）額該当値テキスト">
          <a:extLst>
            <a:ext uri="{FF2B5EF4-FFF2-40B4-BE49-F238E27FC236}">
              <a16:creationId xmlns:a16="http://schemas.microsoft.com/office/drawing/2014/main" id="{480C987F-1D9D-43CD-B57B-918FE2A9722C}"/>
            </a:ext>
          </a:extLst>
        </xdr:cNvPr>
        <xdr:cNvSpPr txBox="1"/>
      </xdr:nvSpPr>
      <xdr:spPr>
        <a:xfrm>
          <a:off x="10515600" y="171891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22828</xdr:rowOff>
    </xdr:from>
    <xdr:to>
      <xdr:col>50</xdr:col>
      <xdr:colOff>165100</xdr:colOff>
      <xdr:row>101</xdr:row>
      <xdr:rowOff>124428</xdr:rowOff>
    </xdr:to>
    <xdr:sp macro="" textlink="">
      <xdr:nvSpPr>
        <xdr:cNvPr id="418" name="楕円 417">
          <a:extLst>
            <a:ext uri="{FF2B5EF4-FFF2-40B4-BE49-F238E27FC236}">
              <a16:creationId xmlns:a16="http://schemas.microsoft.com/office/drawing/2014/main" id="{DC18AE7F-9BC8-46AF-B428-79BD62479509}"/>
            </a:ext>
          </a:extLst>
        </xdr:cNvPr>
        <xdr:cNvSpPr/>
      </xdr:nvSpPr>
      <xdr:spPr>
        <a:xfrm>
          <a:off x="9588500" y="1733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141922</xdr:rowOff>
    </xdr:from>
    <xdr:to>
      <xdr:col>55</xdr:col>
      <xdr:colOff>0</xdr:colOff>
      <xdr:row>101</xdr:row>
      <xdr:rowOff>73628</xdr:rowOff>
    </xdr:to>
    <xdr:cxnSp macro="">
      <xdr:nvCxnSpPr>
        <xdr:cNvPr id="419" name="直線コネクタ 418">
          <a:extLst>
            <a:ext uri="{FF2B5EF4-FFF2-40B4-BE49-F238E27FC236}">
              <a16:creationId xmlns:a16="http://schemas.microsoft.com/office/drawing/2014/main" id="{BD723240-3E6B-45F8-AA94-07234F81A9D2}"/>
            </a:ext>
          </a:extLst>
        </xdr:cNvPr>
        <xdr:cNvCxnSpPr/>
      </xdr:nvCxnSpPr>
      <xdr:spPr>
        <a:xfrm flipV="1">
          <a:off x="9639300" y="17286922"/>
          <a:ext cx="838200" cy="10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32914</xdr:rowOff>
    </xdr:from>
    <xdr:to>
      <xdr:col>46</xdr:col>
      <xdr:colOff>38100</xdr:colOff>
      <xdr:row>101</xdr:row>
      <xdr:rowOff>134514</xdr:rowOff>
    </xdr:to>
    <xdr:sp macro="" textlink="">
      <xdr:nvSpPr>
        <xdr:cNvPr id="420" name="楕円 419">
          <a:extLst>
            <a:ext uri="{FF2B5EF4-FFF2-40B4-BE49-F238E27FC236}">
              <a16:creationId xmlns:a16="http://schemas.microsoft.com/office/drawing/2014/main" id="{C0F1168D-2D96-48D4-A8AA-A53B31C1B982}"/>
            </a:ext>
          </a:extLst>
        </xdr:cNvPr>
        <xdr:cNvSpPr/>
      </xdr:nvSpPr>
      <xdr:spPr>
        <a:xfrm>
          <a:off x="8699500" y="173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73628</xdr:rowOff>
    </xdr:from>
    <xdr:to>
      <xdr:col>50</xdr:col>
      <xdr:colOff>114300</xdr:colOff>
      <xdr:row>101</xdr:row>
      <xdr:rowOff>83714</xdr:rowOff>
    </xdr:to>
    <xdr:cxnSp macro="">
      <xdr:nvCxnSpPr>
        <xdr:cNvPr id="421" name="直線コネクタ 420">
          <a:extLst>
            <a:ext uri="{FF2B5EF4-FFF2-40B4-BE49-F238E27FC236}">
              <a16:creationId xmlns:a16="http://schemas.microsoft.com/office/drawing/2014/main" id="{D6F5353C-831E-4619-A48D-FE6F85D8DA61}"/>
            </a:ext>
          </a:extLst>
        </xdr:cNvPr>
        <xdr:cNvCxnSpPr/>
      </xdr:nvCxnSpPr>
      <xdr:spPr>
        <a:xfrm flipV="1">
          <a:off x="8750300" y="17390078"/>
          <a:ext cx="889000" cy="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107</xdr:row>
      <xdr:rowOff>84107</xdr:rowOff>
    </xdr:from>
    <xdr:ext cx="599010" cy="259045"/>
    <xdr:sp macro="" textlink="">
      <xdr:nvSpPr>
        <xdr:cNvPr id="422" name="n_1aveValue【港湾・漁港】&#10;一人当たり有形固定資産（償却資産）額">
          <a:extLst>
            <a:ext uri="{FF2B5EF4-FFF2-40B4-BE49-F238E27FC236}">
              <a16:creationId xmlns:a16="http://schemas.microsoft.com/office/drawing/2014/main" id="{A657C56A-6BE4-455F-A97B-FFEC6A958142}"/>
            </a:ext>
          </a:extLst>
        </xdr:cNvPr>
        <xdr:cNvSpPr txBox="1"/>
      </xdr:nvSpPr>
      <xdr:spPr>
        <a:xfrm>
          <a:off x="9327095" y="18429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137053</xdr:rowOff>
    </xdr:from>
    <xdr:ext cx="599010" cy="259045"/>
    <xdr:sp macro="" textlink="">
      <xdr:nvSpPr>
        <xdr:cNvPr id="423" name="n_2aveValue【港湾・漁港】&#10;一人当たり有形固定資産（償却資産）額">
          <a:extLst>
            <a:ext uri="{FF2B5EF4-FFF2-40B4-BE49-F238E27FC236}">
              <a16:creationId xmlns:a16="http://schemas.microsoft.com/office/drawing/2014/main" id="{7A28FF03-90F6-4CB6-B42E-BA5D49E4BF22}"/>
            </a:ext>
          </a:extLst>
        </xdr:cNvPr>
        <xdr:cNvSpPr txBox="1"/>
      </xdr:nvSpPr>
      <xdr:spPr>
        <a:xfrm>
          <a:off x="8450795" y="1848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109000</xdr:rowOff>
    </xdr:from>
    <xdr:ext cx="690189" cy="259045"/>
    <xdr:sp macro="" textlink="">
      <xdr:nvSpPr>
        <xdr:cNvPr id="424" name="n_3aveValue【港湾・漁港】&#10;一人当たり有形固定資産（償却資産）額">
          <a:extLst>
            <a:ext uri="{FF2B5EF4-FFF2-40B4-BE49-F238E27FC236}">
              <a16:creationId xmlns:a16="http://schemas.microsoft.com/office/drawing/2014/main" id="{8624FC42-1F29-4D7C-8E15-AC9485323439}"/>
            </a:ext>
          </a:extLst>
        </xdr:cNvPr>
        <xdr:cNvSpPr txBox="1"/>
      </xdr:nvSpPr>
      <xdr:spPr>
        <a:xfrm>
          <a:off x="7516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99</xdr:row>
      <xdr:rowOff>140955</xdr:rowOff>
    </xdr:from>
    <xdr:ext cx="690189" cy="259045"/>
    <xdr:sp macro="" textlink="">
      <xdr:nvSpPr>
        <xdr:cNvPr id="425" name="n_1mainValue【港湾・漁港】&#10;一人当たり有形固定資産（償却資産）額">
          <a:extLst>
            <a:ext uri="{FF2B5EF4-FFF2-40B4-BE49-F238E27FC236}">
              <a16:creationId xmlns:a16="http://schemas.microsoft.com/office/drawing/2014/main" id="{146C16DC-DECF-4EAB-86B3-97E11803E8E7}"/>
            </a:ext>
          </a:extLst>
        </xdr:cNvPr>
        <xdr:cNvSpPr txBox="1"/>
      </xdr:nvSpPr>
      <xdr:spPr>
        <a:xfrm>
          <a:off x="9281505" y="17114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151041</xdr:rowOff>
    </xdr:from>
    <xdr:ext cx="690189" cy="259045"/>
    <xdr:sp macro="" textlink="">
      <xdr:nvSpPr>
        <xdr:cNvPr id="426" name="n_2mainValue【港湾・漁港】&#10;一人当たり有形固定資産（償却資産）額">
          <a:extLst>
            <a:ext uri="{FF2B5EF4-FFF2-40B4-BE49-F238E27FC236}">
              <a16:creationId xmlns:a16="http://schemas.microsoft.com/office/drawing/2014/main" id="{B06D82E4-09A4-4060-91AF-5FF386A96E19}"/>
            </a:ext>
          </a:extLst>
        </xdr:cNvPr>
        <xdr:cNvSpPr txBox="1"/>
      </xdr:nvSpPr>
      <xdr:spPr>
        <a:xfrm>
          <a:off x="8405205" y="17124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a:extLst>
            <a:ext uri="{FF2B5EF4-FFF2-40B4-BE49-F238E27FC236}">
              <a16:creationId xmlns:a16="http://schemas.microsoft.com/office/drawing/2014/main" id="{F903576C-E185-4DF4-B758-B605852F3AA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a:extLst>
            <a:ext uri="{FF2B5EF4-FFF2-40B4-BE49-F238E27FC236}">
              <a16:creationId xmlns:a16="http://schemas.microsoft.com/office/drawing/2014/main" id="{CEC29AA1-61CE-451D-B672-FCF26D0C5B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a:extLst>
            <a:ext uri="{FF2B5EF4-FFF2-40B4-BE49-F238E27FC236}">
              <a16:creationId xmlns:a16="http://schemas.microsoft.com/office/drawing/2014/main" id="{4A749A90-6983-4E2A-93CC-A8A5F2C5695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a:extLst>
            <a:ext uri="{FF2B5EF4-FFF2-40B4-BE49-F238E27FC236}">
              <a16:creationId xmlns:a16="http://schemas.microsoft.com/office/drawing/2014/main" id="{435ABCAD-D45C-4845-B2A0-EF1BB8F12F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a:extLst>
            <a:ext uri="{FF2B5EF4-FFF2-40B4-BE49-F238E27FC236}">
              <a16:creationId xmlns:a16="http://schemas.microsoft.com/office/drawing/2014/main" id="{77F9BC0C-F68A-4BF6-AC8A-F44FBEAFE3A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a:extLst>
            <a:ext uri="{FF2B5EF4-FFF2-40B4-BE49-F238E27FC236}">
              <a16:creationId xmlns:a16="http://schemas.microsoft.com/office/drawing/2014/main" id="{5DF75680-9086-4355-90D0-B912C38792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a:extLst>
            <a:ext uri="{FF2B5EF4-FFF2-40B4-BE49-F238E27FC236}">
              <a16:creationId xmlns:a16="http://schemas.microsoft.com/office/drawing/2014/main" id="{6B6F3286-2CBF-4D2C-A2C5-29529465F5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a:extLst>
            <a:ext uri="{FF2B5EF4-FFF2-40B4-BE49-F238E27FC236}">
              <a16:creationId xmlns:a16="http://schemas.microsoft.com/office/drawing/2014/main" id="{FA7C8B70-93DB-4728-851C-0154A57D89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a:extLst>
            <a:ext uri="{FF2B5EF4-FFF2-40B4-BE49-F238E27FC236}">
              <a16:creationId xmlns:a16="http://schemas.microsoft.com/office/drawing/2014/main" id="{819CCA6B-4AA8-408E-8A43-F1A836A5B24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a:extLst>
            <a:ext uri="{FF2B5EF4-FFF2-40B4-BE49-F238E27FC236}">
              <a16:creationId xmlns:a16="http://schemas.microsoft.com/office/drawing/2014/main" id="{71B21A11-38E6-471C-9D29-37E0CB28B07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7" name="直線コネクタ 436">
          <a:extLst>
            <a:ext uri="{FF2B5EF4-FFF2-40B4-BE49-F238E27FC236}">
              <a16:creationId xmlns:a16="http://schemas.microsoft.com/office/drawing/2014/main" id="{1D5F5A6E-6A32-475A-935B-BD508D6E1FD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8" name="テキスト ボックス 437">
          <a:extLst>
            <a:ext uri="{FF2B5EF4-FFF2-40B4-BE49-F238E27FC236}">
              <a16:creationId xmlns:a16="http://schemas.microsoft.com/office/drawing/2014/main" id="{A1618950-33BC-4D1F-BE39-E32A53068E4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9" name="直線コネクタ 438">
          <a:extLst>
            <a:ext uri="{FF2B5EF4-FFF2-40B4-BE49-F238E27FC236}">
              <a16:creationId xmlns:a16="http://schemas.microsoft.com/office/drawing/2014/main" id="{196D44D8-F0D2-42FA-8961-D021F1E54BE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0" name="テキスト ボックス 439">
          <a:extLst>
            <a:ext uri="{FF2B5EF4-FFF2-40B4-BE49-F238E27FC236}">
              <a16:creationId xmlns:a16="http://schemas.microsoft.com/office/drawing/2014/main" id="{98826B79-B927-4606-8A1B-2A9B743082D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1" name="直線コネクタ 440">
          <a:extLst>
            <a:ext uri="{FF2B5EF4-FFF2-40B4-BE49-F238E27FC236}">
              <a16:creationId xmlns:a16="http://schemas.microsoft.com/office/drawing/2014/main" id="{C753A4AE-36C4-4256-8081-921940DEA04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2" name="テキスト ボックス 441">
          <a:extLst>
            <a:ext uri="{FF2B5EF4-FFF2-40B4-BE49-F238E27FC236}">
              <a16:creationId xmlns:a16="http://schemas.microsoft.com/office/drawing/2014/main" id="{309F1334-46B8-4982-9715-1256F63387B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3" name="直線コネクタ 442">
          <a:extLst>
            <a:ext uri="{FF2B5EF4-FFF2-40B4-BE49-F238E27FC236}">
              <a16:creationId xmlns:a16="http://schemas.microsoft.com/office/drawing/2014/main" id="{6FC7311D-50C3-4B8A-8518-8DE351D6950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4" name="テキスト ボックス 443">
          <a:extLst>
            <a:ext uri="{FF2B5EF4-FFF2-40B4-BE49-F238E27FC236}">
              <a16:creationId xmlns:a16="http://schemas.microsoft.com/office/drawing/2014/main" id="{5D9991E5-49E9-4AC5-AD19-9C1AE8FFDAC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5" name="直線コネクタ 444">
          <a:extLst>
            <a:ext uri="{FF2B5EF4-FFF2-40B4-BE49-F238E27FC236}">
              <a16:creationId xmlns:a16="http://schemas.microsoft.com/office/drawing/2014/main" id="{8FBC819C-D7C4-4130-BF99-B689CD3B169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6" name="テキスト ボックス 445">
          <a:extLst>
            <a:ext uri="{FF2B5EF4-FFF2-40B4-BE49-F238E27FC236}">
              <a16:creationId xmlns:a16="http://schemas.microsoft.com/office/drawing/2014/main" id="{A2F50EAA-018E-4635-965A-4DBAE771DEF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7" name="直線コネクタ 446">
          <a:extLst>
            <a:ext uri="{FF2B5EF4-FFF2-40B4-BE49-F238E27FC236}">
              <a16:creationId xmlns:a16="http://schemas.microsoft.com/office/drawing/2014/main" id="{5B7C6CB7-D7C8-4456-8193-42C4945EB19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8" name="テキスト ボックス 447">
          <a:extLst>
            <a:ext uri="{FF2B5EF4-FFF2-40B4-BE49-F238E27FC236}">
              <a16:creationId xmlns:a16="http://schemas.microsoft.com/office/drawing/2014/main" id="{B9CDB710-E9C4-4C31-A3A6-8AF9BB61F6F9}"/>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a:extLst>
            <a:ext uri="{FF2B5EF4-FFF2-40B4-BE49-F238E27FC236}">
              <a16:creationId xmlns:a16="http://schemas.microsoft.com/office/drawing/2014/main" id="{568696C0-50C0-42A2-BE6C-D3CE520FAC9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299C3FBF-5C4B-4F49-B94C-25788711884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認定こども園・幼稚園・保育所】&#10;有形固定資産減価償却率グラフ枠">
          <a:extLst>
            <a:ext uri="{FF2B5EF4-FFF2-40B4-BE49-F238E27FC236}">
              <a16:creationId xmlns:a16="http://schemas.microsoft.com/office/drawing/2014/main" id="{D8A6B46E-694C-4211-85C5-24C79C8F23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452" name="直線コネクタ 451">
          <a:extLst>
            <a:ext uri="{FF2B5EF4-FFF2-40B4-BE49-F238E27FC236}">
              <a16:creationId xmlns:a16="http://schemas.microsoft.com/office/drawing/2014/main" id="{4AB6A40C-DECF-42D2-A94C-60A81263DAB7}"/>
            </a:ext>
          </a:extLst>
        </xdr:cNvPr>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453" name="【認定こども園・幼稚園・保育所】&#10;有形固定資産減価償却率最小値テキスト">
          <a:extLst>
            <a:ext uri="{FF2B5EF4-FFF2-40B4-BE49-F238E27FC236}">
              <a16:creationId xmlns:a16="http://schemas.microsoft.com/office/drawing/2014/main" id="{FDFDF28D-4BC5-4285-B38A-76EFAABDE6A6}"/>
            </a:ext>
          </a:extLst>
        </xdr:cNvPr>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454" name="直線コネクタ 453">
          <a:extLst>
            <a:ext uri="{FF2B5EF4-FFF2-40B4-BE49-F238E27FC236}">
              <a16:creationId xmlns:a16="http://schemas.microsoft.com/office/drawing/2014/main" id="{39E828BB-51E0-425F-A7EE-E13C8CD5238B}"/>
            </a:ext>
          </a:extLst>
        </xdr:cNvPr>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455" name="【認定こども園・幼稚園・保育所】&#10;有形固定資産減価償却率最大値テキスト">
          <a:extLst>
            <a:ext uri="{FF2B5EF4-FFF2-40B4-BE49-F238E27FC236}">
              <a16:creationId xmlns:a16="http://schemas.microsoft.com/office/drawing/2014/main" id="{3CC369CE-3B36-4535-98A9-32FB70BE7AD3}"/>
            </a:ext>
          </a:extLst>
        </xdr:cNvPr>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456" name="直線コネクタ 455">
          <a:extLst>
            <a:ext uri="{FF2B5EF4-FFF2-40B4-BE49-F238E27FC236}">
              <a16:creationId xmlns:a16="http://schemas.microsoft.com/office/drawing/2014/main" id="{7353BDE7-E281-4228-8B2B-CE86D41DA3A5}"/>
            </a:ext>
          </a:extLst>
        </xdr:cNvPr>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164210</xdr:rowOff>
    </xdr:from>
    <xdr:ext cx="405111" cy="259045"/>
    <xdr:sp macro="" textlink="">
      <xdr:nvSpPr>
        <xdr:cNvPr id="457" name="【認定こども園・幼稚園・保育所】&#10;有形固定資産減価償却率平均値テキスト">
          <a:extLst>
            <a:ext uri="{FF2B5EF4-FFF2-40B4-BE49-F238E27FC236}">
              <a16:creationId xmlns:a16="http://schemas.microsoft.com/office/drawing/2014/main" id="{E07617AE-6BD3-4881-B656-2566B26881CE}"/>
            </a:ext>
          </a:extLst>
        </xdr:cNvPr>
        <xdr:cNvSpPr txBox="1"/>
      </xdr:nvSpPr>
      <xdr:spPr>
        <a:xfrm>
          <a:off x="16357600" y="6164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58" name="フローチャート: 判断 457">
          <a:extLst>
            <a:ext uri="{FF2B5EF4-FFF2-40B4-BE49-F238E27FC236}">
              <a16:creationId xmlns:a16="http://schemas.microsoft.com/office/drawing/2014/main" id="{EE8246C8-3FEC-42F4-BBBD-44C8B95F1E48}"/>
            </a:ext>
          </a:extLst>
        </xdr:cNvPr>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459" name="フローチャート: 判断 458">
          <a:extLst>
            <a:ext uri="{FF2B5EF4-FFF2-40B4-BE49-F238E27FC236}">
              <a16:creationId xmlns:a16="http://schemas.microsoft.com/office/drawing/2014/main" id="{ED27F7A7-6E8C-421F-8B72-E0CB3F214A13}"/>
            </a:ext>
          </a:extLst>
        </xdr:cNvPr>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460" name="フローチャート: 判断 459">
          <a:extLst>
            <a:ext uri="{FF2B5EF4-FFF2-40B4-BE49-F238E27FC236}">
              <a16:creationId xmlns:a16="http://schemas.microsoft.com/office/drawing/2014/main" id="{B52024B8-F74C-4DA7-995E-2DDD31FA402A}"/>
            </a:ext>
          </a:extLst>
        </xdr:cNvPr>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61" name="フローチャート: 判断 460">
          <a:extLst>
            <a:ext uri="{FF2B5EF4-FFF2-40B4-BE49-F238E27FC236}">
              <a16:creationId xmlns:a16="http://schemas.microsoft.com/office/drawing/2014/main" id="{AC11A8BF-CDE8-427E-BC73-A1946FF071A8}"/>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8BCA8C01-49C2-46BB-B551-A6CC2F6A731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F6300679-2069-4283-AE43-EE9DD7C27D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A15C14F-9461-4DB4-BA27-9194D1C7BAF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F7B4A35-3BDD-4724-817E-BED0023C6E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D6BFBAEC-02EF-4640-BBAC-74B467E3778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67" name="楕円 466">
          <a:extLst>
            <a:ext uri="{FF2B5EF4-FFF2-40B4-BE49-F238E27FC236}">
              <a16:creationId xmlns:a16="http://schemas.microsoft.com/office/drawing/2014/main" id="{398EAAA3-A365-4D01-B818-B420F0CAEA3F}"/>
            </a:ext>
          </a:extLst>
        </xdr:cNvPr>
        <xdr:cNvSpPr/>
      </xdr:nvSpPr>
      <xdr:spPr>
        <a:xfrm>
          <a:off x="162687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145885</xdr:rowOff>
    </xdr:from>
    <xdr:ext cx="405111" cy="259045"/>
    <xdr:sp macro="" textlink="">
      <xdr:nvSpPr>
        <xdr:cNvPr id="468" name="【認定こども園・幼稚園・保育所】&#10;有形固定資産減価償却率該当値テキスト">
          <a:extLst>
            <a:ext uri="{FF2B5EF4-FFF2-40B4-BE49-F238E27FC236}">
              <a16:creationId xmlns:a16="http://schemas.microsoft.com/office/drawing/2014/main" id="{04DB85F4-0703-417F-9614-C1F50AB97C2C}"/>
            </a:ext>
          </a:extLst>
        </xdr:cNvPr>
        <xdr:cNvSpPr txBox="1"/>
      </xdr:nvSpPr>
      <xdr:spPr>
        <a:xfrm>
          <a:off x="16357600"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31931</xdr:rowOff>
    </xdr:from>
    <xdr:to>
      <xdr:col>81</xdr:col>
      <xdr:colOff>101600</xdr:colOff>
      <xdr:row>37</xdr:row>
      <xdr:rowOff>133531</xdr:rowOff>
    </xdr:to>
    <xdr:sp macro="" textlink="">
      <xdr:nvSpPr>
        <xdr:cNvPr id="469" name="楕円 468">
          <a:extLst>
            <a:ext uri="{FF2B5EF4-FFF2-40B4-BE49-F238E27FC236}">
              <a16:creationId xmlns:a16="http://schemas.microsoft.com/office/drawing/2014/main" id="{7ECAA356-65F6-44F0-BB81-C37462ADE957}"/>
            </a:ext>
          </a:extLst>
        </xdr:cNvPr>
        <xdr:cNvSpPr/>
      </xdr:nvSpPr>
      <xdr:spPr>
        <a:xfrm>
          <a:off x="15430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82731</xdr:rowOff>
    </xdr:to>
    <xdr:cxnSp macro="">
      <xdr:nvCxnSpPr>
        <xdr:cNvPr id="470" name="直線コネクタ 469">
          <a:extLst>
            <a:ext uri="{FF2B5EF4-FFF2-40B4-BE49-F238E27FC236}">
              <a16:creationId xmlns:a16="http://schemas.microsoft.com/office/drawing/2014/main" id="{5E2FFD20-8147-441F-A362-95FC44905C08}"/>
            </a:ext>
          </a:extLst>
        </xdr:cNvPr>
        <xdr:cNvCxnSpPr/>
      </xdr:nvCxnSpPr>
      <xdr:spPr>
        <a:xfrm flipV="1">
          <a:off x="15481300" y="639045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154396</xdr:rowOff>
    </xdr:from>
    <xdr:to>
      <xdr:col>76</xdr:col>
      <xdr:colOff>165100</xdr:colOff>
      <xdr:row>36</xdr:row>
      <xdr:rowOff>84546</xdr:rowOff>
    </xdr:to>
    <xdr:sp macro="" textlink="">
      <xdr:nvSpPr>
        <xdr:cNvPr id="471" name="楕円 470">
          <a:extLst>
            <a:ext uri="{FF2B5EF4-FFF2-40B4-BE49-F238E27FC236}">
              <a16:creationId xmlns:a16="http://schemas.microsoft.com/office/drawing/2014/main" id="{B433B1FD-2889-4D5D-8A58-65E9C72CDA31}"/>
            </a:ext>
          </a:extLst>
        </xdr:cNvPr>
        <xdr:cNvSpPr/>
      </xdr:nvSpPr>
      <xdr:spPr>
        <a:xfrm>
          <a:off x="14541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33746</xdr:rowOff>
    </xdr:from>
    <xdr:to>
      <xdr:col>81</xdr:col>
      <xdr:colOff>50800</xdr:colOff>
      <xdr:row>37</xdr:row>
      <xdr:rowOff>82731</xdr:rowOff>
    </xdr:to>
    <xdr:cxnSp macro="">
      <xdr:nvCxnSpPr>
        <xdr:cNvPr id="472" name="直線コネクタ 471">
          <a:extLst>
            <a:ext uri="{FF2B5EF4-FFF2-40B4-BE49-F238E27FC236}">
              <a16:creationId xmlns:a16="http://schemas.microsoft.com/office/drawing/2014/main" id="{975DACF8-1B43-4625-9C98-EA5F2D0A9039}"/>
            </a:ext>
          </a:extLst>
        </xdr:cNvPr>
        <xdr:cNvCxnSpPr/>
      </xdr:nvCxnSpPr>
      <xdr:spPr>
        <a:xfrm>
          <a:off x="14592300" y="6205946"/>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73" name="n_1aveValue【認定こども園・幼稚園・保育所】&#10;有形固定資産減価償却率">
          <a:extLst>
            <a:ext uri="{FF2B5EF4-FFF2-40B4-BE49-F238E27FC236}">
              <a16:creationId xmlns:a16="http://schemas.microsoft.com/office/drawing/2014/main" id="{CB29961A-A8BB-4839-ACE3-10516F6934BF}"/>
            </a:ext>
          </a:extLst>
        </xdr:cNvPr>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474" name="n_2aveValue【認定こども園・幼稚園・保育所】&#10;有形固定資産減価償却率">
          <a:extLst>
            <a:ext uri="{FF2B5EF4-FFF2-40B4-BE49-F238E27FC236}">
              <a16:creationId xmlns:a16="http://schemas.microsoft.com/office/drawing/2014/main" id="{14A9C7D2-88D9-4EBB-A367-054F5E524DF2}"/>
            </a:ext>
          </a:extLst>
        </xdr:cNvPr>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105971</xdr:rowOff>
    </xdr:from>
    <xdr:ext cx="405111" cy="259045"/>
    <xdr:sp macro="" textlink="">
      <xdr:nvSpPr>
        <xdr:cNvPr id="475" name="n_3aveValue【認定こども園・幼稚園・保育所】&#10;有形固定資産減価償却率">
          <a:extLst>
            <a:ext uri="{FF2B5EF4-FFF2-40B4-BE49-F238E27FC236}">
              <a16:creationId xmlns:a16="http://schemas.microsoft.com/office/drawing/2014/main" id="{353CC299-7633-4093-8C5D-C0A22BDE47B4}"/>
            </a:ext>
          </a:extLst>
        </xdr:cNvPr>
        <xdr:cNvSpPr txBox="1"/>
      </xdr:nvSpPr>
      <xdr:spPr>
        <a:xfrm>
          <a:off x="13500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150058</xdr:rowOff>
    </xdr:from>
    <xdr:ext cx="405111" cy="259045"/>
    <xdr:sp macro="" textlink="">
      <xdr:nvSpPr>
        <xdr:cNvPr id="476" name="n_1mainValue【認定こども園・幼稚園・保育所】&#10;有形固定資産減価償却率">
          <a:extLst>
            <a:ext uri="{FF2B5EF4-FFF2-40B4-BE49-F238E27FC236}">
              <a16:creationId xmlns:a16="http://schemas.microsoft.com/office/drawing/2014/main" id="{FCE776CD-A2E5-4E91-94B7-DB0145780C49}"/>
            </a:ext>
          </a:extLst>
        </xdr:cNvPr>
        <xdr:cNvSpPr txBox="1"/>
      </xdr:nvSpPr>
      <xdr:spPr>
        <a:xfrm>
          <a:off x="152660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101073</xdr:rowOff>
    </xdr:from>
    <xdr:ext cx="405111" cy="259045"/>
    <xdr:sp macro="" textlink="">
      <xdr:nvSpPr>
        <xdr:cNvPr id="477" name="n_2mainValue【認定こども園・幼稚園・保育所】&#10;有形固定資産減価償却率">
          <a:extLst>
            <a:ext uri="{FF2B5EF4-FFF2-40B4-BE49-F238E27FC236}">
              <a16:creationId xmlns:a16="http://schemas.microsoft.com/office/drawing/2014/main" id="{178F6EEE-AC5A-4E75-846B-DF189EDE1839}"/>
            </a:ext>
          </a:extLst>
        </xdr:cNvPr>
        <xdr:cNvSpPr txBox="1"/>
      </xdr:nvSpPr>
      <xdr:spPr>
        <a:xfrm>
          <a:off x="143897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a:extLst>
            <a:ext uri="{FF2B5EF4-FFF2-40B4-BE49-F238E27FC236}">
              <a16:creationId xmlns:a16="http://schemas.microsoft.com/office/drawing/2014/main" id="{27691677-CBB0-4531-9C4A-A4320948C7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a:extLst>
            <a:ext uri="{FF2B5EF4-FFF2-40B4-BE49-F238E27FC236}">
              <a16:creationId xmlns:a16="http://schemas.microsoft.com/office/drawing/2014/main" id="{28D6A027-3578-4F10-ADFB-88B7EC68698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a:extLst>
            <a:ext uri="{FF2B5EF4-FFF2-40B4-BE49-F238E27FC236}">
              <a16:creationId xmlns:a16="http://schemas.microsoft.com/office/drawing/2014/main" id="{871CE5D5-4289-4370-A362-F3D00230A25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a:extLst>
            <a:ext uri="{FF2B5EF4-FFF2-40B4-BE49-F238E27FC236}">
              <a16:creationId xmlns:a16="http://schemas.microsoft.com/office/drawing/2014/main" id="{332312F2-4129-439F-9026-673D745C1DA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a:extLst>
            <a:ext uri="{FF2B5EF4-FFF2-40B4-BE49-F238E27FC236}">
              <a16:creationId xmlns:a16="http://schemas.microsoft.com/office/drawing/2014/main" id="{C86DD6E6-FD77-49E9-B747-1FC940A5A8D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a:extLst>
            <a:ext uri="{FF2B5EF4-FFF2-40B4-BE49-F238E27FC236}">
              <a16:creationId xmlns:a16="http://schemas.microsoft.com/office/drawing/2014/main" id="{D2CF0021-B1BC-4E3B-BCFC-ABBE4F40153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a:extLst>
            <a:ext uri="{FF2B5EF4-FFF2-40B4-BE49-F238E27FC236}">
              <a16:creationId xmlns:a16="http://schemas.microsoft.com/office/drawing/2014/main" id="{8A9F0DF4-7A63-4940-8C27-B8A3E21DBAE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a:extLst>
            <a:ext uri="{FF2B5EF4-FFF2-40B4-BE49-F238E27FC236}">
              <a16:creationId xmlns:a16="http://schemas.microsoft.com/office/drawing/2014/main" id="{5C3E8E2B-51A2-46D5-BC1A-22DFBB97C4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a:extLst>
            <a:ext uri="{FF2B5EF4-FFF2-40B4-BE49-F238E27FC236}">
              <a16:creationId xmlns:a16="http://schemas.microsoft.com/office/drawing/2014/main" id="{4BFC5B9F-1FE6-43AB-9D08-722A14ABBB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a:extLst>
            <a:ext uri="{FF2B5EF4-FFF2-40B4-BE49-F238E27FC236}">
              <a16:creationId xmlns:a16="http://schemas.microsoft.com/office/drawing/2014/main" id="{876F06E5-786E-4B55-9BC9-48C288BA950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8" name="直線コネクタ 487">
          <a:extLst>
            <a:ext uri="{FF2B5EF4-FFF2-40B4-BE49-F238E27FC236}">
              <a16:creationId xmlns:a16="http://schemas.microsoft.com/office/drawing/2014/main" id="{8AFDBFB4-FBFC-4343-B2CE-43D638A8D76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1CF8E5B7-28D5-4C68-8A38-AED7A3562EC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0" name="直線コネクタ 489">
          <a:extLst>
            <a:ext uri="{FF2B5EF4-FFF2-40B4-BE49-F238E27FC236}">
              <a16:creationId xmlns:a16="http://schemas.microsoft.com/office/drawing/2014/main" id="{27850390-B93E-4D79-ABBC-D591BA91391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1" name="テキスト ボックス 490">
          <a:extLst>
            <a:ext uri="{FF2B5EF4-FFF2-40B4-BE49-F238E27FC236}">
              <a16:creationId xmlns:a16="http://schemas.microsoft.com/office/drawing/2014/main" id="{53D38E2D-AD93-4B6B-90F9-440B40752734}"/>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2" name="直線コネクタ 491">
          <a:extLst>
            <a:ext uri="{FF2B5EF4-FFF2-40B4-BE49-F238E27FC236}">
              <a16:creationId xmlns:a16="http://schemas.microsoft.com/office/drawing/2014/main" id="{2848FDFE-9FAF-46D4-9E66-D0368C904DD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3" name="テキスト ボックス 492">
          <a:extLst>
            <a:ext uri="{FF2B5EF4-FFF2-40B4-BE49-F238E27FC236}">
              <a16:creationId xmlns:a16="http://schemas.microsoft.com/office/drawing/2014/main" id="{06B2CCC1-5C6B-4778-9FE4-6FA6FAC1A608}"/>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4" name="直線コネクタ 493">
          <a:extLst>
            <a:ext uri="{FF2B5EF4-FFF2-40B4-BE49-F238E27FC236}">
              <a16:creationId xmlns:a16="http://schemas.microsoft.com/office/drawing/2014/main" id="{558A761A-4FEA-4C84-A3F3-8A207D7A4996}"/>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5" name="テキスト ボックス 494">
          <a:extLst>
            <a:ext uri="{FF2B5EF4-FFF2-40B4-BE49-F238E27FC236}">
              <a16:creationId xmlns:a16="http://schemas.microsoft.com/office/drawing/2014/main" id="{6C234296-9B25-448C-B8A4-7D40F758B82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6" name="直線コネクタ 495">
          <a:extLst>
            <a:ext uri="{FF2B5EF4-FFF2-40B4-BE49-F238E27FC236}">
              <a16:creationId xmlns:a16="http://schemas.microsoft.com/office/drawing/2014/main" id="{3BF4888E-61AD-43A5-821E-EB86674154D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7" name="テキスト ボックス 496">
          <a:extLst>
            <a:ext uri="{FF2B5EF4-FFF2-40B4-BE49-F238E27FC236}">
              <a16:creationId xmlns:a16="http://schemas.microsoft.com/office/drawing/2014/main" id="{8C1C55D0-BC17-4B90-AC74-5B6186A54CF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8" name="直線コネクタ 497">
          <a:extLst>
            <a:ext uri="{FF2B5EF4-FFF2-40B4-BE49-F238E27FC236}">
              <a16:creationId xmlns:a16="http://schemas.microsoft.com/office/drawing/2014/main" id="{98D18BDD-94FB-47BF-807F-1AEEF3A339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9" name="テキスト ボックス 498">
          <a:extLst>
            <a:ext uri="{FF2B5EF4-FFF2-40B4-BE49-F238E27FC236}">
              <a16:creationId xmlns:a16="http://schemas.microsoft.com/office/drawing/2014/main" id="{708EB0E9-E98D-4E05-AB39-090DE061F47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0" name="【認定こども園・幼稚園・保育所】&#10;一人当たり面積グラフ枠">
          <a:extLst>
            <a:ext uri="{FF2B5EF4-FFF2-40B4-BE49-F238E27FC236}">
              <a16:creationId xmlns:a16="http://schemas.microsoft.com/office/drawing/2014/main" id="{2C6426F0-8109-47C1-898C-578551A26BA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501" name="直線コネクタ 500">
          <a:extLst>
            <a:ext uri="{FF2B5EF4-FFF2-40B4-BE49-F238E27FC236}">
              <a16:creationId xmlns:a16="http://schemas.microsoft.com/office/drawing/2014/main" id="{CF9B8062-01EB-4FB5-BFE6-7F553078B9B6}"/>
            </a:ext>
          </a:extLst>
        </xdr:cNvPr>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502" name="【認定こども園・幼稚園・保育所】&#10;一人当たり面積最小値テキスト">
          <a:extLst>
            <a:ext uri="{FF2B5EF4-FFF2-40B4-BE49-F238E27FC236}">
              <a16:creationId xmlns:a16="http://schemas.microsoft.com/office/drawing/2014/main" id="{060810E4-4CFE-4951-BCE0-700060A8AF0F}"/>
            </a:ext>
          </a:extLst>
        </xdr:cNvPr>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503" name="直線コネクタ 502">
          <a:extLst>
            <a:ext uri="{FF2B5EF4-FFF2-40B4-BE49-F238E27FC236}">
              <a16:creationId xmlns:a16="http://schemas.microsoft.com/office/drawing/2014/main" id="{82BA597B-740B-428E-8119-8DA6A3F97747}"/>
            </a:ext>
          </a:extLst>
        </xdr:cNvPr>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504" name="【認定こども園・幼稚園・保育所】&#10;一人当たり面積最大値テキスト">
          <a:extLst>
            <a:ext uri="{FF2B5EF4-FFF2-40B4-BE49-F238E27FC236}">
              <a16:creationId xmlns:a16="http://schemas.microsoft.com/office/drawing/2014/main" id="{7C1EEDAF-81AF-4069-9E26-1660A9D3FB8E}"/>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505" name="直線コネクタ 504">
          <a:extLst>
            <a:ext uri="{FF2B5EF4-FFF2-40B4-BE49-F238E27FC236}">
              <a16:creationId xmlns:a16="http://schemas.microsoft.com/office/drawing/2014/main" id="{BA9F66D0-B510-4F56-8BE9-A62375BEBD51}"/>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506" name="【認定こども園・幼稚園・保育所】&#10;一人当たり面積平均値テキスト">
          <a:extLst>
            <a:ext uri="{FF2B5EF4-FFF2-40B4-BE49-F238E27FC236}">
              <a16:creationId xmlns:a16="http://schemas.microsoft.com/office/drawing/2014/main" id="{1D3E2294-0AF0-447B-A599-3429D6915A41}"/>
            </a:ext>
          </a:extLst>
        </xdr:cNvPr>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507" name="フローチャート: 判断 506">
          <a:extLst>
            <a:ext uri="{FF2B5EF4-FFF2-40B4-BE49-F238E27FC236}">
              <a16:creationId xmlns:a16="http://schemas.microsoft.com/office/drawing/2014/main" id="{06EA383F-40BB-462A-A258-C508C535CC60}"/>
            </a:ext>
          </a:extLst>
        </xdr:cNvPr>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508" name="フローチャート: 判断 507">
          <a:extLst>
            <a:ext uri="{FF2B5EF4-FFF2-40B4-BE49-F238E27FC236}">
              <a16:creationId xmlns:a16="http://schemas.microsoft.com/office/drawing/2014/main" id="{83EE3456-2B8E-4BE0-8EA4-C06BB834753F}"/>
            </a:ext>
          </a:extLst>
        </xdr:cNvPr>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509" name="フローチャート: 判断 508">
          <a:extLst>
            <a:ext uri="{FF2B5EF4-FFF2-40B4-BE49-F238E27FC236}">
              <a16:creationId xmlns:a16="http://schemas.microsoft.com/office/drawing/2014/main" id="{904ACCB8-EACA-42D5-894A-5DC5A998BC9B}"/>
            </a:ext>
          </a:extLst>
        </xdr:cNvPr>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510" name="フローチャート: 判断 509">
          <a:extLst>
            <a:ext uri="{FF2B5EF4-FFF2-40B4-BE49-F238E27FC236}">
              <a16:creationId xmlns:a16="http://schemas.microsoft.com/office/drawing/2014/main" id="{9F48C3CA-F215-4374-BCA0-F954E38F88CE}"/>
            </a:ext>
          </a:extLst>
        </xdr:cNvPr>
        <xdr:cNvSpPr/>
      </xdr:nvSpPr>
      <xdr:spPr>
        <a:xfrm>
          <a:off x="19494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41DEC316-16A9-42C3-8F90-0E38CD8B3BA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F508F8D9-F141-4179-AC22-5B0EE629DD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BFB67CF4-7534-4CE4-954E-7477B56722B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3759C97D-8237-4F85-B247-7F28F0058BC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C1720916-4608-4B86-A3DE-0CEAA39353D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31750</xdr:rowOff>
    </xdr:from>
    <xdr:to>
      <xdr:col>116</xdr:col>
      <xdr:colOff>114300</xdr:colOff>
      <xdr:row>37</xdr:row>
      <xdr:rowOff>133350</xdr:rowOff>
    </xdr:to>
    <xdr:sp macro="" textlink="">
      <xdr:nvSpPr>
        <xdr:cNvPr id="516" name="楕円 515">
          <a:extLst>
            <a:ext uri="{FF2B5EF4-FFF2-40B4-BE49-F238E27FC236}">
              <a16:creationId xmlns:a16="http://schemas.microsoft.com/office/drawing/2014/main" id="{24822D12-EAE8-4F0E-893D-2D14DD02ACEF}"/>
            </a:ext>
          </a:extLst>
        </xdr:cNvPr>
        <xdr:cNvSpPr/>
      </xdr:nvSpPr>
      <xdr:spPr>
        <a:xfrm>
          <a:off x="221107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54627</xdr:rowOff>
    </xdr:from>
    <xdr:ext cx="469744" cy="259045"/>
    <xdr:sp macro="" textlink="">
      <xdr:nvSpPr>
        <xdr:cNvPr id="517" name="【認定こども園・幼稚園・保育所】&#10;一人当たり面積該当値テキスト">
          <a:extLst>
            <a:ext uri="{FF2B5EF4-FFF2-40B4-BE49-F238E27FC236}">
              <a16:creationId xmlns:a16="http://schemas.microsoft.com/office/drawing/2014/main" id="{90EA750C-836E-411E-BE0E-A03CCA596E4F}"/>
            </a:ext>
          </a:extLst>
        </xdr:cNvPr>
        <xdr:cNvSpPr txBox="1"/>
      </xdr:nvSpPr>
      <xdr:spPr>
        <a:xfrm>
          <a:off x="22199600"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35560</xdr:rowOff>
    </xdr:from>
    <xdr:to>
      <xdr:col>112</xdr:col>
      <xdr:colOff>38100</xdr:colOff>
      <xdr:row>37</xdr:row>
      <xdr:rowOff>137160</xdr:rowOff>
    </xdr:to>
    <xdr:sp macro="" textlink="">
      <xdr:nvSpPr>
        <xdr:cNvPr id="518" name="楕円 517">
          <a:extLst>
            <a:ext uri="{FF2B5EF4-FFF2-40B4-BE49-F238E27FC236}">
              <a16:creationId xmlns:a16="http://schemas.microsoft.com/office/drawing/2014/main" id="{32923DB5-51E7-48BC-8022-01D422224E34}"/>
            </a:ext>
          </a:extLst>
        </xdr:cNvPr>
        <xdr:cNvSpPr/>
      </xdr:nvSpPr>
      <xdr:spPr>
        <a:xfrm>
          <a:off x="212725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82550</xdr:rowOff>
    </xdr:from>
    <xdr:to>
      <xdr:col>116</xdr:col>
      <xdr:colOff>63500</xdr:colOff>
      <xdr:row>37</xdr:row>
      <xdr:rowOff>86360</xdr:rowOff>
    </xdr:to>
    <xdr:cxnSp macro="">
      <xdr:nvCxnSpPr>
        <xdr:cNvPr id="519" name="直線コネクタ 518">
          <a:extLst>
            <a:ext uri="{FF2B5EF4-FFF2-40B4-BE49-F238E27FC236}">
              <a16:creationId xmlns:a16="http://schemas.microsoft.com/office/drawing/2014/main" id="{477F1158-FA39-481B-9145-532452CC370F}"/>
            </a:ext>
          </a:extLst>
        </xdr:cNvPr>
        <xdr:cNvCxnSpPr/>
      </xdr:nvCxnSpPr>
      <xdr:spPr>
        <a:xfrm flipV="1">
          <a:off x="21323300" y="64262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0</xdr:rowOff>
    </xdr:from>
    <xdr:to>
      <xdr:col>107</xdr:col>
      <xdr:colOff>101600</xdr:colOff>
      <xdr:row>40</xdr:row>
      <xdr:rowOff>101600</xdr:rowOff>
    </xdr:to>
    <xdr:sp macro="" textlink="">
      <xdr:nvSpPr>
        <xdr:cNvPr id="520" name="楕円 519">
          <a:extLst>
            <a:ext uri="{FF2B5EF4-FFF2-40B4-BE49-F238E27FC236}">
              <a16:creationId xmlns:a16="http://schemas.microsoft.com/office/drawing/2014/main" id="{7FFAC2E2-3B9A-4FDD-9FD6-529F85A04335}"/>
            </a:ext>
          </a:extLst>
        </xdr:cNvPr>
        <xdr:cNvSpPr/>
      </xdr:nvSpPr>
      <xdr:spPr>
        <a:xfrm>
          <a:off x="20383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86360</xdr:rowOff>
    </xdr:from>
    <xdr:to>
      <xdr:col>111</xdr:col>
      <xdr:colOff>177800</xdr:colOff>
      <xdr:row>40</xdr:row>
      <xdr:rowOff>50800</xdr:rowOff>
    </xdr:to>
    <xdr:cxnSp macro="">
      <xdr:nvCxnSpPr>
        <xdr:cNvPr id="521" name="直線コネクタ 520">
          <a:extLst>
            <a:ext uri="{FF2B5EF4-FFF2-40B4-BE49-F238E27FC236}">
              <a16:creationId xmlns:a16="http://schemas.microsoft.com/office/drawing/2014/main" id="{B68BD9C7-7448-446F-AAFB-494EEEA6BA9F}"/>
            </a:ext>
          </a:extLst>
        </xdr:cNvPr>
        <xdr:cNvCxnSpPr/>
      </xdr:nvCxnSpPr>
      <xdr:spPr>
        <a:xfrm flipV="1">
          <a:off x="20434300" y="6430010"/>
          <a:ext cx="889000" cy="47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522" name="n_1aveValue【認定こども園・幼稚園・保育所】&#10;一人当たり面積">
          <a:extLst>
            <a:ext uri="{FF2B5EF4-FFF2-40B4-BE49-F238E27FC236}">
              <a16:creationId xmlns:a16="http://schemas.microsoft.com/office/drawing/2014/main" id="{128BA886-BD89-40D8-80AB-C6D9E227D8AB}"/>
            </a:ext>
          </a:extLst>
        </xdr:cNvPr>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19067</xdr:rowOff>
    </xdr:from>
    <xdr:ext cx="469744" cy="259045"/>
    <xdr:sp macro="" textlink="">
      <xdr:nvSpPr>
        <xdr:cNvPr id="523" name="n_2aveValue【認定こども園・幼稚園・保育所】&#10;一人当たり面積">
          <a:extLst>
            <a:ext uri="{FF2B5EF4-FFF2-40B4-BE49-F238E27FC236}">
              <a16:creationId xmlns:a16="http://schemas.microsoft.com/office/drawing/2014/main" id="{2B97552F-D240-48A4-B760-E97BD61079B7}"/>
            </a:ext>
          </a:extLst>
        </xdr:cNvPr>
        <xdr:cNvSpPr txBox="1"/>
      </xdr:nvSpPr>
      <xdr:spPr>
        <a:xfrm>
          <a:off x="20199427" y="65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140987</xdr:rowOff>
    </xdr:from>
    <xdr:ext cx="469744" cy="259045"/>
    <xdr:sp macro="" textlink="">
      <xdr:nvSpPr>
        <xdr:cNvPr id="524" name="n_3aveValue【認定こども園・幼稚園・保育所】&#10;一人当たり面積">
          <a:extLst>
            <a:ext uri="{FF2B5EF4-FFF2-40B4-BE49-F238E27FC236}">
              <a16:creationId xmlns:a16="http://schemas.microsoft.com/office/drawing/2014/main" id="{04EA54AA-B49A-4AC9-BDB7-DA9BF58AA903}"/>
            </a:ext>
          </a:extLst>
        </xdr:cNvPr>
        <xdr:cNvSpPr txBox="1"/>
      </xdr:nvSpPr>
      <xdr:spPr>
        <a:xfrm>
          <a:off x="19310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153687</xdr:rowOff>
    </xdr:from>
    <xdr:ext cx="469744" cy="259045"/>
    <xdr:sp macro="" textlink="">
      <xdr:nvSpPr>
        <xdr:cNvPr id="525" name="n_1mainValue【認定こども園・幼稚園・保育所】&#10;一人当たり面積">
          <a:extLst>
            <a:ext uri="{FF2B5EF4-FFF2-40B4-BE49-F238E27FC236}">
              <a16:creationId xmlns:a16="http://schemas.microsoft.com/office/drawing/2014/main" id="{84677728-5C7F-4E23-AB32-1856617ADA96}"/>
            </a:ext>
          </a:extLst>
        </xdr:cNvPr>
        <xdr:cNvSpPr txBox="1"/>
      </xdr:nvSpPr>
      <xdr:spPr>
        <a:xfrm>
          <a:off x="21075727" y="61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92727</xdr:rowOff>
    </xdr:from>
    <xdr:ext cx="469744" cy="259045"/>
    <xdr:sp macro="" textlink="">
      <xdr:nvSpPr>
        <xdr:cNvPr id="526" name="n_2mainValue【認定こども園・幼稚園・保育所】&#10;一人当たり面積">
          <a:extLst>
            <a:ext uri="{FF2B5EF4-FFF2-40B4-BE49-F238E27FC236}">
              <a16:creationId xmlns:a16="http://schemas.microsoft.com/office/drawing/2014/main" id="{B6756352-255E-479D-9261-052AF39ECC25}"/>
            </a:ext>
          </a:extLst>
        </xdr:cNvPr>
        <xdr:cNvSpPr txBox="1"/>
      </xdr:nvSpPr>
      <xdr:spPr>
        <a:xfrm>
          <a:off x="20199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7" name="正方形/長方形 526">
          <a:extLst>
            <a:ext uri="{FF2B5EF4-FFF2-40B4-BE49-F238E27FC236}">
              <a16:creationId xmlns:a16="http://schemas.microsoft.com/office/drawing/2014/main" id="{72AC95FD-8437-4212-9109-597237AB401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8" name="正方形/長方形 527">
          <a:extLst>
            <a:ext uri="{FF2B5EF4-FFF2-40B4-BE49-F238E27FC236}">
              <a16:creationId xmlns:a16="http://schemas.microsoft.com/office/drawing/2014/main" id="{2C92D9B7-7E64-4B07-BBFC-7D8A8E58E1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9" name="正方形/長方形 528">
          <a:extLst>
            <a:ext uri="{FF2B5EF4-FFF2-40B4-BE49-F238E27FC236}">
              <a16:creationId xmlns:a16="http://schemas.microsoft.com/office/drawing/2014/main" id="{06365097-3F51-439D-A9DB-DA5E0116BC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0" name="正方形/長方形 529">
          <a:extLst>
            <a:ext uri="{FF2B5EF4-FFF2-40B4-BE49-F238E27FC236}">
              <a16:creationId xmlns:a16="http://schemas.microsoft.com/office/drawing/2014/main" id="{B2BD68F1-6D47-49BD-BA42-2FA17ABF73D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1" name="正方形/長方形 530">
          <a:extLst>
            <a:ext uri="{FF2B5EF4-FFF2-40B4-BE49-F238E27FC236}">
              <a16:creationId xmlns:a16="http://schemas.microsoft.com/office/drawing/2014/main" id="{DB3767F1-FAEC-4336-8CB9-B85E2098F2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2" name="正方形/長方形 531">
          <a:extLst>
            <a:ext uri="{FF2B5EF4-FFF2-40B4-BE49-F238E27FC236}">
              <a16:creationId xmlns:a16="http://schemas.microsoft.com/office/drawing/2014/main" id="{E71906F9-BE1C-4211-A881-BE7AA70C341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3" name="正方形/長方形 532">
          <a:extLst>
            <a:ext uri="{FF2B5EF4-FFF2-40B4-BE49-F238E27FC236}">
              <a16:creationId xmlns:a16="http://schemas.microsoft.com/office/drawing/2014/main" id="{87C852F3-1E8F-4C3B-A9B5-981C84A1EDB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正方形/長方形 533">
          <a:extLst>
            <a:ext uri="{FF2B5EF4-FFF2-40B4-BE49-F238E27FC236}">
              <a16:creationId xmlns:a16="http://schemas.microsoft.com/office/drawing/2014/main" id="{2CF0D6A8-5DE0-4BED-8CA9-C823CAD41B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5" name="テキスト ボックス 534">
          <a:extLst>
            <a:ext uri="{FF2B5EF4-FFF2-40B4-BE49-F238E27FC236}">
              <a16:creationId xmlns:a16="http://schemas.microsoft.com/office/drawing/2014/main" id="{AF9F1E18-87A4-4E91-B80B-54B3E8F8ED0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6" name="直線コネクタ 535">
          <a:extLst>
            <a:ext uri="{FF2B5EF4-FFF2-40B4-BE49-F238E27FC236}">
              <a16:creationId xmlns:a16="http://schemas.microsoft.com/office/drawing/2014/main" id="{88FEE2EE-E8E7-48CA-B2E6-0BF699AC3E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7" name="テキスト ボックス 536">
          <a:extLst>
            <a:ext uri="{FF2B5EF4-FFF2-40B4-BE49-F238E27FC236}">
              <a16:creationId xmlns:a16="http://schemas.microsoft.com/office/drawing/2014/main" id="{01BB0F7A-314C-4D2A-BA9F-070EAA0C19AA}"/>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38" name="直線コネクタ 537">
          <a:extLst>
            <a:ext uri="{FF2B5EF4-FFF2-40B4-BE49-F238E27FC236}">
              <a16:creationId xmlns:a16="http://schemas.microsoft.com/office/drawing/2014/main" id="{88B601AA-DC23-4CBE-B688-46BD9C243CA4}"/>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39" name="テキスト ボックス 538">
          <a:extLst>
            <a:ext uri="{FF2B5EF4-FFF2-40B4-BE49-F238E27FC236}">
              <a16:creationId xmlns:a16="http://schemas.microsoft.com/office/drawing/2014/main" id="{33A232B1-F4D5-42CC-B632-0B7FAE3E728B}"/>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0" name="直線コネクタ 539">
          <a:extLst>
            <a:ext uri="{FF2B5EF4-FFF2-40B4-BE49-F238E27FC236}">
              <a16:creationId xmlns:a16="http://schemas.microsoft.com/office/drawing/2014/main" id="{0D56C30E-CB9C-46CA-87FA-16EE6AB113D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1" name="テキスト ボックス 540">
          <a:extLst>
            <a:ext uri="{FF2B5EF4-FFF2-40B4-BE49-F238E27FC236}">
              <a16:creationId xmlns:a16="http://schemas.microsoft.com/office/drawing/2014/main" id="{B1D08A45-E41A-470C-B649-971FE39F9ED2}"/>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2" name="直線コネクタ 541">
          <a:extLst>
            <a:ext uri="{FF2B5EF4-FFF2-40B4-BE49-F238E27FC236}">
              <a16:creationId xmlns:a16="http://schemas.microsoft.com/office/drawing/2014/main" id="{11DC227B-859D-4C92-9F2F-1479125F8DF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3" name="テキスト ボックス 542">
          <a:extLst>
            <a:ext uri="{FF2B5EF4-FFF2-40B4-BE49-F238E27FC236}">
              <a16:creationId xmlns:a16="http://schemas.microsoft.com/office/drawing/2014/main" id="{76E5C0F3-3226-4349-B20D-C67841E85A8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4" name="直線コネクタ 543">
          <a:extLst>
            <a:ext uri="{FF2B5EF4-FFF2-40B4-BE49-F238E27FC236}">
              <a16:creationId xmlns:a16="http://schemas.microsoft.com/office/drawing/2014/main" id="{2F755ACC-F724-41FC-9AA0-37F7A87EA13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5" name="テキスト ボックス 544">
          <a:extLst>
            <a:ext uri="{FF2B5EF4-FFF2-40B4-BE49-F238E27FC236}">
              <a16:creationId xmlns:a16="http://schemas.microsoft.com/office/drawing/2014/main" id="{F56719B5-E19A-41D5-A35F-1592678D11E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6" name="直線コネクタ 545">
          <a:extLst>
            <a:ext uri="{FF2B5EF4-FFF2-40B4-BE49-F238E27FC236}">
              <a16:creationId xmlns:a16="http://schemas.microsoft.com/office/drawing/2014/main" id="{C2B14C9B-50A2-41BF-B004-2AE392CBB2A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7" name="テキスト ボックス 546">
          <a:extLst>
            <a:ext uri="{FF2B5EF4-FFF2-40B4-BE49-F238E27FC236}">
              <a16:creationId xmlns:a16="http://schemas.microsoft.com/office/drawing/2014/main" id="{11425317-7CDF-456C-8FBB-AA9D883EDECF}"/>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A70E73E6-2094-4DF3-BECA-C0E2C6D5AA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9" name="テキスト ボックス 548">
          <a:extLst>
            <a:ext uri="{FF2B5EF4-FFF2-40B4-BE49-F238E27FC236}">
              <a16:creationId xmlns:a16="http://schemas.microsoft.com/office/drawing/2014/main" id="{AD7B3A6B-1A26-4B6D-8605-655CFCBCC4FB}"/>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0" name="【学校施設】&#10;有形固定資産減価償却率グラフ枠">
          <a:extLst>
            <a:ext uri="{FF2B5EF4-FFF2-40B4-BE49-F238E27FC236}">
              <a16:creationId xmlns:a16="http://schemas.microsoft.com/office/drawing/2014/main" id="{0717065B-0CBC-48C1-982F-103ABE114B6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551" name="直線コネクタ 550">
          <a:extLst>
            <a:ext uri="{FF2B5EF4-FFF2-40B4-BE49-F238E27FC236}">
              <a16:creationId xmlns:a16="http://schemas.microsoft.com/office/drawing/2014/main" id="{A8BD8099-BF23-468A-9600-67146D680A9F}"/>
            </a:ext>
          </a:extLst>
        </xdr:cNvPr>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552" name="【学校施設】&#10;有形固定資産減価償却率最小値テキスト">
          <a:extLst>
            <a:ext uri="{FF2B5EF4-FFF2-40B4-BE49-F238E27FC236}">
              <a16:creationId xmlns:a16="http://schemas.microsoft.com/office/drawing/2014/main" id="{628E559B-AD0A-4BEF-961F-9C45895E7B79}"/>
            </a:ext>
          </a:extLst>
        </xdr:cNvPr>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553" name="直線コネクタ 552">
          <a:extLst>
            <a:ext uri="{FF2B5EF4-FFF2-40B4-BE49-F238E27FC236}">
              <a16:creationId xmlns:a16="http://schemas.microsoft.com/office/drawing/2014/main" id="{D0E36EAE-51BF-4E7E-8D01-2D5909211D1C}"/>
            </a:ext>
          </a:extLst>
        </xdr:cNvPr>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554" name="【学校施設】&#10;有形固定資産減価償却率最大値テキスト">
          <a:extLst>
            <a:ext uri="{FF2B5EF4-FFF2-40B4-BE49-F238E27FC236}">
              <a16:creationId xmlns:a16="http://schemas.microsoft.com/office/drawing/2014/main" id="{ADCFCCA1-5CAD-47D0-8951-3043B22C56AB}"/>
            </a:ext>
          </a:extLst>
        </xdr:cNvPr>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555" name="直線コネクタ 554">
          <a:extLst>
            <a:ext uri="{FF2B5EF4-FFF2-40B4-BE49-F238E27FC236}">
              <a16:creationId xmlns:a16="http://schemas.microsoft.com/office/drawing/2014/main" id="{4127ED41-7BDA-46CA-8DA7-94363D9C95FB}"/>
            </a:ext>
          </a:extLst>
        </xdr:cNvPr>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56" name="【学校施設】&#10;有形固定資産減価償却率平均値テキスト">
          <a:extLst>
            <a:ext uri="{FF2B5EF4-FFF2-40B4-BE49-F238E27FC236}">
              <a16:creationId xmlns:a16="http://schemas.microsoft.com/office/drawing/2014/main" id="{1A1D1B2B-53CA-4DF8-AD2B-52512F1137A9}"/>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57" name="フローチャート: 判断 556">
          <a:extLst>
            <a:ext uri="{FF2B5EF4-FFF2-40B4-BE49-F238E27FC236}">
              <a16:creationId xmlns:a16="http://schemas.microsoft.com/office/drawing/2014/main" id="{B5D9BA65-034A-48E4-894B-48BCF9E54EAC}"/>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58" name="フローチャート: 判断 557">
          <a:extLst>
            <a:ext uri="{FF2B5EF4-FFF2-40B4-BE49-F238E27FC236}">
              <a16:creationId xmlns:a16="http://schemas.microsoft.com/office/drawing/2014/main" id="{86913AA5-2D77-4D93-9265-55A2596E247F}"/>
            </a:ext>
          </a:extLst>
        </xdr:cNvPr>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559" name="フローチャート: 判断 558">
          <a:extLst>
            <a:ext uri="{FF2B5EF4-FFF2-40B4-BE49-F238E27FC236}">
              <a16:creationId xmlns:a16="http://schemas.microsoft.com/office/drawing/2014/main" id="{52BD367E-5398-4726-8412-4402F3C78026}"/>
            </a:ext>
          </a:extLst>
        </xdr:cNvPr>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560" name="フローチャート: 判断 559">
          <a:extLst>
            <a:ext uri="{FF2B5EF4-FFF2-40B4-BE49-F238E27FC236}">
              <a16:creationId xmlns:a16="http://schemas.microsoft.com/office/drawing/2014/main" id="{0E148D19-A2EC-425F-BBA1-27F60688CF96}"/>
            </a:ext>
          </a:extLst>
        </xdr:cNvPr>
        <xdr:cNvSpPr/>
      </xdr:nvSpPr>
      <xdr:spPr>
        <a:xfrm>
          <a:off x="13652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1450F934-13E0-452F-B704-81C41B98730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633BD355-8339-491E-9A8F-31A81C769C0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1203D9D-EE26-4381-A28D-77A2620B95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D59A91D1-2849-4891-AC80-AE34F7AA88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B4C2AED2-8CE5-45BD-80C8-6D68D46CD66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99695</xdr:rowOff>
    </xdr:from>
    <xdr:to>
      <xdr:col>85</xdr:col>
      <xdr:colOff>177800</xdr:colOff>
      <xdr:row>60</xdr:row>
      <xdr:rowOff>29845</xdr:rowOff>
    </xdr:to>
    <xdr:sp macro="" textlink="">
      <xdr:nvSpPr>
        <xdr:cNvPr id="566" name="楕円 565">
          <a:extLst>
            <a:ext uri="{FF2B5EF4-FFF2-40B4-BE49-F238E27FC236}">
              <a16:creationId xmlns:a16="http://schemas.microsoft.com/office/drawing/2014/main" id="{18BE70DF-18D2-4260-AEE8-D14FAB79D8E7}"/>
            </a:ext>
          </a:extLst>
        </xdr:cNvPr>
        <xdr:cNvSpPr/>
      </xdr:nvSpPr>
      <xdr:spPr>
        <a:xfrm>
          <a:off x="162687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122572</xdr:rowOff>
    </xdr:from>
    <xdr:ext cx="405111" cy="259045"/>
    <xdr:sp macro="" textlink="">
      <xdr:nvSpPr>
        <xdr:cNvPr id="567" name="【学校施設】&#10;有形固定資産減価償却率該当値テキスト">
          <a:extLst>
            <a:ext uri="{FF2B5EF4-FFF2-40B4-BE49-F238E27FC236}">
              <a16:creationId xmlns:a16="http://schemas.microsoft.com/office/drawing/2014/main" id="{B3B8B64C-F07E-4E41-82C7-E4D5482FBFC5}"/>
            </a:ext>
          </a:extLst>
        </xdr:cNvPr>
        <xdr:cNvSpPr txBox="1"/>
      </xdr:nvSpPr>
      <xdr:spPr>
        <a:xfrm>
          <a:off x="16357600" y="1006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133985</xdr:rowOff>
    </xdr:from>
    <xdr:to>
      <xdr:col>81</xdr:col>
      <xdr:colOff>101600</xdr:colOff>
      <xdr:row>60</xdr:row>
      <xdr:rowOff>64135</xdr:rowOff>
    </xdr:to>
    <xdr:sp macro="" textlink="">
      <xdr:nvSpPr>
        <xdr:cNvPr id="568" name="楕円 567">
          <a:extLst>
            <a:ext uri="{FF2B5EF4-FFF2-40B4-BE49-F238E27FC236}">
              <a16:creationId xmlns:a16="http://schemas.microsoft.com/office/drawing/2014/main" id="{F5BC3F6B-CB00-46B1-AE94-F730B471EDC9}"/>
            </a:ext>
          </a:extLst>
        </xdr:cNvPr>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150495</xdr:rowOff>
    </xdr:from>
    <xdr:to>
      <xdr:col>85</xdr:col>
      <xdr:colOff>127000</xdr:colOff>
      <xdr:row>60</xdr:row>
      <xdr:rowOff>13335</xdr:rowOff>
    </xdr:to>
    <xdr:cxnSp macro="">
      <xdr:nvCxnSpPr>
        <xdr:cNvPr id="569" name="直線コネクタ 568">
          <a:extLst>
            <a:ext uri="{FF2B5EF4-FFF2-40B4-BE49-F238E27FC236}">
              <a16:creationId xmlns:a16="http://schemas.microsoft.com/office/drawing/2014/main" id="{C688B553-2521-4AA9-8D27-3DC04CAC1BE9}"/>
            </a:ext>
          </a:extLst>
        </xdr:cNvPr>
        <xdr:cNvCxnSpPr/>
      </xdr:nvCxnSpPr>
      <xdr:spPr>
        <a:xfrm flipV="1">
          <a:off x="15481300" y="10266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70" name="楕円 569">
          <a:extLst>
            <a:ext uri="{FF2B5EF4-FFF2-40B4-BE49-F238E27FC236}">
              <a16:creationId xmlns:a16="http://schemas.microsoft.com/office/drawing/2014/main" id="{AC79B4FB-5EF9-4D62-850F-20DC86C33575}"/>
            </a:ext>
          </a:extLst>
        </xdr:cNvPr>
        <xdr:cNvSpPr/>
      </xdr:nvSpPr>
      <xdr:spPr>
        <a:xfrm>
          <a:off x="14541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13335</xdr:rowOff>
    </xdr:from>
    <xdr:to>
      <xdr:col>81</xdr:col>
      <xdr:colOff>50800</xdr:colOff>
      <xdr:row>60</xdr:row>
      <xdr:rowOff>62865</xdr:rowOff>
    </xdr:to>
    <xdr:cxnSp macro="">
      <xdr:nvCxnSpPr>
        <xdr:cNvPr id="571" name="直線コネクタ 570">
          <a:extLst>
            <a:ext uri="{FF2B5EF4-FFF2-40B4-BE49-F238E27FC236}">
              <a16:creationId xmlns:a16="http://schemas.microsoft.com/office/drawing/2014/main" id="{19D8BFD8-9E13-4938-AE4A-F01E484D607A}"/>
            </a:ext>
          </a:extLst>
        </xdr:cNvPr>
        <xdr:cNvCxnSpPr/>
      </xdr:nvCxnSpPr>
      <xdr:spPr>
        <a:xfrm flipV="1">
          <a:off x="14592300" y="103003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72" name="n_1aveValue【学校施設】&#10;有形固定資産減価償却率">
          <a:extLst>
            <a:ext uri="{FF2B5EF4-FFF2-40B4-BE49-F238E27FC236}">
              <a16:creationId xmlns:a16="http://schemas.microsoft.com/office/drawing/2014/main" id="{F10A752F-9670-42EC-A601-556179188EE8}"/>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573" name="n_2aveValue【学校施設】&#10;有形固定資産減価償却率">
          <a:extLst>
            <a:ext uri="{FF2B5EF4-FFF2-40B4-BE49-F238E27FC236}">
              <a16:creationId xmlns:a16="http://schemas.microsoft.com/office/drawing/2014/main" id="{E61F3D62-52F7-4F3C-AF2F-13C741CF5AB7}"/>
            </a:ext>
          </a:extLst>
        </xdr:cNvPr>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574" name="n_3aveValue【学校施設】&#10;有形固定資産減価償却率">
          <a:extLst>
            <a:ext uri="{FF2B5EF4-FFF2-40B4-BE49-F238E27FC236}">
              <a16:creationId xmlns:a16="http://schemas.microsoft.com/office/drawing/2014/main" id="{B0ACF939-B711-4503-ADCE-7A4364180703}"/>
            </a:ext>
          </a:extLst>
        </xdr:cNvPr>
        <xdr:cNvSpPr txBox="1"/>
      </xdr:nvSpPr>
      <xdr:spPr>
        <a:xfrm>
          <a:off x="13500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80662</xdr:rowOff>
    </xdr:from>
    <xdr:ext cx="405111" cy="259045"/>
    <xdr:sp macro="" textlink="">
      <xdr:nvSpPr>
        <xdr:cNvPr id="575" name="n_1mainValue【学校施設】&#10;有形固定資産減価償却率">
          <a:extLst>
            <a:ext uri="{FF2B5EF4-FFF2-40B4-BE49-F238E27FC236}">
              <a16:creationId xmlns:a16="http://schemas.microsoft.com/office/drawing/2014/main" id="{FFC7C2A9-3CDD-49B2-AFB5-91276B9427BA}"/>
            </a:ext>
          </a:extLst>
        </xdr:cNvPr>
        <xdr:cNvSpPr txBox="1"/>
      </xdr:nvSpPr>
      <xdr:spPr>
        <a:xfrm>
          <a:off x="15266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104792</xdr:rowOff>
    </xdr:from>
    <xdr:ext cx="405111" cy="259045"/>
    <xdr:sp macro="" textlink="">
      <xdr:nvSpPr>
        <xdr:cNvPr id="576" name="n_2mainValue【学校施設】&#10;有形固定資産減価償却率">
          <a:extLst>
            <a:ext uri="{FF2B5EF4-FFF2-40B4-BE49-F238E27FC236}">
              <a16:creationId xmlns:a16="http://schemas.microsoft.com/office/drawing/2014/main" id="{B1C24131-B4AB-4559-A936-BE334CC2C950}"/>
            </a:ext>
          </a:extLst>
        </xdr:cNvPr>
        <xdr:cNvSpPr txBox="1"/>
      </xdr:nvSpPr>
      <xdr:spPr>
        <a:xfrm>
          <a:off x="14389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a:extLst>
            <a:ext uri="{FF2B5EF4-FFF2-40B4-BE49-F238E27FC236}">
              <a16:creationId xmlns:a16="http://schemas.microsoft.com/office/drawing/2014/main" id="{AD5ED3F7-0D35-4B85-B9F9-CBAECB9EC34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a:extLst>
            <a:ext uri="{FF2B5EF4-FFF2-40B4-BE49-F238E27FC236}">
              <a16:creationId xmlns:a16="http://schemas.microsoft.com/office/drawing/2014/main" id="{876F541C-A764-498C-B26F-81E8084FD18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a:extLst>
            <a:ext uri="{FF2B5EF4-FFF2-40B4-BE49-F238E27FC236}">
              <a16:creationId xmlns:a16="http://schemas.microsoft.com/office/drawing/2014/main" id="{63198AD1-3932-4BEA-B4F8-FA3336D983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a:extLst>
            <a:ext uri="{FF2B5EF4-FFF2-40B4-BE49-F238E27FC236}">
              <a16:creationId xmlns:a16="http://schemas.microsoft.com/office/drawing/2014/main" id="{C54C03A8-50D8-406B-96F4-3C429ADCD45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a:extLst>
            <a:ext uri="{FF2B5EF4-FFF2-40B4-BE49-F238E27FC236}">
              <a16:creationId xmlns:a16="http://schemas.microsoft.com/office/drawing/2014/main" id="{60F51FE2-8468-4E96-89FA-4EF80D791A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a:extLst>
            <a:ext uri="{FF2B5EF4-FFF2-40B4-BE49-F238E27FC236}">
              <a16:creationId xmlns:a16="http://schemas.microsoft.com/office/drawing/2014/main" id="{900D7BFC-A1E4-4FEE-AD71-B2C3FC369D1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a:extLst>
            <a:ext uri="{FF2B5EF4-FFF2-40B4-BE49-F238E27FC236}">
              <a16:creationId xmlns:a16="http://schemas.microsoft.com/office/drawing/2014/main" id="{8456F630-7CC1-4588-B8AE-A155B71F28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a:extLst>
            <a:ext uri="{FF2B5EF4-FFF2-40B4-BE49-F238E27FC236}">
              <a16:creationId xmlns:a16="http://schemas.microsoft.com/office/drawing/2014/main" id="{365D8DF0-0957-40F2-A7FC-1428F499F7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a:extLst>
            <a:ext uri="{FF2B5EF4-FFF2-40B4-BE49-F238E27FC236}">
              <a16:creationId xmlns:a16="http://schemas.microsoft.com/office/drawing/2014/main" id="{BFD51161-C992-485D-A1D9-3750E6A3C44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a:extLst>
            <a:ext uri="{FF2B5EF4-FFF2-40B4-BE49-F238E27FC236}">
              <a16:creationId xmlns:a16="http://schemas.microsoft.com/office/drawing/2014/main" id="{CC9B1A22-6127-4E8E-869D-24F9B756CD0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7" name="テキスト ボックス 586">
          <a:extLst>
            <a:ext uri="{FF2B5EF4-FFF2-40B4-BE49-F238E27FC236}">
              <a16:creationId xmlns:a16="http://schemas.microsoft.com/office/drawing/2014/main" id="{43142438-05D7-433F-AD84-531C298CB52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8" name="直線コネクタ 587">
          <a:extLst>
            <a:ext uri="{FF2B5EF4-FFF2-40B4-BE49-F238E27FC236}">
              <a16:creationId xmlns:a16="http://schemas.microsoft.com/office/drawing/2014/main" id="{A51D523B-88FA-470F-9CE5-C4B67B55062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9" name="テキスト ボックス 588">
          <a:extLst>
            <a:ext uri="{FF2B5EF4-FFF2-40B4-BE49-F238E27FC236}">
              <a16:creationId xmlns:a16="http://schemas.microsoft.com/office/drawing/2014/main" id="{EFF6CC65-7ECC-4486-9C50-DBD549F5A1CE}"/>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0" name="直線コネクタ 589">
          <a:extLst>
            <a:ext uri="{FF2B5EF4-FFF2-40B4-BE49-F238E27FC236}">
              <a16:creationId xmlns:a16="http://schemas.microsoft.com/office/drawing/2014/main" id="{BF584C31-6229-4287-B9F5-BFA56CD603F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1" name="テキスト ボックス 590">
          <a:extLst>
            <a:ext uri="{FF2B5EF4-FFF2-40B4-BE49-F238E27FC236}">
              <a16:creationId xmlns:a16="http://schemas.microsoft.com/office/drawing/2014/main" id="{7AD85FA9-E4D0-4980-B24E-A1CC38A356E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2" name="直線コネクタ 591">
          <a:extLst>
            <a:ext uri="{FF2B5EF4-FFF2-40B4-BE49-F238E27FC236}">
              <a16:creationId xmlns:a16="http://schemas.microsoft.com/office/drawing/2014/main" id="{49A20801-D3F0-4225-8B92-54F40AAF887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3" name="テキスト ボックス 592">
          <a:extLst>
            <a:ext uri="{FF2B5EF4-FFF2-40B4-BE49-F238E27FC236}">
              <a16:creationId xmlns:a16="http://schemas.microsoft.com/office/drawing/2014/main" id="{E1923D93-9AC5-42D6-AED9-2DAEE6D31363}"/>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4" name="直線コネクタ 593">
          <a:extLst>
            <a:ext uri="{FF2B5EF4-FFF2-40B4-BE49-F238E27FC236}">
              <a16:creationId xmlns:a16="http://schemas.microsoft.com/office/drawing/2014/main" id="{AE74E351-6A20-4082-95B0-AC552C1FAAD1}"/>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5" name="テキスト ボックス 594">
          <a:extLst>
            <a:ext uri="{FF2B5EF4-FFF2-40B4-BE49-F238E27FC236}">
              <a16:creationId xmlns:a16="http://schemas.microsoft.com/office/drawing/2014/main" id="{48E87931-10DC-4EB4-A1C3-5B5C987EC9D1}"/>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6" name="直線コネクタ 595">
          <a:extLst>
            <a:ext uri="{FF2B5EF4-FFF2-40B4-BE49-F238E27FC236}">
              <a16:creationId xmlns:a16="http://schemas.microsoft.com/office/drawing/2014/main" id="{7A8546B9-193B-4132-BD5F-B42C34143B62}"/>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97" name="テキスト ボックス 596">
          <a:extLst>
            <a:ext uri="{FF2B5EF4-FFF2-40B4-BE49-F238E27FC236}">
              <a16:creationId xmlns:a16="http://schemas.microsoft.com/office/drawing/2014/main" id="{52D79131-7ADB-4FC1-A5A8-5320083E6B6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8" name="直線コネクタ 597">
          <a:extLst>
            <a:ext uri="{FF2B5EF4-FFF2-40B4-BE49-F238E27FC236}">
              <a16:creationId xmlns:a16="http://schemas.microsoft.com/office/drawing/2014/main" id="{81474DFA-16B4-47EC-BAAE-7C0A8E3C0204}"/>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9" name="テキスト ボックス 598">
          <a:extLst>
            <a:ext uri="{FF2B5EF4-FFF2-40B4-BE49-F238E27FC236}">
              <a16:creationId xmlns:a16="http://schemas.microsoft.com/office/drawing/2014/main" id="{0A21A17E-4551-4C35-946D-C77C5675756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0" name="直線コネクタ 599">
          <a:extLst>
            <a:ext uri="{FF2B5EF4-FFF2-40B4-BE49-F238E27FC236}">
              <a16:creationId xmlns:a16="http://schemas.microsoft.com/office/drawing/2014/main" id="{CF832CAE-1F77-472B-8DAC-7D05F7788BF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1" name="テキスト ボックス 600">
          <a:extLst>
            <a:ext uri="{FF2B5EF4-FFF2-40B4-BE49-F238E27FC236}">
              <a16:creationId xmlns:a16="http://schemas.microsoft.com/office/drawing/2014/main" id="{EA0F2752-261B-4C4E-8577-F132FE4C4AB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2" name="【学校施設】&#10;一人当たり面積グラフ枠">
          <a:extLst>
            <a:ext uri="{FF2B5EF4-FFF2-40B4-BE49-F238E27FC236}">
              <a16:creationId xmlns:a16="http://schemas.microsoft.com/office/drawing/2014/main" id="{F4FB45E2-8859-40E5-A888-A50FB01C951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603" name="直線コネクタ 602">
          <a:extLst>
            <a:ext uri="{FF2B5EF4-FFF2-40B4-BE49-F238E27FC236}">
              <a16:creationId xmlns:a16="http://schemas.microsoft.com/office/drawing/2014/main" id="{5CDB5D62-5BBB-482D-9FB1-8B08D55236B9}"/>
            </a:ext>
          </a:extLst>
        </xdr:cNvPr>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604" name="【学校施設】&#10;一人当たり面積最小値テキスト">
          <a:extLst>
            <a:ext uri="{FF2B5EF4-FFF2-40B4-BE49-F238E27FC236}">
              <a16:creationId xmlns:a16="http://schemas.microsoft.com/office/drawing/2014/main" id="{F1217434-8691-41BD-9BD5-70A80FAF0D04}"/>
            </a:ext>
          </a:extLst>
        </xdr:cNvPr>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605" name="直線コネクタ 604">
          <a:extLst>
            <a:ext uri="{FF2B5EF4-FFF2-40B4-BE49-F238E27FC236}">
              <a16:creationId xmlns:a16="http://schemas.microsoft.com/office/drawing/2014/main" id="{CFAE8212-C4AD-4BD8-8F17-0C0E4626CCA5}"/>
            </a:ext>
          </a:extLst>
        </xdr:cNvPr>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606" name="【学校施設】&#10;一人当たり面積最大値テキスト">
          <a:extLst>
            <a:ext uri="{FF2B5EF4-FFF2-40B4-BE49-F238E27FC236}">
              <a16:creationId xmlns:a16="http://schemas.microsoft.com/office/drawing/2014/main" id="{32248C4D-A31A-4CC7-9AF8-C19CF8B5938D}"/>
            </a:ext>
          </a:extLst>
        </xdr:cNvPr>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607" name="直線コネクタ 606">
          <a:extLst>
            <a:ext uri="{FF2B5EF4-FFF2-40B4-BE49-F238E27FC236}">
              <a16:creationId xmlns:a16="http://schemas.microsoft.com/office/drawing/2014/main" id="{C75E9C5E-D8D8-4AA1-8EB4-6EC9B51950F0}"/>
            </a:ext>
          </a:extLst>
        </xdr:cNvPr>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608" name="【学校施設】&#10;一人当たり面積平均値テキスト">
          <a:extLst>
            <a:ext uri="{FF2B5EF4-FFF2-40B4-BE49-F238E27FC236}">
              <a16:creationId xmlns:a16="http://schemas.microsoft.com/office/drawing/2014/main" id="{D953E28E-A8DF-4C96-BBE9-0B952183C18C}"/>
            </a:ext>
          </a:extLst>
        </xdr:cNvPr>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609" name="フローチャート: 判断 608">
          <a:extLst>
            <a:ext uri="{FF2B5EF4-FFF2-40B4-BE49-F238E27FC236}">
              <a16:creationId xmlns:a16="http://schemas.microsoft.com/office/drawing/2014/main" id="{00AB9E5D-B583-4883-BFF4-B92CE7C87524}"/>
            </a:ext>
          </a:extLst>
        </xdr:cNvPr>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610" name="フローチャート: 判断 609">
          <a:extLst>
            <a:ext uri="{FF2B5EF4-FFF2-40B4-BE49-F238E27FC236}">
              <a16:creationId xmlns:a16="http://schemas.microsoft.com/office/drawing/2014/main" id="{B9C01523-E265-4892-AF44-C46EA21D5991}"/>
            </a:ext>
          </a:extLst>
        </xdr:cNvPr>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611" name="フローチャート: 判断 610">
          <a:extLst>
            <a:ext uri="{FF2B5EF4-FFF2-40B4-BE49-F238E27FC236}">
              <a16:creationId xmlns:a16="http://schemas.microsoft.com/office/drawing/2014/main" id="{5D960517-8C45-4567-845F-978CD8ECEE5A}"/>
            </a:ext>
          </a:extLst>
        </xdr:cNvPr>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133713</xdr:rowOff>
    </xdr:from>
    <xdr:to>
      <xdr:col>102</xdr:col>
      <xdr:colOff>165100</xdr:colOff>
      <xdr:row>63</xdr:row>
      <xdr:rowOff>63863</xdr:rowOff>
    </xdr:to>
    <xdr:sp macro="" textlink="">
      <xdr:nvSpPr>
        <xdr:cNvPr id="612" name="フローチャート: 判断 611">
          <a:extLst>
            <a:ext uri="{FF2B5EF4-FFF2-40B4-BE49-F238E27FC236}">
              <a16:creationId xmlns:a16="http://schemas.microsoft.com/office/drawing/2014/main" id="{69FAE955-001C-43E0-A409-E694B614693D}"/>
            </a:ext>
          </a:extLst>
        </xdr:cNvPr>
        <xdr:cNvSpPr/>
      </xdr:nvSpPr>
      <xdr:spPr>
        <a:xfrm>
          <a:off x="19494500" y="1076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2F1F0376-CCA8-4178-8505-C03688F0D6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6B641C42-3522-40B1-8263-AF738A86648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5A54CC45-C162-423D-BAA6-B4CDEFE75C5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D07847FF-69EE-4CBA-97FA-15F9163AD5E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6656869D-85AB-404A-9BEA-D810AB6EEDA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115751</xdr:rowOff>
    </xdr:from>
    <xdr:to>
      <xdr:col>116</xdr:col>
      <xdr:colOff>114300</xdr:colOff>
      <xdr:row>62</xdr:row>
      <xdr:rowOff>45901</xdr:rowOff>
    </xdr:to>
    <xdr:sp macro="" textlink="">
      <xdr:nvSpPr>
        <xdr:cNvPr id="618" name="楕円 617">
          <a:extLst>
            <a:ext uri="{FF2B5EF4-FFF2-40B4-BE49-F238E27FC236}">
              <a16:creationId xmlns:a16="http://schemas.microsoft.com/office/drawing/2014/main" id="{B49AF4AE-43D5-4528-9191-3F67223CC804}"/>
            </a:ext>
          </a:extLst>
        </xdr:cNvPr>
        <xdr:cNvSpPr/>
      </xdr:nvSpPr>
      <xdr:spPr>
        <a:xfrm>
          <a:off x="221107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138628</xdr:rowOff>
    </xdr:from>
    <xdr:ext cx="469744" cy="259045"/>
    <xdr:sp macro="" textlink="">
      <xdr:nvSpPr>
        <xdr:cNvPr id="619" name="【学校施設】&#10;一人当たり面積該当値テキスト">
          <a:extLst>
            <a:ext uri="{FF2B5EF4-FFF2-40B4-BE49-F238E27FC236}">
              <a16:creationId xmlns:a16="http://schemas.microsoft.com/office/drawing/2014/main" id="{CBA53165-FBC8-4D6A-8E89-DCB8BFEB8377}"/>
            </a:ext>
          </a:extLst>
        </xdr:cNvPr>
        <xdr:cNvSpPr txBox="1"/>
      </xdr:nvSpPr>
      <xdr:spPr>
        <a:xfrm>
          <a:off x="22199600" y="10425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120160</xdr:rowOff>
    </xdr:from>
    <xdr:to>
      <xdr:col>112</xdr:col>
      <xdr:colOff>38100</xdr:colOff>
      <xdr:row>62</xdr:row>
      <xdr:rowOff>50310</xdr:rowOff>
    </xdr:to>
    <xdr:sp macro="" textlink="">
      <xdr:nvSpPr>
        <xdr:cNvPr id="620" name="楕円 619">
          <a:extLst>
            <a:ext uri="{FF2B5EF4-FFF2-40B4-BE49-F238E27FC236}">
              <a16:creationId xmlns:a16="http://schemas.microsoft.com/office/drawing/2014/main" id="{062C8BF9-BB92-49AD-9D32-8C0A4D3401CA}"/>
            </a:ext>
          </a:extLst>
        </xdr:cNvPr>
        <xdr:cNvSpPr/>
      </xdr:nvSpPr>
      <xdr:spPr>
        <a:xfrm>
          <a:off x="21272500" y="105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166551</xdr:rowOff>
    </xdr:from>
    <xdr:to>
      <xdr:col>116</xdr:col>
      <xdr:colOff>63500</xdr:colOff>
      <xdr:row>61</xdr:row>
      <xdr:rowOff>170960</xdr:rowOff>
    </xdr:to>
    <xdr:cxnSp macro="">
      <xdr:nvCxnSpPr>
        <xdr:cNvPr id="621" name="直線コネクタ 620">
          <a:extLst>
            <a:ext uri="{FF2B5EF4-FFF2-40B4-BE49-F238E27FC236}">
              <a16:creationId xmlns:a16="http://schemas.microsoft.com/office/drawing/2014/main" id="{93D9B03A-F407-4BD7-B900-FBFE193A96FC}"/>
            </a:ext>
          </a:extLst>
        </xdr:cNvPr>
        <xdr:cNvCxnSpPr/>
      </xdr:nvCxnSpPr>
      <xdr:spPr>
        <a:xfrm flipV="1">
          <a:off x="21323300" y="10625001"/>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11412</xdr:rowOff>
    </xdr:from>
    <xdr:to>
      <xdr:col>107</xdr:col>
      <xdr:colOff>101600</xdr:colOff>
      <xdr:row>62</xdr:row>
      <xdr:rowOff>113012</xdr:rowOff>
    </xdr:to>
    <xdr:sp macro="" textlink="">
      <xdr:nvSpPr>
        <xdr:cNvPr id="622" name="楕円 621">
          <a:extLst>
            <a:ext uri="{FF2B5EF4-FFF2-40B4-BE49-F238E27FC236}">
              <a16:creationId xmlns:a16="http://schemas.microsoft.com/office/drawing/2014/main" id="{86A69EA7-B718-45BC-BD96-F0C45683D160}"/>
            </a:ext>
          </a:extLst>
        </xdr:cNvPr>
        <xdr:cNvSpPr/>
      </xdr:nvSpPr>
      <xdr:spPr>
        <a:xfrm>
          <a:off x="20383500" y="1064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170960</xdr:rowOff>
    </xdr:from>
    <xdr:to>
      <xdr:col>111</xdr:col>
      <xdr:colOff>177800</xdr:colOff>
      <xdr:row>62</xdr:row>
      <xdr:rowOff>62212</xdr:rowOff>
    </xdr:to>
    <xdr:cxnSp macro="">
      <xdr:nvCxnSpPr>
        <xdr:cNvPr id="623" name="直線コネクタ 622">
          <a:extLst>
            <a:ext uri="{FF2B5EF4-FFF2-40B4-BE49-F238E27FC236}">
              <a16:creationId xmlns:a16="http://schemas.microsoft.com/office/drawing/2014/main" id="{7BB6C7CD-7B7B-4F75-BCB6-6E2E1D0618FB}"/>
            </a:ext>
          </a:extLst>
        </xdr:cNvPr>
        <xdr:cNvCxnSpPr/>
      </xdr:nvCxnSpPr>
      <xdr:spPr>
        <a:xfrm flipV="1">
          <a:off x="20434300" y="10629410"/>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624" name="n_1aveValue【学校施設】&#10;一人当たり面積">
          <a:extLst>
            <a:ext uri="{FF2B5EF4-FFF2-40B4-BE49-F238E27FC236}">
              <a16:creationId xmlns:a16="http://schemas.microsoft.com/office/drawing/2014/main" id="{C149D7A4-435B-4C1C-A484-CDF736B4F805}"/>
            </a:ext>
          </a:extLst>
        </xdr:cNvPr>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625" name="n_2aveValue【学校施設】&#10;一人当たり面積">
          <a:extLst>
            <a:ext uri="{FF2B5EF4-FFF2-40B4-BE49-F238E27FC236}">
              <a16:creationId xmlns:a16="http://schemas.microsoft.com/office/drawing/2014/main" id="{5BAC92E9-8066-49FA-8D99-954A9C023468}"/>
            </a:ext>
          </a:extLst>
        </xdr:cNvPr>
        <xdr:cNvSpPr txBox="1"/>
      </xdr:nvSpPr>
      <xdr:spPr>
        <a:xfrm>
          <a:off x="20199427" y="108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80390</xdr:rowOff>
    </xdr:from>
    <xdr:ext cx="469744" cy="259045"/>
    <xdr:sp macro="" textlink="">
      <xdr:nvSpPr>
        <xdr:cNvPr id="626" name="n_3aveValue【学校施設】&#10;一人当たり面積">
          <a:extLst>
            <a:ext uri="{FF2B5EF4-FFF2-40B4-BE49-F238E27FC236}">
              <a16:creationId xmlns:a16="http://schemas.microsoft.com/office/drawing/2014/main" id="{22AC78E4-1D21-43E8-845B-8BFA2C59E68D}"/>
            </a:ext>
          </a:extLst>
        </xdr:cNvPr>
        <xdr:cNvSpPr txBox="1"/>
      </xdr:nvSpPr>
      <xdr:spPr>
        <a:xfrm>
          <a:off x="19310427" y="1053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66837</xdr:rowOff>
    </xdr:from>
    <xdr:ext cx="469744" cy="259045"/>
    <xdr:sp macro="" textlink="">
      <xdr:nvSpPr>
        <xdr:cNvPr id="627" name="n_1mainValue【学校施設】&#10;一人当たり面積">
          <a:extLst>
            <a:ext uri="{FF2B5EF4-FFF2-40B4-BE49-F238E27FC236}">
              <a16:creationId xmlns:a16="http://schemas.microsoft.com/office/drawing/2014/main" id="{22E71641-FD77-4FA1-A56D-12C9A88A313C}"/>
            </a:ext>
          </a:extLst>
        </xdr:cNvPr>
        <xdr:cNvSpPr txBox="1"/>
      </xdr:nvSpPr>
      <xdr:spPr>
        <a:xfrm>
          <a:off x="21075727" y="1035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129539</xdr:rowOff>
    </xdr:from>
    <xdr:ext cx="469744" cy="259045"/>
    <xdr:sp macro="" textlink="">
      <xdr:nvSpPr>
        <xdr:cNvPr id="628" name="n_2mainValue【学校施設】&#10;一人当たり面積">
          <a:extLst>
            <a:ext uri="{FF2B5EF4-FFF2-40B4-BE49-F238E27FC236}">
              <a16:creationId xmlns:a16="http://schemas.microsoft.com/office/drawing/2014/main" id="{A5CDF13A-086A-4058-AD81-B6C34D3D7901}"/>
            </a:ext>
          </a:extLst>
        </xdr:cNvPr>
        <xdr:cNvSpPr txBox="1"/>
      </xdr:nvSpPr>
      <xdr:spPr>
        <a:xfrm>
          <a:off x="20199427" y="1041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F664B00F-AD89-4DAF-81E0-82E88F12DF7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9339BCC5-328A-4C49-B9A3-854D8B962C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52D3533E-9066-46D9-98C8-2B483B04F9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03157BF7-A7F9-42DB-9FEA-9A21068326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E5B1B224-B59F-4C8E-9C4B-FF88EA8ECD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17933AF2-FF56-4BCD-9945-ECE65F22807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647EB358-A415-47C7-84CB-094074DBE48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45C00620-26F4-4F1B-B9AB-C7B6D67194E4}"/>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45C25912-B898-4E43-AF7E-884BFB2611E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3FB636F3-3DD5-4712-8006-95B708463D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62509E30-1ECF-4127-AA61-E153C772CC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B38CFA60-4641-4B29-B070-AEB0F65DC24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144E5711-8F90-4B62-BEFB-33665D9C3E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4296B9B5-0E0F-4373-9193-56DC7269EB6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CF863433-2332-4720-B2F5-D7A8D5172F2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E996982C-52BC-46F4-9095-AA2F049B5531}"/>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B028B29C-B738-4726-9EB7-5650C949CC5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D4859B1B-11C3-463C-87FD-86BBAD1370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9AD22A11-9A1D-48BB-B4F8-B4A53FE78AF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287663A6-766A-45AC-A666-E3D42BAB82B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3E626A9-3B3B-4CB6-B8B7-9380658714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8A19449E-547F-43B8-B47B-EB02A7A5375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4B5C8F6F-FE25-418D-A3A7-D986A11E2A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4BE17362-A416-4B81-B48E-436AC9F1311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B3351C0D-C5EB-4B0B-AA91-2A8E7D24B1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F012CBF-370A-4917-ABEC-6A533714AB8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74606125-06C9-4993-85B2-A9A4D7CDAB36}"/>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84D12248-74D3-4AC5-928F-7FB22577437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6D17F591-F7FB-44B1-85EF-35C073225843}"/>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8F8812FC-BAAE-498C-81C8-69974718BFB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5D01CEFA-1EEF-45B6-8601-DE634ADAB21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6CD4ACA4-8F76-4BB3-8646-3C9E792867D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3C51BD25-4024-4325-8376-B309DFA186C3}"/>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9D0D2EA0-5E16-43B2-B2EF-6C3AC9FF277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6DCBE173-B283-4E9E-92DC-62AEA00FC4C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E1B26E91-BF0D-4C0D-86EC-9CA4AAAF9C7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4733FE92-6C07-4512-8CB6-0C80E86EB606}"/>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2D8B7E70-AB39-46B1-817A-A4DF285CA61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E0EB6B70-2149-4539-A604-E7A09E4F42B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1680CB0C-5B75-4F7A-BD79-864368107E3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55245</xdr:rowOff>
    </xdr:to>
    <xdr:cxnSp macro="">
      <xdr:nvCxnSpPr>
        <xdr:cNvPr id="669" name="直線コネクタ 668">
          <a:extLst>
            <a:ext uri="{FF2B5EF4-FFF2-40B4-BE49-F238E27FC236}">
              <a16:creationId xmlns:a16="http://schemas.microsoft.com/office/drawing/2014/main" id="{F6604070-A361-4A38-B70E-E69E42B82E14}"/>
            </a:ext>
          </a:extLst>
        </xdr:cNvPr>
        <xdr:cNvCxnSpPr/>
      </xdr:nvCxnSpPr>
      <xdr:spPr>
        <a:xfrm flipV="1">
          <a:off x="16318864" y="1714500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670" name="【公民館】&#10;有形固定資産減価償却率最小値テキスト">
          <a:extLst>
            <a:ext uri="{FF2B5EF4-FFF2-40B4-BE49-F238E27FC236}">
              <a16:creationId xmlns:a16="http://schemas.microsoft.com/office/drawing/2014/main" id="{71A34501-57FB-4AC1-B858-8F71435F1531}"/>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671" name="直線コネクタ 670">
          <a:extLst>
            <a:ext uri="{FF2B5EF4-FFF2-40B4-BE49-F238E27FC236}">
              <a16:creationId xmlns:a16="http://schemas.microsoft.com/office/drawing/2014/main" id="{8D41F7B2-4BF4-4397-91E3-BF1443CB508A}"/>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72" name="【公民館】&#10;有形固定資産減価償却率最大値テキスト">
          <a:extLst>
            <a:ext uri="{FF2B5EF4-FFF2-40B4-BE49-F238E27FC236}">
              <a16:creationId xmlns:a16="http://schemas.microsoft.com/office/drawing/2014/main" id="{CB5BFC8A-E10D-4C81-9BCC-AECD565555D0}"/>
            </a:ext>
          </a:extLst>
        </xdr:cNvPr>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3" name="直線コネクタ 672">
          <a:extLst>
            <a:ext uri="{FF2B5EF4-FFF2-40B4-BE49-F238E27FC236}">
              <a16:creationId xmlns:a16="http://schemas.microsoft.com/office/drawing/2014/main" id="{8A77155C-F26C-412A-B50B-294C0EEAEDDD}"/>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65422</xdr:rowOff>
    </xdr:from>
    <xdr:ext cx="405111" cy="259045"/>
    <xdr:sp macro="" textlink="">
      <xdr:nvSpPr>
        <xdr:cNvPr id="674" name="【公民館】&#10;有形固定資産減価償却率平均値テキスト">
          <a:extLst>
            <a:ext uri="{FF2B5EF4-FFF2-40B4-BE49-F238E27FC236}">
              <a16:creationId xmlns:a16="http://schemas.microsoft.com/office/drawing/2014/main" id="{FC8F85F0-3D69-4D06-8DEF-7B35C95BD69D}"/>
            </a:ext>
          </a:extLst>
        </xdr:cNvPr>
        <xdr:cNvSpPr txBox="1"/>
      </xdr:nvSpPr>
      <xdr:spPr>
        <a:xfrm>
          <a:off x="16357600" y="1755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42545</xdr:rowOff>
    </xdr:from>
    <xdr:to>
      <xdr:col>85</xdr:col>
      <xdr:colOff>177800</xdr:colOff>
      <xdr:row>103</xdr:row>
      <xdr:rowOff>144145</xdr:rowOff>
    </xdr:to>
    <xdr:sp macro="" textlink="">
      <xdr:nvSpPr>
        <xdr:cNvPr id="675" name="フローチャート: 判断 674">
          <a:extLst>
            <a:ext uri="{FF2B5EF4-FFF2-40B4-BE49-F238E27FC236}">
              <a16:creationId xmlns:a16="http://schemas.microsoft.com/office/drawing/2014/main" id="{D2CCFB8E-42B3-4DCB-9134-95C11259AA61}"/>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74930</xdr:rowOff>
    </xdr:from>
    <xdr:to>
      <xdr:col>81</xdr:col>
      <xdr:colOff>101600</xdr:colOff>
      <xdr:row>104</xdr:row>
      <xdr:rowOff>5080</xdr:rowOff>
    </xdr:to>
    <xdr:sp macro="" textlink="">
      <xdr:nvSpPr>
        <xdr:cNvPr id="676" name="フローチャート: 判断 675">
          <a:extLst>
            <a:ext uri="{FF2B5EF4-FFF2-40B4-BE49-F238E27FC236}">
              <a16:creationId xmlns:a16="http://schemas.microsoft.com/office/drawing/2014/main" id="{0390EBFA-31CE-448C-A976-6ED1C1169462}"/>
            </a:ext>
          </a:extLst>
        </xdr:cNvPr>
        <xdr:cNvSpPr/>
      </xdr:nvSpPr>
      <xdr:spPr>
        <a:xfrm>
          <a:off x="15430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90170</xdr:rowOff>
    </xdr:from>
    <xdr:to>
      <xdr:col>76</xdr:col>
      <xdr:colOff>165100</xdr:colOff>
      <xdr:row>104</xdr:row>
      <xdr:rowOff>20320</xdr:rowOff>
    </xdr:to>
    <xdr:sp macro="" textlink="">
      <xdr:nvSpPr>
        <xdr:cNvPr id="677" name="フローチャート: 判断 676">
          <a:extLst>
            <a:ext uri="{FF2B5EF4-FFF2-40B4-BE49-F238E27FC236}">
              <a16:creationId xmlns:a16="http://schemas.microsoft.com/office/drawing/2014/main" id="{0989772B-4255-4F59-BAE6-34D8C37A3E85}"/>
            </a:ext>
          </a:extLst>
        </xdr:cNvPr>
        <xdr:cNvSpPr/>
      </xdr:nvSpPr>
      <xdr:spPr>
        <a:xfrm>
          <a:off x="14541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78739</xdr:rowOff>
    </xdr:from>
    <xdr:to>
      <xdr:col>72</xdr:col>
      <xdr:colOff>38100</xdr:colOff>
      <xdr:row>105</xdr:row>
      <xdr:rowOff>8889</xdr:rowOff>
    </xdr:to>
    <xdr:sp macro="" textlink="">
      <xdr:nvSpPr>
        <xdr:cNvPr id="678" name="フローチャート: 判断 677">
          <a:extLst>
            <a:ext uri="{FF2B5EF4-FFF2-40B4-BE49-F238E27FC236}">
              <a16:creationId xmlns:a16="http://schemas.microsoft.com/office/drawing/2014/main" id="{C8101B89-3F4A-4D5C-8F26-AEB8789C9584}"/>
            </a:ext>
          </a:extLst>
        </xdr:cNvPr>
        <xdr:cNvSpPr/>
      </xdr:nvSpPr>
      <xdr:spPr>
        <a:xfrm>
          <a:off x="1365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99CC2E3-F73A-425E-9E8F-59830CD2DD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6217401-1471-4BFA-9914-1BEEB0A0F46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5926F78F-98EA-4855-A86A-291E12B6FC0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11D84BB-B11D-4A7A-8AEB-4DA43F4B65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84492D15-25E5-483D-AEB0-39B80A7D8A9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164464</xdr:rowOff>
    </xdr:from>
    <xdr:to>
      <xdr:col>85</xdr:col>
      <xdr:colOff>177800</xdr:colOff>
      <xdr:row>107</xdr:row>
      <xdr:rowOff>94614</xdr:rowOff>
    </xdr:to>
    <xdr:sp macro="" textlink="">
      <xdr:nvSpPr>
        <xdr:cNvPr id="684" name="楕円 683">
          <a:extLst>
            <a:ext uri="{FF2B5EF4-FFF2-40B4-BE49-F238E27FC236}">
              <a16:creationId xmlns:a16="http://schemas.microsoft.com/office/drawing/2014/main" id="{3F5947B4-3672-47ED-9187-9F3C64873102}"/>
            </a:ext>
          </a:extLst>
        </xdr:cNvPr>
        <xdr:cNvSpPr/>
      </xdr:nvSpPr>
      <xdr:spPr>
        <a:xfrm>
          <a:off x="16268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142891</xdr:rowOff>
    </xdr:from>
    <xdr:ext cx="405111" cy="259045"/>
    <xdr:sp macro="" textlink="">
      <xdr:nvSpPr>
        <xdr:cNvPr id="685" name="【公民館】&#10;有形固定資産減価償却率該当値テキスト">
          <a:extLst>
            <a:ext uri="{FF2B5EF4-FFF2-40B4-BE49-F238E27FC236}">
              <a16:creationId xmlns:a16="http://schemas.microsoft.com/office/drawing/2014/main" id="{7ABE7220-75E2-46F3-AAA2-F26183438D06}"/>
            </a:ext>
          </a:extLst>
        </xdr:cNvPr>
        <xdr:cNvSpPr txBox="1"/>
      </xdr:nvSpPr>
      <xdr:spPr>
        <a:xfrm>
          <a:off x="16357600"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31114</xdr:rowOff>
    </xdr:from>
    <xdr:to>
      <xdr:col>81</xdr:col>
      <xdr:colOff>101600</xdr:colOff>
      <xdr:row>107</xdr:row>
      <xdr:rowOff>132714</xdr:rowOff>
    </xdr:to>
    <xdr:sp macro="" textlink="">
      <xdr:nvSpPr>
        <xdr:cNvPr id="686" name="楕円 685">
          <a:extLst>
            <a:ext uri="{FF2B5EF4-FFF2-40B4-BE49-F238E27FC236}">
              <a16:creationId xmlns:a16="http://schemas.microsoft.com/office/drawing/2014/main" id="{09735A76-8048-4BFA-A876-E5DBED86AB36}"/>
            </a:ext>
          </a:extLst>
        </xdr:cNvPr>
        <xdr:cNvSpPr/>
      </xdr:nvSpPr>
      <xdr:spPr>
        <a:xfrm>
          <a:off x="15430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43814</xdr:rowOff>
    </xdr:from>
    <xdr:to>
      <xdr:col>85</xdr:col>
      <xdr:colOff>127000</xdr:colOff>
      <xdr:row>107</xdr:row>
      <xdr:rowOff>81914</xdr:rowOff>
    </xdr:to>
    <xdr:cxnSp macro="">
      <xdr:nvCxnSpPr>
        <xdr:cNvPr id="687" name="直線コネクタ 686">
          <a:extLst>
            <a:ext uri="{FF2B5EF4-FFF2-40B4-BE49-F238E27FC236}">
              <a16:creationId xmlns:a16="http://schemas.microsoft.com/office/drawing/2014/main" id="{B8EB06CF-7498-4610-8E96-A4415A9FB138}"/>
            </a:ext>
          </a:extLst>
        </xdr:cNvPr>
        <xdr:cNvCxnSpPr/>
      </xdr:nvCxnSpPr>
      <xdr:spPr>
        <a:xfrm flipV="1">
          <a:off x="15481300" y="183889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84455</xdr:rowOff>
    </xdr:from>
    <xdr:to>
      <xdr:col>76</xdr:col>
      <xdr:colOff>165100</xdr:colOff>
      <xdr:row>108</xdr:row>
      <xdr:rowOff>14605</xdr:rowOff>
    </xdr:to>
    <xdr:sp macro="" textlink="">
      <xdr:nvSpPr>
        <xdr:cNvPr id="688" name="楕円 687">
          <a:extLst>
            <a:ext uri="{FF2B5EF4-FFF2-40B4-BE49-F238E27FC236}">
              <a16:creationId xmlns:a16="http://schemas.microsoft.com/office/drawing/2014/main" id="{0B5E3C49-D560-44F6-A695-60A9D538FEC8}"/>
            </a:ext>
          </a:extLst>
        </xdr:cNvPr>
        <xdr:cNvSpPr/>
      </xdr:nvSpPr>
      <xdr:spPr>
        <a:xfrm>
          <a:off x="14541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81914</xdr:rowOff>
    </xdr:from>
    <xdr:to>
      <xdr:col>81</xdr:col>
      <xdr:colOff>50800</xdr:colOff>
      <xdr:row>107</xdr:row>
      <xdr:rowOff>135255</xdr:rowOff>
    </xdr:to>
    <xdr:cxnSp macro="">
      <xdr:nvCxnSpPr>
        <xdr:cNvPr id="689" name="直線コネクタ 688">
          <a:extLst>
            <a:ext uri="{FF2B5EF4-FFF2-40B4-BE49-F238E27FC236}">
              <a16:creationId xmlns:a16="http://schemas.microsoft.com/office/drawing/2014/main" id="{C2A853BA-E132-4740-8A3B-B53549FCBFB5}"/>
            </a:ext>
          </a:extLst>
        </xdr:cNvPr>
        <xdr:cNvCxnSpPr/>
      </xdr:nvCxnSpPr>
      <xdr:spPr>
        <a:xfrm flipV="1">
          <a:off x="14592300" y="184270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21607</xdr:rowOff>
    </xdr:from>
    <xdr:ext cx="405111" cy="259045"/>
    <xdr:sp macro="" textlink="">
      <xdr:nvSpPr>
        <xdr:cNvPr id="690" name="n_1aveValue【公民館】&#10;有形固定資産減価償却率">
          <a:extLst>
            <a:ext uri="{FF2B5EF4-FFF2-40B4-BE49-F238E27FC236}">
              <a16:creationId xmlns:a16="http://schemas.microsoft.com/office/drawing/2014/main" id="{6A969325-268D-4A92-B18B-4E43EC29D6E5}"/>
            </a:ext>
          </a:extLst>
        </xdr:cNvPr>
        <xdr:cNvSpPr txBox="1"/>
      </xdr:nvSpPr>
      <xdr:spPr>
        <a:xfrm>
          <a:off x="152660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36847</xdr:rowOff>
    </xdr:from>
    <xdr:ext cx="405111" cy="259045"/>
    <xdr:sp macro="" textlink="">
      <xdr:nvSpPr>
        <xdr:cNvPr id="691" name="n_2aveValue【公民館】&#10;有形固定資産減価償却率">
          <a:extLst>
            <a:ext uri="{FF2B5EF4-FFF2-40B4-BE49-F238E27FC236}">
              <a16:creationId xmlns:a16="http://schemas.microsoft.com/office/drawing/2014/main" id="{F626E48E-D841-47E9-8EEA-EEE8B5F1639A}"/>
            </a:ext>
          </a:extLst>
        </xdr:cNvPr>
        <xdr:cNvSpPr txBox="1"/>
      </xdr:nvSpPr>
      <xdr:spPr>
        <a:xfrm>
          <a:off x="143897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25416</xdr:rowOff>
    </xdr:from>
    <xdr:ext cx="405111" cy="259045"/>
    <xdr:sp macro="" textlink="">
      <xdr:nvSpPr>
        <xdr:cNvPr id="692" name="n_3aveValue【公民館】&#10;有形固定資産減価償却率">
          <a:extLst>
            <a:ext uri="{FF2B5EF4-FFF2-40B4-BE49-F238E27FC236}">
              <a16:creationId xmlns:a16="http://schemas.microsoft.com/office/drawing/2014/main" id="{E21FC8D2-9121-42CE-9E02-6BE3B33AE33D}"/>
            </a:ext>
          </a:extLst>
        </xdr:cNvPr>
        <xdr:cNvSpPr txBox="1"/>
      </xdr:nvSpPr>
      <xdr:spPr>
        <a:xfrm>
          <a:off x="135007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123841</xdr:rowOff>
    </xdr:from>
    <xdr:ext cx="405111" cy="259045"/>
    <xdr:sp macro="" textlink="">
      <xdr:nvSpPr>
        <xdr:cNvPr id="693" name="n_1mainValue【公民館】&#10;有形固定資産減価償却率">
          <a:extLst>
            <a:ext uri="{FF2B5EF4-FFF2-40B4-BE49-F238E27FC236}">
              <a16:creationId xmlns:a16="http://schemas.microsoft.com/office/drawing/2014/main" id="{DD415F88-E28D-4C1B-BC0F-3F69654DE183}"/>
            </a:ext>
          </a:extLst>
        </xdr:cNvPr>
        <xdr:cNvSpPr txBox="1"/>
      </xdr:nvSpPr>
      <xdr:spPr>
        <a:xfrm>
          <a:off x="152660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5732</xdr:rowOff>
    </xdr:from>
    <xdr:ext cx="405111" cy="259045"/>
    <xdr:sp macro="" textlink="">
      <xdr:nvSpPr>
        <xdr:cNvPr id="694" name="n_2mainValue【公民館】&#10;有形固定資産減価償却率">
          <a:extLst>
            <a:ext uri="{FF2B5EF4-FFF2-40B4-BE49-F238E27FC236}">
              <a16:creationId xmlns:a16="http://schemas.microsoft.com/office/drawing/2014/main" id="{F3246DD1-BF90-4567-9556-7180B00A0B77}"/>
            </a:ext>
          </a:extLst>
        </xdr:cNvPr>
        <xdr:cNvSpPr txBox="1"/>
      </xdr:nvSpPr>
      <xdr:spPr>
        <a:xfrm>
          <a:off x="143897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9B13447E-6E48-44BE-B67A-66344466A6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3024A276-AAB9-40F7-94F1-9C355ECA1D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CD2B2D-00F6-4062-B245-D31E1471CB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F0320FC9-0AE3-425F-987C-59F7DB7AA3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1DC0894E-091F-42D5-B9D5-41684775DFD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B4309FD6-6C46-4EC5-845B-A4B9CE98C29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636F535E-C68F-40C0-8405-B652133E8D5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57540290-048B-4488-9B3C-C484CD64F2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B80D0B14-E635-47B6-B14D-A63A248CC87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DD09BE3-55C8-4F3B-B89D-4388F746B11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5A4265AC-C269-4A7C-AF47-11CD8647D0F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D49C3DE1-157A-4FF2-A269-4EA0FE2CB22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738950BE-B237-4A7D-8C50-58AA7290D516}"/>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E36527D8-4984-4073-BFED-2588AE92A52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9481277F-3298-43A8-918C-7E4D7345A26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F5DC9630-33DB-496A-842C-E8D83367B9F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387CBFC5-8276-4A57-A901-BF07424EDC0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725A6786-1CD5-49F9-9D48-FA0EF0AA01A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A98BB70E-3D73-41AA-8D11-E2C415ECE37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71CA2D4A-EC30-4CB0-87B6-F0E0D18422E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F77280AB-2EEE-4678-BD6F-F62977D62F9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620AF4BA-4892-4FA9-850A-D93973698DD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6F310949-D833-4EBF-BF80-05C9B930044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57531</xdr:rowOff>
    </xdr:from>
    <xdr:to>
      <xdr:col>116</xdr:col>
      <xdr:colOff>62864</xdr:colOff>
      <xdr:row>108</xdr:row>
      <xdr:rowOff>110489</xdr:rowOff>
    </xdr:to>
    <xdr:cxnSp macro="">
      <xdr:nvCxnSpPr>
        <xdr:cNvPr id="718" name="直線コネクタ 717">
          <a:extLst>
            <a:ext uri="{FF2B5EF4-FFF2-40B4-BE49-F238E27FC236}">
              <a16:creationId xmlns:a16="http://schemas.microsoft.com/office/drawing/2014/main" id="{3FABC97B-D737-407F-AFA8-CEDDAE6E9096}"/>
            </a:ext>
          </a:extLst>
        </xdr:cNvPr>
        <xdr:cNvCxnSpPr/>
      </xdr:nvCxnSpPr>
      <xdr:spPr>
        <a:xfrm flipV="1">
          <a:off x="22160864" y="17373981"/>
          <a:ext cx="0" cy="1253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114316</xdr:rowOff>
    </xdr:from>
    <xdr:ext cx="469744" cy="259045"/>
    <xdr:sp macro="" textlink="">
      <xdr:nvSpPr>
        <xdr:cNvPr id="719" name="【公民館】&#10;一人当たり面積最小値テキスト">
          <a:extLst>
            <a:ext uri="{FF2B5EF4-FFF2-40B4-BE49-F238E27FC236}">
              <a16:creationId xmlns:a16="http://schemas.microsoft.com/office/drawing/2014/main" id="{E2E1D9A8-5964-4A41-87C1-E1C542A93E2E}"/>
            </a:ext>
          </a:extLst>
        </xdr:cNvPr>
        <xdr:cNvSpPr txBox="1"/>
      </xdr:nvSpPr>
      <xdr:spPr>
        <a:xfrm>
          <a:off x="221996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110489</xdr:rowOff>
    </xdr:from>
    <xdr:to>
      <xdr:col>116</xdr:col>
      <xdr:colOff>152400</xdr:colOff>
      <xdr:row>108</xdr:row>
      <xdr:rowOff>110489</xdr:rowOff>
    </xdr:to>
    <xdr:cxnSp macro="">
      <xdr:nvCxnSpPr>
        <xdr:cNvPr id="720" name="直線コネクタ 719">
          <a:extLst>
            <a:ext uri="{FF2B5EF4-FFF2-40B4-BE49-F238E27FC236}">
              <a16:creationId xmlns:a16="http://schemas.microsoft.com/office/drawing/2014/main" id="{4E631A45-CBDE-4925-AAAB-B5771016F28B}"/>
            </a:ext>
          </a:extLst>
        </xdr:cNvPr>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4208</xdr:rowOff>
    </xdr:from>
    <xdr:ext cx="469744" cy="259045"/>
    <xdr:sp macro="" textlink="">
      <xdr:nvSpPr>
        <xdr:cNvPr id="721" name="【公民館】&#10;一人当たり面積最大値テキスト">
          <a:extLst>
            <a:ext uri="{FF2B5EF4-FFF2-40B4-BE49-F238E27FC236}">
              <a16:creationId xmlns:a16="http://schemas.microsoft.com/office/drawing/2014/main" id="{6B3E4ADB-1529-49A3-9690-C150DB6D6CA5}"/>
            </a:ext>
          </a:extLst>
        </xdr:cNvPr>
        <xdr:cNvSpPr txBox="1"/>
      </xdr:nvSpPr>
      <xdr:spPr>
        <a:xfrm>
          <a:off x="22199600" y="171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57531</xdr:rowOff>
    </xdr:from>
    <xdr:to>
      <xdr:col>116</xdr:col>
      <xdr:colOff>152400</xdr:colOff>
      <xdr:row>101</xdr:row>
      <xdr:rowOff>57531</xdr:rowOff>
    </xdr:to>
    <xdr:cxnSp macro="">
      <xdr:nvCxnSpPr>
        <xdr:cNvPr id="722" name="直線コネクタ 721">
          <a:extLst>
            <a:ext uri="{FF2B5EF4-FFF2-40B4-BE49-F238E27FC236}">
              <a16:creationId xmlns:a16="http://schemas.microsoft.com/office/drawing/2014/main" id="{E14A9972-ED35-4FAD-942A-BB768EF286F9}"/>
            </a:ext>
          </a:extLst>
        </xdr:cNvPr>
        <xdr:cNvCxnSpPr/>
      </xdr:nvCxnSpPr>
      <xdr:spPr>
        <a:xfrm>
          <a:off x="22072600" y="1737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126509</xdr:rowOff>
    </xdr:from>
    <xdr:ext cx="469744" cy="259045"/>
    <xdr:sp macro="" textlink="">
      <xdr:nvSpPr>
        <xdr:cNvPr id="723" name="【公民館】&#10;一人当たり面積平均値テキスト">
          <a:extLst>
            <a:ext uri="{FF2B5EF4-FFF2-40B4-BE49-F238E27FC236}">
              <a16:creationId xmlns:a16="http://schemas.microsoft.com/office/drawing/2014/main" id="{6EED7C17-4C06-40BE-A472-689BC7010237}"/>
            </a:ext>
          </a:extLst>
        </xdr:cNvPr>
        <xdr:cNvSpPr txBox="1"/>
      </xdr:nvSpPr>
      <xdr:spPr>
        <a:xfrm>
          <a:off x="22199600" y="18300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148082</xdr:rowOff>
    </xdr:from>
    <xdr:to>
      <xdr:col>116</xdr:col>
      <xdr:colOff>114300</xdr:colOff>
      <xdr:row>107</xdr:row>
      <xdr:rowOff>78232</xdr:rowOff>
    </xdr:to>
    <xdr:sp macro="" textlink="">
      <xdr:nvSpPr>
        <xdr:cNvPr id="724" name="フローチャート: 判断 723">
          <a:extLst>
            <a:ext uri="{FF2B5EF4-FFF2-40B4-BE49-F238E27FC236}">
              <a16:creationId xmlns:a16="http://schemas.microsoft.com/office/drawing/2014/main" id="{750BCADC-5BC9-4E58-B857-A136AB142239}"/>
            </a:ext>
          </a:extLst>
        </xdr:cNvPr>
        <xdr:cNvSpPr/>
      </xdr:nvSpPr>
      <xdr:spPr>
        <a:xfrm>
          <a:off x="221107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9017</xdr:rowOff>
    </xdr:from>
    <xdr:to>
      <xdr:col>112</xdr:col>
      <xdr:colOff>38100</xdr:colOff>
      <xdr:row>107</xdr:row>
      <xdr:rowOff>110617</xdr:rowOff>
    </xdr:to>
    <xdr:sp macro="" textlink="">
      <xdr:nvSpPr>
        <xdr:cNvPr id="725" name="フローチャート: 判断 724">
          <a:extLst>
            <a:ext uri="{FF2B5EF4-FFF2-40B4-BE49-F238E27FC236}">
              <a16:creationId xmlns:a16="http://schemas.microsoft.com/office/drawing/2014/main" id="{A033D210-BE56-4825-AC07-D84A4737B308}"/>
            </a:ext>
          </a:extLst>
        </xdr:cNvPr>
        <xdr:cNvSpPr/>
      </xdr:nvSpPr>
      <xdr:spPr>
        <a:xfrm>
          <a:off x="21272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10161</xdr:rowOff>
    </xdr:from>
    <xdr:to>
      <xdr:col>107</xdr:col>
      <xdr:colOff>101600</xdr:colOff>
      <xdr:row>107</xdr:row>
      <xdr:rowOff>111761</xdr:rowOff>
    </xdr:to>
    <xdr:sp macro="" textlink="">
      <xdr:nvSpPr>
        <xdr:cNvPr id="726" name="フローチャート: 判断 725">
          <a:extLst>
            <a:ext uri="{FF2B5EF4-FFF2-40B4-BE49-F238E27FC236}">
              <a16:creationId xmlns:a16="http://schemas.microsoft.com/office/drawing/2014/main" id="{58B42A1F-F049-47C6-902F-D0B70D3013D6}"/>
            </a:ext>
          </a:extLst>
        </xdr:cNvPr>
        <xdr:cNvSpPr/>
      </xdr:nvSpPr>
      <xdr:spPr>
        <a:xfrm>
          <a:off x="20383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22352</xdr:rowOff>
    </xdr:from>
    <xdr:to>
      <xdr:col>102</xdr:col>
      <xdr:colOff>165100</xdr:colOff>
      <xdr:row>107</xdr:row>
      <xdr:rowOff>123952</xdr:rowOff>
    </xdr:to>
    <xdr:sp macro="" textlink="">
      <xdr:nvSpPr>
        <xdr:cNvPr id="727" name="フローチャート: 判断 726">
          <a:extLst>
            <a:ext uri="{FF2B5EF4-FFF2-40B4-BE49-F238E27FC236}">
              <a16:creationId xmlns:a16="http://schemas.microsoft.com/office/drawing/2014/main" id="{4B0358EF-0D0C-4DE4-B92F-6D18F00D3543}"/>
            </a:ext>
          </a:extLst>
        </xdr:cNvPr>
        <xdr:cNvSpPr/>
      </xdr:nvSpPr>
      <xdr:spPr>
        <a:xfrm>
          <a:off x="19494500" y="1836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AFAA28B-B083-47B1-851C-0C4C90887D6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621AEB6-87B5-441B-8B20-31B5044A4C6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BF47E59-92BB-4EEB-AD56-64A0E17C2FF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C255A4E-8B4F-4DF4-A94F-0985140692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3D25208E-84CC-45C5-A9FB-5D643CB76B3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89027</xdr:rowOff>
    </xdr:from>
    <xdr:to>
      <xdr:col>116</xdr:col>
      <xdr:colOff>114300</xdr:colOff>
      <xdr:row>104</xdr:row>
      <xdr:rowOff>19177</xdr:rowOff>
    </xdr:to>
    <xdr:sp macro="" textlink="">
      <xdr:nvSpPr>
        <xdr:cNvPr id="733" name="楕円 732">
          <a:extLst>
            <a:ext uri="{FF2B5EF4-FFF2-40B4-BE49-F238E27FC236}">
              <a16:creationId xmlns:a16="http://schemas.microsoft.com/office/drawing/2014/main" id="{E37D1296-AF16-432F-A028-6A3E9FDCFF2E}"/>
            </a:ext>
          </a:extLst>
        </xdr:cNvPr>
        <xdr:cNvSpPr/>
      </xdr:nvSpPr>
      <xdr:spPr>
        <a:xfrm>
          <a:off x="22110700" y="1774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111904</xdr:rowOff>
    </xdr:from>
    <xdr:ext cx="469744" cy="259045"/>
    <xdr:sp macro="" textlink="">
      <xdr:nvSpPr>
        <xdr:cNvPr id="734" name="【公民館】&#10;一人当たり面積該当値テキスト">
          <a:extLst>
            <a:ext uri="{FF2B5EF4-FFF2-40B4-BE49-F238E27FC236}">
              <a16:creationId xmlns:a16="http://schemas.microsoft.com/office/drawing/2014/main" id="{90FD5234-D306-4AB3-9466-17E9967CAD96}"/>
            </a:ext>
          </a:extLst>
        </xdr:cNvPr>
        <xdr:cNvSpPr txBox="1"/>
      </xdr:nvSpPr>
      <xdr:spPr>
        <a:xfrm>
          <a:off x="22199600" y="1759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93980</xdr:rowOff>
    </xdr:from>
    <xdr:to>
      <xdr:col>112</xdr:col>
      <xdr:colOff>38100</xdr:colOff>
      <xdr:row>104</xdr:row>
      <xdr:rowOff>24130</xdr:rowOff>
    </xdr:to>
    <xdr:sp macro="" textlink="">
      <xdr:nvSpPr>
        <xdr:cNvPr id="735" name="楕円 734">
          <a:extLst>
            <a:ext uri="{FF2B5EF4-FFF2-40B4-BE49-F238E27FC236}">
              <a16:creationId xmlns:a16="http://schemas.microsoft.com/office/drawing/2014/main" id="{134268A9-3E92-4364-9B0C-091AEA68E745}"/>
            </a:ext>
          </a:extLst>
        </xdr:cNvPr>
        <xdr:cNvSpPr/>
      </xdr:nvSpPr>
      <xdr:spPr>
        <a:xfrm>
          <a:off x="21272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139827</xdr:rowOff>
    </xdr:from>
    <xdr:to>
      <xdr:col>116</xdr:col>
      <xdr:colOff>63500</xdr:colOff>
      <xdr:row>103</xdr:row>
      <xdr:rowOff>144780</xdr:rowOff>
    </xdr:to>
    <xdr:cxnSp macro="">
      <xdr:nvCxnSpPr>
        <xdr:cNvPr id="736" name="直線コネクタ 735">
          <a:extLst>
            <a:ext uri="{FF2B5EF4-FFF2-40B4-BE49-F238E27FC236}">
              <a16:creationId xmlns:a16="http://schemas.microsoft.com/office/drawing/2014/main" id="{2F6A335C-22D5-4592-A16B-848473886F4B}"/>
            </a:ext>
          </a:extLst>
        </xdr:cNvPr>
        <xdr:cNvCxnSpPr/>
      </xdr:nvCxnSpPr>
      <xdr:spPr>
        <a:xfrm flipV="1">
          <a:off x="21323300" y="1779917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100457</xdr:rowOff>
    </xdr:from>
    <xdr:to>
      <xdr:col>107</xdr:col>
      <xdr:colOff>101600</xdr:colOff>
      <xdr:row>104</xdr:row>
      <xdr:rowOff>30607</xdr:rowOff>
    </xdr:to>
    <xdr:sp macro="" textlink="">
      <xdr:nvSpPr>
        <xdr:cNvPr id="737" name="楕円 736">
          <a:extLst>
            <a:ext uri="{FF2B5EF4-FFF2-40B4-BE49-F238E27FC236}">
              <a16:creationId xmlns:a16="http://schemas.microsoft.com/office/drawing/2014/main" id="{E837E744-91E4-4456-B578-DDBBFE71D096}"/>
            </a:ext>
          </a:extLst>
        </xdr:cNvPr>
        <xdr:cNvSpPr/>
      </xdr:nvSpPr>
      <xdr:spPr>
        <a:xfrm>
          <a:off x="20383500" y="1775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144780</xdr:rowOff>
    </xdr:from>
    <xdr:to>
      <xdr:col>111</xdr:col>
      <xdr:colOff>177800</xdr:colOff>
      <xdr:row>103</xdr:row>
      <xdr:rowOff>151257</xdr:rowOff>
    </xdr:to>
    <xdr:cxnSp macro="">
      <xdr:nvCxnSpPr>
        <xdr:cNvPr id="738" name="直線コネクタ 737">
          <a:extLst>
            <a:ext uri="{FF2B5EF4-FFF2-40B4-BE49-F238E27FC236}">
              <a16:creationId xmlns:a16="http://schemas.microsoft.com/office/drawing/2014/main" id="{4AF333BC-55C1-4204-A2B0-A1880EE5310D}"/>
            </a:ext>
          </a:extLst>
        </xdr:cNvPr>
        <xdr:cNvCxnSpPr/>
      </xdr:nvCxnSpPr>
      <xdr:spPr>
        <a:xfrm flipV="1">
          <a:off x="20434300" y="178041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101744</xdr:rowOff>
    </xdr:from>
    <xdr:ext cx="469744" cy="259045"/>
    <xdr:sp macro="" textlink="">
      <xdr:nvSpPr>
        <xdr:cNvPr id="739" name="n_1aveValue【公民館】&#10;一人当たり面積">
          <a:extLst>
            <a:ext uri="{FF2B5EF4-FFF2-40B4-BE49-F238E27FC236}">
              <a16:creationId xmlns:a16="http://schemas.microsoft.com/office/drawing/2014/main" id="{D4874202-DF66-4BB9-946F-5C7DF3C6AFBB}"/>
            </a:ext>
          </a:extLst>
        </xdr:cNvPr>
        <xdr:cNvSpPr txBox="1"/>
      </xdr:nvSpPr>
      <xdr:spPr>
        <a:xfrm>
          <a:off x="21075727" y="1844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102888</xdr:rowOff>
    </xdr:from>
    <xdr:ext cx="469744" cy="259045"/>
    <xdr:sp macro="" textlink="">
      <xdr:nvSpPr>
        <xdr:cNvPr id="740" name="n_2aveValue【公民館】&#10;一人当たり面積">
          <a:extLst>
            <a:ext uri="{FF2B5EF4-FFF2-40B4-BE49-F238E27FC236}">
              <a16:creationId xmlns:a16="http://schemas.microsoft.com/office/drawing/2014/main" id="{97394B17-09CE-4B03-8DB5-7F32DFCF6FC3}"/>
            </a:ext>
          </a:extLst>
        </xdr:cNvPr>
        <xdr:cNvSpPr txBox="1"/>
      </xdr:nvSpPr>
      <xdr:spPr>
        <a:xfrm>
          <a:off x="201994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140479</xdr:rowOff>
    </xdr:from>
    <xdr:ext cx="469744" cy="259045"/>
    <xdr:sp macro="" textlink="">
      <xdr:nvSpPr>
        <xdr:cNvPr id="741" name="n_3aveValue【公民館】&#10;一人当たり面積">
          <a:extLst>
            <a:ext uri="{FF2B5EF4-FFF2-40B4-BE49-F238E27FC236}">
              <a16:creationId xmlns:a16="http://schemas.microsoft.com/office/drawing/2014/main" id="{7AD8F9CB-B597-4AF7-9C4D-422BB23D77E3}"/>
            </a:ext>
          </a:extLst>
        </xdr:cNvPr>
        <xdr:cNvSpPr txBox="1"/>
      </xdr:nvSpPr>
      <xdr:spPr>
        <a:xfrm>
          <a:off x="19310427" y="1814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40657</xdr:rowOff>
    </xdr:from>
    <xdr:ext cx="469744" cy="259045"/>
    <xdr:sp macro="" textlink="">
      <xdr:nvSpPr>
        <xdr:cNvPr id="742" name="n_1mainValue【公民館】&#10;一人当たり面積">
          <a:extLst>
            <a:ext uri="{FF2B5EF4-FFF2-40B4-BE49-F238E27FC236}">
              <a16:creationId xmlns:a16="http://schemas.microsoft.com/office/drawing/2014/main" id="{3F57393B-46EF-4268-95B7-10ABFC752A59}"/>
            </a:ext>
          </a:extLst>
        </xdr:cNvPr>
        <xdr:cNvSpPr txBox="1"/>
      </xdr:nvSpPr>
      <xdr:spPr>
        <a:xfrm>
          <a:off x="21075727" y="1752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47134</xdr:rowOff>
    </xdr:from>
    <xdr:ext cx="469744" cy="259045"/>
    <xdr:sp macro="" textlink="">
      <xdr:nvSpPr>
        <xdr:cNvPr id="743" name="n_2mainValue【公民館】&#10;一人当たり面積">
          <a:extLst>
            <a:ext uri="{FF2B5EF4-FFF2-40B4-BE49-F238E27FC236}">
              <a16:creationId xmlns:a16="http://schemas.microsoft.com/office/drawing/2014/main" id="{508500D5-D0E2-422B-9229-70014F19FDB6}"/>
            </a:ext>
          </a:extLst>
        </xdr:cNvPr>
        <xdr:cNvSpPr txBox="1"/>
      </xdr:nvSpPr>
      <xdr:spPr>
        <a:xfrm>
          <a:off x="20199427" y="175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3970E994-74BD-449F-A764-35DC04BC24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8894B0F-782A-40FB-9E21-514099EB6A2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FDA16FB4-8F59-448A-AFDA-59C10E82D29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の有形固定資産減価償却率は類似団体平均値に対し低い値となっているが、体育館・プール及び庁舎に関しては平均値と近似もしくは上回っており、また一人あたりの値に関してはほぼすべてが上回っており、将来の人口動態等を踏まえ適正な規模・配置を考慮する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8F91AB5-4442-4904-9083-0D8779C220C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11D394-9700-4C68-944A-D4BDBD9A5D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562450E-E07C-4A9D-8E3C-5667F5DEA9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32F1D1-E442-499D-9B3C-9B0CB50D7C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3347CC2-8794-4BB4-8196-95A70D167AE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888CED-12C6-4A58-B457-37B3D96146F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971FF1-24AC-4294-983F-B0773F31104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FDE5A35-D95B-44AE-B40F-CBF1B208BB7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60E8AC4-CDBB-4CA5-8111-8D21B6C6441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4065488-9321-496D-804A-7A91431C11F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8751340-36E1-4787-8FB7-B0BB64964B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96446FB-A83A-4A35-98C7-61730250D22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F47A4AA-FEB3-4966-8881-19F9A90E027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8A045D3-988D-42CE-B351-151590FDE1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914D095-6675-4B23-A380-72759AAEBDD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BF054A33-32A0-4D42-8C63-28652FEE84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04DDCA0-5911-4FD7-835A-453A03B98C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4CD0B6C-18CE-47FF-9B2A-631B35D2D53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D6CE2F-02C9-4BD0-B13B-52F40FA4945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E995269-C885-48AA-9149-5F1787C8012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68DF91D-46B9-4C90-B7A0-76826C358BE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BD6148-FD95-4819-AEF9-E55F6F01F4B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C10795C-0591-44DD-B527-500DFAC79F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A4DAD8D-4A77-4961-8FED-7B006A0D8AE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5EC278-1608-4132-A5B8-2055E7B9F5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761BB64-0448-4E20-AAB7-30A3B9E520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8D91D82-228D-4DB0-8E46-6E9C769A19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5C0D8BB-CC80-4DFA-9B9E-DC29E7461B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BB4C9E7-78AC-48F6-8C5A-95DBEAE99D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16BF43E-5317-4999-8304-1A03483AA41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13AA79B1-345E-4B47-883C-65F29161BC4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07E81D0-1DA4-4D0F-9900-18FF7357899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2F275C4-79DD-4A53-8D84-E461AE6DE1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FBC512DA-993D-4D27-9357-6065CF1614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55FAD43-835F-467F-8739-E1B5C2C1C8B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4257D2FF-4F68-487D-9D01-18360AC8B1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36095FB-F4F7-4DDD-A907-32B99504EF1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11ED5CF-F712-4510-AC3D-C91DF98AD46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60FEA13-E08F-478F-92B2-C227A983FBC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169DE77F-C3A2-433F-8A1F-CC9D1BCFEFD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0E314D0B-1A2A-4131-9E7F-32F1C1C568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E363C567-45AE-4C07-A557-D9F6645C6E2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C9D58380-3DA1-4C67-852D-F1D9091D8A7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654F384B-DB94-4435-AD4E-4CE7D2C8B83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28E242D-9200-45E2-BF11-B7947DC992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EDC56B9C-0378-4A9A-A82C-EB36BD7991A8}"/>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DB049C1E-5FCF-4805-814E-4067752EAD9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791D9FF1-C493-4977-84FB-05F3A870CA5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F90AA493-B04D-4A0B-8CD1-A424A967248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4498CB4-7F32-423E-A7E8-4B2D3147D91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6382D991-899F-44DA-A040-C8D8750737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923C98D4-E2E9-4463-B41B-D6FDBC9D88A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227BA1B0-83CD-4C0A-94AA-C2EBC0A2B1B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6403FC0E-6F89-4410-A20A-7028BFA5EA4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1CAE35CE-175F-4317-9A2D-AB39CCA1C04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8B041137-7CEE-4617-9ED7-0FCE4F38DC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a:extLst>
            <a:ext uri="{FF2B5EF4-FFF2-40B4-BE49-F238E27FC236}">
              <a16:creationId xmlns:a16="http://schemas.microsoft.com/office/drawing/2014/main" id="{503A2BFF-3BB0-4502-B309-1C20CDA2F7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a:extLst>
            <a:ext uri="{FF2B5EF4-FFF2-40B4-BE49-F238E27FC236}">
              <a16:creationId xmlns:a16="http://schemas.microsoft.com/office/drawing/2014/main" id="{8BB6A682-110E-42E8-8F75-C0D2C8E80F03}"/>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a:extLst>
            <a:ext uri="{FF2B5EF4-FFF2-40B4-BE49-F238E27FC236}">
              <a16:creationId xmlns:a16="http://schemas.microsoft.com/office/drawing/2014/main" id="{8D47320C-B9D8-4639-8C92-6A3DE22EB2E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a:extLst>
            <a:ext uri="{FF2B5EF4-FFF2-40B4-BE49-F238E27FC236}">
              <a16:creationId xmlns:a16="http://schemas.microsoft.com/office/drawing/2014/main" id="{D54AE968-EF36-4E80-8EED-D4401230C26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a:extLst>
            <a:ext uri="{FF2B5EF4-FFF2-40B4-BE49-F238E27FC236}">
              <a16:creationId xmlns:a16="http://schemas.microsoft.com/office/drawing/2014/main" id="{810998C6-4B7C-4708-9D31-2723A19F91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a:extLst>
            <a:ext uri="{FF2B5EF4-FFF2-40B4-BE49-F238E27FC236}">
              <a16:creationId xmlns:a16="http://schemas.microsoft.com/office/drawing/2014/main" id="{A85E396F-BAC9-44CA-B204-85E4A1F5B4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a:extLst>
            <a:ext uri="{FF2B5EF4-FFF2-40B4-BE49-F238E27FC236}">
              <a16:creationId xmlns:a16="http://schemas.microsoft.com/office/drawing/2014/main" id="{A91B1B58-B22E-4D96-8AC9-46B69FA4F26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a:extLst>
            <a:ext uri="{FF2B5EF4-FFF2-40B4-BE49-F238E27FC236}">
              <a16:creationId xmlns:a16="http://schemas.microsoft.com/office/drawing/2014/main" id="{9826D110-1C31-4F0F-8E3B-3C9BD212FB2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a:extLst>
            <a:ext uri="{FF2B5EF4-FFF2-40B4-BE49-F238E27FC236}">
              <a16:creationId xmlns:a16="http://schemas.microsoft.com/office/drawing/2014/main" id="{7645F1B3-AA82-415A-9511-CDE2A1F0D2D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a:extLst>
            <a:ext uri="{FF2B5EF4-FFF2-40B4-BE49-F238E27FC236}">
              <a16:creationId xmlns:a16="http://schemas.microsoft.com/office/drawing/2014/main" id="{0E571148-AE83-4DE5-A35F-CFD5D0F7EBD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a:extLst>
            <a:ext uri="{FF2B5EF4-FFF2-40B4-BE49-F238E27FC236}">
              <a16:creationId xmlns:a16="http://schemas.microsoft.com/office/drawing/2014/main" id="{DCA2A1A6-3CB0-4083-B610-E264BC26CC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a:extLst>
            <a:ext uri="{FF2B5EF4-FFF2-40B4-BE49-F238E27FC236}">
              <a16:creationId xmlns:a16="http://schemas.microsoft.com/office/drawing/2014/main" id="{031AC692-DC63-4F16-A259-8302A0C12DB9}"/>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6A89536B-E4B4-4A09-94DC-1FE1935358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a:extLst>
            <a:ext uri="{FF2B5EF4-FFF2-40B4-BE49-F238E27FC236}">
              <a16:creationId xmlns:a16="http://schemas.microsoft.com/office/drawing/2014/main" id="{BDBA0830-2C6A-4130-B029-862943957DBD}"/>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62E79B4A-3059-40AD-8936-FBA81AB9AC7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73" name="直線コネクタ 72">
          <a:extLst>
            <a:ext uri="{FF2B5EF4-FFF2-40B4-BE49-F238E27FC236}">
              <a16:creationId xmlns:a16="http://schemas.microsoft.com/office/drawing/2014/main" id="{EE15C1D6-DD9B-469F-BF2A-2BC4FA94C2AB}"/>
            </a:ext>
          </a:extLst>
        </xdr:cNvPr>
        <xdr:cNvCxnSpPr/>
      </xdr:nvCxnSpPr>
      <xdr:spPr>
        <a:xfrm flipV="1">
          <a:off x="4634865" y="947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74" name="【体育館・プール】&#10;有形固定資産減価償却率最小値テキスト">
          <a:extLst>
            <a:ext uri="{FF2B5EF4-FFF2-40B4-BE49-F238E27FC236}">
              <a16:creationId xmlns:a16="http://schemas.microsoft.com/office/drawing/2014/main" id="{7BD93B78-F3F9-45FE-AD6C-8A6C197745CF}"/>
            </a:ext>
          </a:extLst>
        </xdr:cNvPr>
        <xdr:cNvSpPr txBox="1"/>
      </xdr:nvSpPr>
      <xdr:spPr>
        <a:xfrm>
          <a:off x="4673600" y="11035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75" name="直線コネクタ 74">
          <a:extLst>
            <a:ext uri="{FF2B5EF4-FFF2-40B4-BE49-F238E27FC236}">
              <a16:creationId xmlns:a16="http://schemas.microsoft.com/office/drawing/2014/main" id="{58141D26-6B7C-4926-BABC-53D32471534E}"/>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6" name="【体育館・プール】&#10;有形固定資産減価償却率最大値テキスト">
          <a:extLst>
            <a:ext uri="{FF2B5EF4-FFF2-40B4-BE49-F238E27FC236}">
              <a16:creationId xmlns:a16="http://schemas.microsoft.com/office/drawing/2014/main" id="{9CA6C0EC-632A-4278-8C17-11753F035E28}"/>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7" name="直線コネクタ 76">
          <a:extLst>
            <a:ext uri="{FF2B5EF4-FFF2-40B4-BE49-F238E27FC236}">
              <a16:creationId xmlns:a16="http://schemas.microsoft.com/office/drawing/2014/main" id="{7B5D00E1-54F0-4E2B-B756-313B8ED562AF}"/>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35C0429-0951-4943-9380-F0EE000AF25B}"/>
            </a:ext>
          </a:extLst>
        </xdr:cNvPr>
        <xdr:cNvSpPr txBox="1"/>
      </xdr:nvSpPr>
      <xdr:spPr>
        <a:xfrm>
          <a:off x="4673600" y="9857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79" name="フローチャート: 判断 78">
          <a:extLst>
            <a:ext uri="{FF2B5EF4-FFF2-40B4-BE49-F238E27FC236}">
              <a16:creationId xmlns:a16="http://schemas.microsoft.com/office/drawing/2014/main" id="{D7678970-B8F3-4620-A7D2-85BBFA6215BF}"/>
            </a:ext>
          </a:extLst>
        </xdr:cNvPr>
        <xdr:cNvSpPr/>
      </xdr:nvSpPr>
      <xdr:spPr>
        <a:xfrm>
          <a:off x="4584700" y="987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80" name="フローチャート: 判断 79">
          <a:extLst>
            <a:ext uri="{FF2B5EF4-FFF2-40B4-BE49-F238E27FC236}">
              <a16:creationId xmlns:a16="http://schemas.microsoft.com/office/drawing/2014/main" id="{A9C34BD8-AE5D-43FA-AA4D-BA1E398FAAE2}"/>
            </a:ext>
          </a:extLst>
        </xdr:cNvPr>
        <xdr:cNvSpPr/>
      </xdr:nvSpPr>
      <xdr:spPr>
        <a:xfrm>
          <a:off x="3746500" y="98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81" name="n_1aveValue【体育館・プール】&#10;有形固定資産減価償却率">
          <a:extLst>
            <a:ext uri="{FF2B5EF4-FFF2-40B4-BE49-F238E27FC236}">
              <a16:creationId xmlns:a16="http://schemas.microsoft.com/office/drawing/2014/main" id="{9624549D-66B4-44A5-95CA-41C932E09BB6}"/>
            </a:ext>
          </a:extLst>
        </xdr:cNvPr>
        <xdr:cNvSpPr txBox="1"/>
      </xdr:nvSpPr>
      <xdr:spPr>
        <a:xfrm>
          <a:off x="3582044" y="964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82" name="フローチャート: 判断 81">
          <a:extLst>
            <a:ext uri="{FF2B5EF4-FFF2-40B4-BE49-F238E27FC236}">
              <a16:creationId xmlns:a16="http://schemas.microsoft.com/office/drawing/2014/main" id="{77675B3A-8A66-4AF7-987E-549B74022FE3}"/>
            </a:ext>
          </a:extLst>
        </xdr:cNvPr>
        <xdr:cNvSpPr/>
      </xdr:nvSpPr>
      <xdr:spPr>
        <a:xfrm>
          <a:off x="2857500" y="992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72951</xdr:rowOff>
    </xdr:from>
    <xdr:ext cx="405111" cy="259045"/>
    <xdr:sp macro="" textlink="">
      <xdr:nvSpPr>
        <xdr:cNvPr id="83" name="n_2aveValue【体育館・プール】&#10;有形固定資産減価償却率">
          <a:extLst>
            <a:ext uri="{FF2B5EF4-FFF2-40B4-BE49-F238E27FC236}">
              <a16:creationId xmlns:a16="http://schemas.microsoft.com/office/drawing/2014/main" id="{7D1342D6-0959-4B1E-AA0C-A7F4AB7C363C}"/>
            </a:ext>
          </a:extLst>
        </xdr:cNvPr>
        <xdr:cNvSpPr txBox="1"/>
      </xdr:nvSpPr>
      <xdr:spPr>
        <a:xfrm>
          <a:off x="2705744" y="1001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50437</xdr:rowOff>
    </xdr:from>
    <xdr:to>
      <xdr:col>10</xdr:col>
      <xdr:colOff>165100</xdr:colOff>
      <xdr:row>58</xdr:row>
      <xdr:rowOff>152037</xdr:rowOff>
    </xdr:to>
    <xdr:sp macro="" textlink="">
      <xdr:nvSpPr>
        <xdr:cNvPr id="84" name="フローチャート: 判断 83">
          <a:extLst>
            <a:ext uri="{FF2B5EF4-FFF2-40B4-BE49-F238E27FC236}">
              <a16:creationId xmlns:a16="http://schemas.microsoft.com/office/drawing/2014/main" id="{C00B42C8-24EC-480C-A8D2-1229C99C45F0}"/>
            </a:ext>
          </a:extLst>
        </xdr:cNvPr>
        <xdr:cNvSpPr/>
      </xdr:nvSpPr>
      <xdr:spPr>
        <a:xfrm>
          <a:off x="1968500" y="999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168564</xdr:rowOff>
    </xdr:from>
    <xdr:ext cx="405111" cy="259045"/>
    <xdr:sp macro="" textlink="">
      <xdr:nvSpPr>
        <xdr:cNvPr id="85" name="n_3aveValue【体育館・プール】&#10;有形固定資産減価償却率">
          <a:extLst>
            <a:ext uri="{FF2B5EF4-FFF2-40B4-BE49-F238E27FC236}">
              <a16:creationId xmlns:a16="http://schemas.microsoft.com/office/drawing/2014/main" id="{ACEAF681-AA62-4925-BFCE-0CD6FA03A41F}"/>
            </a:ext>
          </a:extLst>
        </xdr:cNvPr>
        <xdr:cNvSpPr txBox="1"/>
      </xdr:nvSpPr>
      <xdr:spPr>
        <a:xfrm>
          <a:off x="1816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5C15494-63BA-42F9-A472-78140C6A012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7B1AAEF-9BD2-46F8-829C-7EAB5FE9319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21E5039-A9D5-43A1-BC82-0648197361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416CEDE-B88C-4DB5-AC43-FF24BE0E49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90" name="テキスト ボックス 89">
          <a:extLst>
            <a:ext uri="{FF2B5EF4-FFF2-40B4-BE49-F238E27FC236}">
              <a16:creationId xmlns:a16="http://schemas.microsoft.com/office/drawing/2014/main" id="{5A4F4D37-6598-4C7D-9F73-C43AE4A511F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68399</xdr:rowOff>
    </xdr:from>
    <xdr:to>
      <xdr:col>24</xdr:col>
      <xdr:colOff>114300</xdr:colOff>
      <xdr:row>57</xdr:row>
      <xdr:rowOff>169999</xdr:rowOff>
    </xdr:to>
    <xdr:sp macro="" textlink="">
      <xdr:nvSpPr>
        <xdr:cNvPr id="91" name="楕円 90">
          <a:extLst>
            <a:ext uri="{FF2B5EF4-FFF2-40B4-BE49-F238E27FC236}">
              <a16:creationId xmlns:a16="http://schemas.microsoft.com/office/drawing/2014/main" id="{74107324-E31B-4D6A-821A-E43D1A61C3E1}"/>
            </a:ext>
          </a:extLst>
        </xdr:cNvPr>
        <xdr:cNvSpPr/>
      </xdr:nvSpPr>
      <xdr:spPr>
        <a:xfrm>
          <a:off x="4584700" y="98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91276</xdr:rowOff>
    </xdr:from>
    <xdr:ext cx="405111" cy="259045"/>
    <xdr:sp macro="" textlink="">
      <xdr:nvSpPr>
        <xdr:cNvPr id="92" name="【体育館・プール】&#10;有形固定資産減価償却率該当値テキスト">
          <a:extLst>
            <a:ext uri="{FF2B5EF4-FFF2-40B4-BE49-F238E27FC236}">
              <a16:creationId xmlns:a16="http://schemas.microsoft.com/office/drawing/2014/main" id="{0BBB5084-6521-4004-AB5A-2BC747898D82}"/>
            </a:ext>
          </a:extLst>
        </xdr:cNvPr>
        <xdr:cNvSpPr txBox="1"/>
      </xdr:nvSpPr>
      <xdr:spPr>
        <a:xfrm>
          <a:off x="4673600" y="969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114119</xdr:rowOff>
    </xdr:from>
    <xdr:to>
      <xdr:col>20</xdr:col>
      <xdr:colOff>38100</xdr:colOff>
      <xdr:row>58</xdr:row>
      <xdr:rowOff>44269</xdr:rowOff>
    </xdr:to>
    <xdr:sp macro="" textlink="">
      <xdr:nvSpPr>
        <xdr:cNvPr id="93" name="楕円 92">
          <a:extLst>
            <a:ext uri="{FF2B5EF4-FFF2-40B4-BE49-F238E27FC236}">
              <a16:creationId xmlns:a16="http://schemas.microsoft.com/office/drawing/2014/main" id="{31DC7724-1DBC-4085-B001-9E3C963F2718}"/>
            </a:ext>
          </a:extLst>
        </xdr:cNvPr>
        <xdr:cNvSpPr/>
      </xdr:nvSpPr>
      <xdr:spPr>
        <a:xfrm>
          <a:off x="3746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119199</xdr:rowOff>
    </xdr:from>
    <xdr:to>
      <xdr:col>24</xdr:col>
      <xdr:colOff>63500</xdr:colOff>
      <xdr:row>57</xdr:row>
      <xdr:rowOff>164919</xdr:rowOff>
    </xdr:to>
    <xdr:cxnSp macro="">
      <xdr:nvCxnSpPr>
        <xdr:cNvPr id="94" name="直線コネクタ 93">
          <a:extLst>
            <a:ext uri="{FF2B5EF4-FFF2-40B4-BE49-F238E27FC236}">
              <a16:creationId xmlns:a16="http://schemas.microsoft.com/office/drawing/2014/main" id="{33838F44-0BE1-47B3-878D-8A4AE5D84D0A}"/>
            </a:ext>
          </a:extLst>
        </xdr:cNvPr>
        <xdr:cNvCxnSpPr/>
      </xdr:nvCxnSpPr>
      <xdr:spPr>
        <a:xfrm flipV="1">
          <a:off x="3797300" y="98918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148409</xdr:rowOff>
    </xdr:from>
    <xdr:to>
      <xdr:col>15</xdr:col>
      <xdr:colOff>101600</xdr:colOff>
      <xdr:row>58</xdr:row>
      <xdr:rowOff>78559</xdr:rowOff>
    </xdr:to>
    <xdr:sp macro="" textlink="">
      <xdr:nvSpPr>
        <xdr:cNvPr id="95" name="楕円 94">
          <a:extLst>
            <a:ext uri="{FF2B5EF4-FFF2-40B4-BE49-F238E27FC236}">
              <a16:creationId xmlns:a16="http://schemas.microsoft.com/office/drawing/2014/main" id="{2F4F9AA8-0A12-4AC5-8A5C-DAD493F20631}"/>
            </a:ext>
          </a:extLst>
        </xdr:cNvPr>
        <xdr:cNvSpPr/>
      </xdr:nvSpPr>
      <xdr:spPr>
        <a:xfrm>
          <a:off x="2857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164919</xdr:rowOff>
    </xdr:from>
    <xdr:to>
      <xdr:col>19</xdr:col>
      <xdr:colOff>177800</xdr:colOff>
      <xdr:row>58</xdr:row>
      <xdr:rowOff>27759</xdr:rowOff>
    </xdr:to>
    <xdr:cxnSp macro="">
      <xdr:nvCxnSpPr>
        <xdr:cNvPr id="96" name="直線コネクタ 95">
          <a:extLst>
            <a:ext uri="{FF2B5EF4-FFF2-40B4-BE49-F238E27FC236}">
              <a16:creationId xmlns:a16="http://schemas.microsoft.com/office/drawing/2014/main" id="{E0B61A83-6E2F-43F6-B916-6A07006ECC0D}"/>
            </a:ext>
          </a:extLst>
        </xdr:cNvPr>
        <xdr:cNvCxnSpPr/>
      </xdr:nvCxnSpPr>
      <xdr:spPr>
        <a:xfrm flipV="1">
          <a:off x="2908300" y="99375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35396</xdr:rowOff>
    </xdr:from>
    <xdr:ext cx="405111" cy="259045"/>
    <xdr:sp macro="" textlink="">
      <xdr:nvSpPr>
        <xdr:cNvPr id="97" name="n_1mainValue【体育館・プール】&#10;有形固定資産減価償却率">
          <a:extLst>
            <a:ext uri="{FF2B5EF4-FFF2-40B4-BE49-F238E27FC236}">
              <a16:creationId xmlns:a16="http://schemas.microsoft.com/office/drawing/2014/main" id="{9D56AE2D-9F19-46E8-B5D0-6E2D5EC333D4}"/>
            </a:ext>
          </a:extLst>
        </xdr:cNvPr>
        <xdr:cNvSpPr txBox="1"/>
      </xdr:nvSpPr>
      <xdr:spPr>
        <a:xfrm>
          <a:off x="3582044" y="9979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95086</xdr:rowOff>
    </xdr:from>
    <xdr:ext cx="405111" cy="259045"/>
    <xdr:sp macro="" textlink="">
      <xdr:nvSpPr>
        <xdr:cNvPr id="98" name="n_2mainValue【体育館・プール】&#10;有形固定資産減価償却率">
          <a:extLst>
            <a:ext uri="{FF2B5EF4-FFF2-40B4-BE49-F238E27FC236}">
              <a16:creationId xmlns:a16="http://schemas.microsoft.com/office/drawing/2014/main" id="{33DF09E1-73D9-4D18-9170-CCF2B147108E}"/>
            </a:ext>
          </a:extLst>
        </xdr:cNvPr>
        <xdr:cNvSpPr txBox="1"/>
      </xdr:nvSpPr>
      <xdr:spPr>
        <a:xfrm>
          <a:off x="2705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0CBE0349-E3AA-43BF-8D17-CEB0776BEAF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4096436E-0127-4CD4-99E2-2D3917A10AA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3A2AD20F-573F-44CB-8651-E40EF7F355B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B79DB29B-BD7E-4219-9EC5-E420D4C5B7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F6AEA456-226D-456E-AFF4-D45582E854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BB8BB9D7-5456-4334-953E-0396EA301E1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9506764D-C731-4CC1-94D9-664A1BBF18C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B98A8E05-2DF5-481E-9BAD-2AFE77D4CC1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09E74399-A78B-48C9-AC8C-D246E7F770C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DC27D9EF-E39A-4B63-A265-69E0539F239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9" name="直線コネクタ 108">
          <a:extLst>
            <a:ext uri="{FF2B5EF4-FFF2-40B4-BE49-F238E27FC236}">
              <a16:creationId xmlns:a16="http://schemas.microsoft.com/office/drawing/2014/main" id="{FFCF014C-8BF5-4E9B-AD96-0B5A784DCDE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0" name="テキスト ボックス 109">
          <a:extLst>
            <a:ext uri="{FF2B5EF4-FFF2-40B4-BE49-F238E27FC236}">
              <a16:creationId xmlns:a16="http://schemas.microsoft.com/office/drawing/2014/main" id="{DB13C4A7-1470-4AE5-9604-5ACCD24D576A}"/>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1" name="直線コネクタ 110">
          <a:extLst>
            <a:ext uri="{FF2B5EF4-FFF2-40B4-BE49-F238E27FC236}">
              <a16:creationId xmlns:a16="http://schemas.microsoft.com/office/drawing/2014/main" id="{3E9CD039-3AAC-4130-A765-05BABA5C26F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2" name="テキスト ボックス 111">
          <a:extLst>
            <a:ext uri="{FF2B5EF4-FFF2-40B4-BE49-F238E27FC236}">
              <a16:creationId xmlns:a16="http://schemas.microsoft.com/office/drawing/2014/main" id="{A46C3C3A-A048-4269-85A9-344E7EB92183}"/>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a:extLst>
            <a:ext uri="{FF2B5EF4-FFF2-40B4-BE49-F238E27FC236}">
              <a16:creationId xmlns:a16="http://schemas.microsoft.com/office/drawing/2014/main" id="{75071C96-633F-422A-B1B1-CCCF7535CB1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a:extLst>
            <a:ext uri="{FF2B5EF4-FFF2-40B4-BE49-F238E27FC236}">
              <a16:creationId xmlns:a16="http://schemas.microsoft.com/office/drawing/2014/main" id="{0EFACF42-6AE6-4EF6-A6A5-B93B9F90EC9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5" name="直線コネクタ 114">
          <a:extLst>
            <a:ext uri="{FF2B5EF4-FFF2-40B4-BE49-F238E27FC236}">
              <a16:creationId xmlns:a16="http://schemas.microsoft.com/office/drawing/2014/main" id="{9475C3A0-4B52-4F59-BAF0-8A4B937583B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6" name="テキスト ボックス 115">
          <a:extLst>
            <a:ext uri="{FF2B5EF4-FFF2-40B4-BE49-F238E27FC236}">
              <a16:creationId xmlns:a16="http://schemas.microsoft.com/office/drawing/2014/main" id="{40A95BEC-A015-408D-9066-D62761CAC7F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7" name="直線コネクタ 116">
          <a:extLst>
            <a:ext uri="{FF2B5EF4-FFF2-40B4-BE49-F238E27FC236}">
              <a16:creationId xmlns:a16="http://schemas.microsoft.com/office/drawing/2014/main" id="{C339083E-882C-4B71-A75B-023090B0641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8" name="テキスト ボックス 117">
          <a:extLst>
            <a:ext uri="{FF2B5EF4-FFF2-40B4-BE49-F238E27FC236}">
              <a16:creationId xmlns:a16="http://schemas.microsoft.com/office/drawing/2014/main" id="{1005C4D9-EBD7-41EC-81C5-B685C347259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a:extLst>
            <a:ext uri="{FF2B5EF4-FFF2-40B4-BE49-F238E27FC236}">
              <a16:creationId xmlns:a16="http://schemas.microsoft.com/office/drawing/2014/main" id="{D5443C3D-E7AD-4709-8BEA-549990646F7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a:extLst>
            <a:ext uri="{FF2B5EF4-FFF2-40B4-BE49-F238E27FC236}">
              <a16:creationId xmlns:a16="http://schemas.microsoft.com/office/drawing/2014/main" id="{BAE470FA-0180-4CD0-9FF4-7535CC28EE3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a:extLst>
            <a:ext uri="{FF2B5EF4-FFF2-40B4-BE49-F238E27FC236}">
              <a16:creationId xmlns:a16="http://schemas.microsoft.com/office/drawing/2014/main" id="{1B298C6A-C959-4956-93FA-2D411027F4B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22" name="直線コネクタ 121">
          <a:extLst>
            <a:ext uri="{FF2B5EF4-FFF2-40B4-BE49-F238E27FC236}">
              <a16:creationId xmlns:a16="http://schemas.microsoft.com/office/drawing/2014/main" id="{A9C99311-9F2E-4988-8ABD-95887011261F}"/>
            </a:ext>
          </a:extLst>
        </xdr:cNvPr>
        <xdr:cNvCxnSpPr/>
      </xdr:nvCxnSpPr>
      <xdr:spPr>
        <a:xfrm flipV="1">
          <a:off x="10476865" y="9634728"/>
          <a:ext cx="0" cy="139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23" name="【体育館・プール】&#10;一人当たり面積最小値テキスト">
          <a:extLst>
            <a:ext uri="{FF2B5EF4-FFF2-40B4-BE49-F238E27FC236}">
              <a16:creationId xmlns:a16="http://schemas.microsoft.com/office/drawing/2014/main" id="{27F98F9A-5143-4A3F-A73E-1246408434E8}"/>
            </a:ext>
          </a:extLst>
        </xdr:cNvPr>
        <xdr:cNvSpPr txBox="1"/>
      </xdr:nvSpPr>
      <xdr:spPr>
        <a:xfrm>
          <a:off x="10515600" y="1103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24" name="直線コネクタ 123">
          <a:extLst>
            <a:ext uri="{FF2B5EF4-FFF2-40B4-BE49-F238E27FC236}">
              <a16:creationId xmlns:a16="http://schemas.microsoft.com/office/drawing/2014/main" id="{EE820920-B2EE-4098-A876-F0B063BF6906}"/>
            </a:ext>
          </a:extLst>
        </xdr:cNvPr>
        <xdr:cNvCxnSpPr/>
      </xdr:nvCxnSpPr>
      <xdr:spPr>
        <a:xfrm>
          <a:off x="10388600" y="110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25" name="【体育館・プール】&#10;一人当たり面積最大値テキスト">
          <a:extLst>
            <a:ext uri="{FF2B5EF4-FFF2-40B4-BE49-F238E27FC236}">
              <a16:creationId xmlns:a16="http://schemas.microsoft.com/office/drawing/2014/main" id="{CE8F639A-EECE-447D-B4BE-286E27E107CA}"/>
            </a:ext>
          </a:extLst>
        </xdr:cNvPr>
        <xdr:cNvSpPr txBox="1"/>
      </xdr:nvSpPr>
      <xdr:spPr>
        <a:xfrm>
          <a:off x="10515600" y="940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26" name="直線コネクタ 125">
          <a:extLst>
            <a:ext uri="{FF2B5EF4-FFF2-40B4-BE49-F238E27FC236}">
              <a16:creationId xmlns:a16="http://schemas.microsoft.com/office/drawing/2014/main" id="{0CA008B5-F90C-4BB1-A246-AF18294DFFDC}"/>
            </a:ext>
          </a:extLst>
        </xdr:cNvPr>
        <xdr:cNvCxnSpPr/>
      </xdr:nvCxnSpPr>
      <xdr:spPr>
        <a:xfrm>
          <a:off x="10388600" y="963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27" name="【体育館・プール】&#10;一人当たり面積平均値テキスト">
          <a:extLst>
            <a:ext uri="{FF2B5EF4-FFF2-40B4-BE49-F238E27FC236}">
              <a16:creationId xmlns:a16="http://schemas.microsoft.com/office/drawing/2014/main" id="{6D3696D1-FE74-43DB-8FF3-80AEA0FE832B}"/>
            </a:ext>
          </a:extLst>
        </xdr:cNvPr>
        <xdr:cNvSpPr txBox="1"/>
      </xdr:nvSpPr>
      <xdr:spPr>
        <a:xfrm>
          <a:off x="10515600" y="1059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28" name="フローチャート: 判断 127">
          <a:extLst>
            <a:ext uri="{FF2B5EF4-FFF2-40B4-BE49-F238E27FC236}">
              <a16:creationId xmlns:a16="http://schemas.microsoft.com/office/drawing/2014/main" id="{617B7D1E-143B-4BD0-938A-4D9AC9F57B42}"/>
            </a:ext>
          </a:extLst>
        </xdr:cNvPr>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29" name="フローチャート: 判断 128">
          <a:extLst>
            <a:ext uri="{FF2B5EF4-FFF2-40B4-BE49-F238E27FC236}">
              <a16:creationId xmlns:a16="http://schemas.microsoft.com/office/drawing/2014/main" id="{E738EB4D-60A3-4631-ACB6-6A0E0EEF2870}"/>
            </a:ext>
          </a:extLst>
        </xdr:cNvPr>
        <xdr:cNvSpPr/>
      </xdr:nvSpPr>
      <xdr:spPr>
        <a:xfrm>
          <a:off x="9588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149369</xdr:rowOff>
    </xdr:from>
    <xdr:ext cx="469744" cy="259045"/>
    <xdr:sp macro="" textlink="">
      <xdr:nvSpPr>
        <xdr:cNvPr id="130" name="n_1aveValue【体育館・プール】&#10;一人当たり面積">
          <a:extLst>
            <a:ext uri="{FF2B5EF4-FFF2-40B4-BE49-F238E27FC236}">
              <a16:creationId xmlns:a16="http://schemas.microsoft.com/office/drawing/2014/main" id="{29E2ABCE-6E00-49BF-871B-EBDD3A8B2B79}"/>
            </a:ext>
          </a:extLst>
        </xdr:cNvPr>
        <xdr:cNvSpPr txBox="1"/>
      </xdr:nvSpPr>
      <xdr:spPr>
        <a:xfrm>
          <a:off x="9391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31" name="フローチャート: 判断 130">
          <a:extLst>
            <a:ext uri="{FF2B5EF4-FFF2-40B4-BE49-F238E27FC236}">
              <a16:creationId xmlns:a16="http://schemas.microsoft.com/office/drawing/2014/main" id="{A93BEC6B-403D-417E-BE35-5D03C1DF0E29}"/>
            </a:ext>
          </a:extLst>
        </xdr:cNvPr>
        <xdr:cNvSpPr/>
      </xdr:nvSpPr>
      <xdr:spPr>
        <a:xfrm>
          <a:off x="8699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32" name="n_2aveValue【体育館・プール】&#10;一人当たり面積">
          <a:extLst>
            <a:ext uri="{FF2B5EF4-FFF2-40B4-BE49-F238E27FC236}">
              <a16:creationId xmlns:a16="http://schemas.microsoft.com/office/drawing/2014/main" id="{8C1722D0-7829-4616-8F95-1047C4E234A1}"/>
            </a:ext>
          </a:extLst>
        </xdr:cNvPr>
        <xdr:cNvSpPr txBox="1"/>
      </xdr:nvSpPr>
      <xdr:spPr>
        <a:xfrm>
          <a:off x="8515427" y="1073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26924</xdr:rowOff>
    </xdr:from>
    <xdr:to>
      <xdr:col>41</xdr:col>
      <xdr:colOff>101600</xdr:colOff>
      <xdr:row>62</xdr:row>
      <xdr:rowOff>128524</xdr:rowOff>
    </xdr:to>
    <xdr:sp macro="" textlink="">
      <xdr:nvSpPr>
        <xdr:cNvPr id="133" name="フローチャート: 判断 132">
          <a:extLst>
            <a:ext uri="{FF2B5EF4-FFF2-40B4-BE49-F238E27FC236}">
              <a16:creationId xmlns:a16="http://schemas.microsoft.com/office/drawing/2014/main" id="{A3A61E24-CC10-40DD-8BB8-71F32112CD96}"/>
            </a:ext>
          </a:extLst>
        </xdr:cNvPr>
        <xdr:cNvSpPr/>
      </xdr:nvSpPr>
      <xdr:spPr>
        <a:xfrm>
          <a:off x="7810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145051</xdr:rowOff>
    </xdr:from>
    <xdr:ext cx="469744" cy="259045"/>
    <xdr:sp macro="" textlink="">
      <xdr:nvSpPr>
        <xdr:cNvPr id="134" name="n_3aveValue【体育館・プール】&#10;一人当たり面積">
          <a:extLst>
            <a:ext uri="{FF2B5EF4-FFF2-40B4-BE49-F238E27FC236}">
              <a16:creationId xmlns:a16="http://schemas.microsoft.com/office/drawing/2014/main" id="{B70EAF16-E017-41C1-ACF1-1CC7D4778226}"/>
            </a:ext>
          </a:extLst>
        </xdr:cNvPr>
        <xdr:cNvSpPr txBox="1"/>
      </xdr:nvSpPr>
      <xdr:spPr>
        <a:xfrm>
          <a:off x="7626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9C51AAE4-59A3-4211-B54F-6CC561150E5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41A00B90-311F-4275-B3E8-CB1827177FE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701D5FA-4A13-4AA2-9A3B-189C8ECD22A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C9F3E403-3E06-401F-B3A8-D213B0BB59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3446CFF8-F3C7-4C47-8911-3995D4FF19A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32258</xdr:rowOff>
    </xdr:from>
    <xdr:to>
      <xdr:col>55</xdr:col>
      <xdr:colOff>50800</xdr:colOff>
      <xdr:row>60</xdr:row>
      <xdr:rowOff>133858</xdr:rowOff>
    </xdr:to>
    <xdr:sp macro="" textlink="">
      <xdr:nvSpPr>
        <xdr:cNvPr id="140" name="楕円 139">
          <a:extLst>
            <a:ext uri="{FF2B5EF4-FFF2-40B4-BE49-F238E27FC236}">
              <a16:creationId xmlns:a16="http://schemas.microsoft.com/office/drawing/2014/main" id="{0B589FB5-B9C3-4ADE-BBBB-BE94B54A3960}"/>
            </a:ext>
          </a:extLst>
        </xdr:cNvPr>
        <xdr:cNvSpPr/>
      </xdr:nvSpPr>
      <xdr:spPr>
        <a:xfrm>
          <a:off x="10426700" y="1031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55135</xdr:rowOff>
    </xdr:from>
    <xdr:ext cx="469744" cy="259045"/>
    <xdr:sp macro="" textlink="">
      <xdr:nvSpPr>
        <xdr:cNvPr id="141" name="【体育館・プール】&#10;一人当たり面積該当値テキスト">
          <a:extLst>
            <a:ext uri="{FF2B5EF4-FFF2-40B4-BE49-F238E27FC236}">
              <a16:creationId xmlns:a16="http://schemas.microsoft.com/office/drawing/2014/main" id="{7FFCCF68-31E6-4FDF-A2E6-47A785CAF2AA}"/>
            </a:ext>
          </a:extLst>
        </xdr:cNvPr>
        <xdr:cNvSpPr txBox="1"/>
      </xdr:nvSpPr>
      <xdr:spPr>
        <a:xfrm>
          <a:off x="10515600" y="101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36068</xdr:rowOff>
    </xdr:from>
    <xdr:to>
      <xdr:col>50</xdr:col>
      <xdr:colOff>165100</xdr:colOff>
      <xdr:row>60</xdr:row>
      <xdr:rowOff>137668</xdr:rowOff>
    </xdr:to>
    <xdr:sp macro="" textlink="">
      <xdr:nvSpPr>
        <xdr:cNvPr id="142" name="楕円 141">
          <a:extLst>
            <a:ext uri="{FF2B5EF4-FFF2-40B4-BE49-F238E27FC236}">
              <a16:creationId xmlns:a16="http://schemas.microsoft.com/office/drawing/2014/main" id="{C4932A12-2723-4A83-926D-4942552FE705}"/>
            </a:ext>
          </a:extLst>
        </xdr:cNvPr>
        <xdr:cNvSpPr/>
      </xdr:nvSpPr>
      <xdr:spPr>
        <a:xfrm>
          <a:off x="9588500" y="103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83058</xdr:rowOff>
    </xdr:from>
    <xdr:to>
      <xdr:col>55</xdr:col>
      <xdr:colOff>0</xdr:colOff>
      <xdr:row>60</xdr:row>
      <xdr:rowOff>86868</xdr:rowOff>
    </xdr:to>
    <xdr:cxnSp macro="">
      <xdr:nvCxnSpPr>
        <xdr:cNvPr id="143" name="直線コネクタ 142">
          <a:extLst>
            <a:ext uri="{FF2B5EF4-FFF2-40B4-BE49-F238E27FC236}">
              <a16:creationId xmlns:a16="http://schemas.microsoft.com/office/drawing/2014/main" id="{EF458A49-4E41-4EB7-A633-097EC531E0E9}"/>
            </a:ext>
          </a:extLst>
        </xdr:cNvPr>
        <xdr:cNvCxnSpPr/>
      </xdr:nvCxnSpPr>
      <xdr:spPr>
        <a:xfrm flipV="1">
          <a:off x="9639300" y="10370058"/>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41402</xdr:rowOff>
    </xdr:from>
    <xdr:to>
      <xdr:col>46</xdr:col>
      <xdr:colOff>38100</xdr:colOff>
      <xdr:row>60</xdr:row>
      <xdr:rowOff>143002</xdr:rowOff>
    </xdr:to>
    <xdr:sp macro="" textlink="">
      <xdr:nvSpPr>
        <xdr:cNvPr id="144" name="楕円 143">
          <a:extLst>
            <a:ext uri="{FF2B5EF4-FFF2-40B4-BE49-F238E27FC236}">
              <a16:creationId xmlns:a16="http://schemas.microsoft.com/office/drawing/2014/main" id="{2721B62C-5B14-4261-835F-38E722937A97}"/>
            </a:ext>
          </a:extLst>
        </xdr:cNvPr>
        <xdr:cNvSpPr/>
      </xdr:nvSpPr>
      <xdr:spPr>
        <a:xfrm>
          <a:off x="8699500" y="1032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86868</xdr:rowOff>
    </xdr:from>
    <xdr:to>
      <xdr:col>50</xdr:col>
      <xdr:colOff>114300</xdr:colOff>
      <xdr:row>60</xdr:row>
      <xdr:rowOff>92202</xdr:rowOff>
    </xdr:to>
    <xdr:cxnSp macro="">
      <xdr:nvCxnSpPr>
        <xdr:cNvPr id="145" name="直線コネクタ 144">
          <a:extLst>
            <a:ext uri="{FF2B5EF4-FFF2-40B4-BE49-F238E27FC236}">
              <a16:creationId xmlns:a16="http://schemas.microsoft.com/office/drawing/2014/main" id="{93BB696A-5950-4F84-BF76-46A9F782B807}"/>
            </a:ext>
          </a:extLst>
        </xdr:cNvPr>
        <xdr:cNvCxnSpPr/>
      </xdr:nvCxnSpPr>
      <xdr:spPr>
        <a:xfrm flipV="1">
          <a:off x="8750300" y="10373868"/>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154195</xdr:rowOff>
    </xdr:from>
    <xdr:ext cx="469744" cy="259045"/>
    <xdr:sp macro="" textlink="">
      <xdr:nvSpPr>
        <xdr:cNvPr id="146" name="n_1mainValue【体育館・プール】&#10;一人当たり面積">
          <a:extLst>
            <a:ext uri="{FF2B5EF4-FFF2-40B4-BE49-F238E27FC236}">
              <a16:creationId xmlns:a16="http://schemas.microsoft.com/office/drawing/2014/main" id="{F113664B-40A3-4E89-B297-9A307F50430E}"/>
            </a:ext>
          </a:extLst>
        </xdr:cNvPr>
        <xdr:cNvSpPr txBox="1"/>
      </xdr:nvSpPr>
      <xdr:spPr>
        <a:xfrm>
          <a:off x="9391727" y="100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159529</xdr:rowOff>
    </xdr:from>
    <xdr:ext cx="469744" cy="259045"/>
    <xdr:sp macro="" textlink="">
      <xdr:nvSpPr>
        <xdr:cNvPr id="147" name="n_2mainValue【体育館・プール】&#10;一人当たり面積">
          <a:extLst>
            <a:ext uri="{FF2B5EF4-FFF2-40B4-BE49-F238E27FC236}">
              <a16:creationId xmlns:a16="http://schemas.microsoft.com/office/drawing/2014/main" id="{EDFBF91F-1427-4852-847C-180A9EC8BAF1}"/>
            </a:ext>
          </a:extLst>
        </xdr:cNvPr>
        <xdr:cNvSpPr txBox="1"/>
      </xdr:nvSpPr>
      <xdr:spPr>
        <a:xfrm>
          <a:off x="8515427" y="1010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8" name="正方形/長方形 147">
          <a:extLst>
            <a:ext uri="{FF2B5EF4-FFF2-40B4-BE49-F238E27FC236}">
              <a16:creationId xmlns:a16="http://schemas.microsoft.com/office/drawing/2014/main" id="{1041F2F1-A59F-4E8B-BE1F-22DFA21934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9" name="正方形/長方形 148">
          <a:extLst>
            <a:ext uri="{FF2B5EF4-FFF2-40B4-BE49-F238E27FC236}">
              <a16:creationId xmlns:a16="http://schemas.microsoft.com/office/drawing/2014/main" id="{C9C0B6CE-354A-4CB4-87D7-75AD2663881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0" name="正方形/長方形 149">
          <a:extLst>
            <a:ext uri="{FF2B5EF4-FFF2-40B4-BE49-F238E27FC236}">
              <a16:creationId xmlns:a16="http://schemas.microsoft.com/office/drawing/2014/main" id="{389C74B8-02D1-408C-A58B-56ED756CF6C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1" name="正方形/長方形 150">
          <a:extLst>
            <a:ext uri="{FF2B5EF4-FFF2-40B4-BE49-F238E27FC236}">
              <a16:creationId xmlns:a16="http://schemas.microsoft.com/office/drawing/2014/main" id="{81BB3537-0632-4D7F-B63E-4C26CF2A9A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2" name="正方形/長方形 151">
          <a:extLst>
            <a:ext uri="{FF2B5EF4-FFF2-40B4-BE49-F238E27FC236}">
              <a16:creationId xmlns:a16="http://schemas.microsoft.com/office/drawing/2014/main" id="{0503C926-2435-4E39-811C-12A0BE36BEF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3" name="正方形/長方形 152">
          <a:extLst>
            <a:ext uri="{FF2B5EF4-FFF2-40B4-BE49-F238E27FC236}">
              <a16:creationId xmlns:a16="http://schemas.microsoft.com/office/drawing/2014/main" id="{4DE5B725-BD62-45B3-B089-F719F3A17B4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4" name="正方形/長方形 153">
          <a:extLst>
            <a:ext uri="{FF2B5EF4-FFF2-40B4-BE49-F238E27FC236}">
              <a16:creationId xmlns:a16="http://schemas.microsoft.com/office/drawing/2014/main" id="{A8F40759-8C93-4894-956E-46677D983B6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5" name="正方形/長方形 154">
          <a:extLst>
            <a:ext uri="{FF2B5EF4-FFF2-40B4-BE49-F238E27FC236}">
              <a16:creationId xmlns:a16="http://schemas.microsoft.com/office/drawing/2014/main" id="{210BCBE0-5BF0-4A16-8622-05631441CF1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6" name="テキスト ボックス 155">
          <a:extLst>
            <a:ext uri="{FF2B5EF4-FFF2-40B4-BE49-F238E27FC236}">
              <a16:creationId xmlns:a16="http://schemas.microsoft.com/office/drawing/2014/main" id="{3723AC64-8CF3-4160-B118-7B45BBA3BF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7" name="直線コネクタ 156">
          <a:extLst>
            <a:ext uri="{FF2B5EF4-FFF2-40B4-BE49-F238E27FC236}">
              <a16:creationId xmlns:a16="http://schemas.microsoft.com/office/drawing/2014/main" id="{9C33E6BD-6547-407F-9A20-06C4A67D122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8" name="直線コネクタ 157">
          <a:extLst>
            <a:ext uri="{FF2B5EF4-FFF2-40B4-BE49-F238E27FC236}">
              <a16:creationId xmlns:a16="http://schemas.microsoft.com/office/drawing/2014/main" id="{AF1D42C9-686A-4E80-8520-740707DB1C66}"/>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9" name="テキスト ボックス 158">
          <a:extLst>
            <a:ext uri="{FF2B5EF4-FFF2-40B4-BE49-F238E27FC236}">
              <a16:creationId xmlns:a16="http://schemas.microsoft.com/office/drawing/2014/main" id="{CE10F7DD-8D19-469A-9AA2-0024B1AACAB3}"/>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0" name="直線コネクタ 159">
          <a:extLst>
            <a:ext uri="{FF2B5EF4-FFF2-40B4-BE49-F238E27FC236}">
              <a16:creationId xmlns:a16="http://schemas.microsoft.com/office/drawing/2014/main" id="{FF9AC73D-592B-448F-9F37-DFD5C470DE3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1" name="テキスト ボックス 160">
          <a:extLst>
            <a:ext uri="{FF2B5EF4-FFF2-40B4-BE49-F238E27FC236}">
              <a16:creationId xmlns:a16="http://schemas.microsoft.com/office/drawing/2014/main" id="{B82D2868-3B46-470A-BE3D-8217C4BD44D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2" name="直線コネクタ 161">
          <a:extLst>
            <a:ext uri="{FF2B5EF4-FFF2-40B4-BE49-F238E27FC236}">
              <a16:creationId xmlns:a16="http://schemas.microsoft.com/office/drawing/2014/main" id="{4A8A5794-F6BC-4951-8E60-9E1CA84CE3B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3" name="テキスト ボックス 162">
          <a:extLst>
            <a:ext uri="{FF2B5EF4-FFF2-40B4-BE49-F238E27FC236}">
              <a16:creationId xmlns:a16="http://schemas.microsoft.com/office/drawing/2014/main" id="{B2D4D4BF-2969-4BDC-BCD0-CE9ACBB7AA0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4" name="直線コネクタ 163">
          <a:extLst>
            <a:ext uri="{FF2B5EF4-FFF2-40B4-BE49-F238E27FC236}">
              <a16:creationId xmlns:a16="http://schemas.microsoft.com/office/drawing/2014/main" id="{C636BA67-78BA-4A7D-953C-CE695F8FDAE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5" name="テキスト ボックス 164">
          <a:extLst>
            <a:ext uri="{FF2B5EF4-FFF2-40B4-BE49-F238E27FC236}">
              <a16:creationId xmlns:a16="http://schemas.microsoft.com/office/drawing/2014/main" id="{13492265-1070-499B-A6C2-9B7E77B608E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6" name="直線コネクタ 165">
          <a:extLst>
            <a:ext uri="{FF2B5EF4-FFF2-40B4-BE49-F238E27FC236}">
              <a16:creationId xmlns:a16="http://schemas.microsoft.com/office/drawing/2014/main" id="{B14B0092-8123-449D-87DB-49FC5FF2EE4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7" name="テキスト ボックス 166">
          <a:extLst>
            <a:ext uri="{FF2B5EF4-FFF2-40B4-BE49-F238E27FC236}">
              <a16:creationId xmlns:a16="http://schemas.microsoft.com/office/drawing/2014/main" id="{8AD23D1F-68B7-4E43-AB9D-15D6947F4F6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8" name="直線コネクタ 167">
          <a:extLst>
            <a:ext uri="{FF2B5EF4-FFF2-40B4-BE49-F238E27FC236}">
              <a16:creationId xmlns:a16="http://schemas.microsoft.com/office/drawing/2014/main" id="{4E4D86D5-DADB-4A9B-B75F-0CD8E36880B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9" name="テキスト ボックス 168">
          <a:extLst>
            <a:ext uri="{FF2B5EF4-FFF2-40B4-BE49-F238E27FC236}">
              <a16:creationId xmlns:a16="http://schemas.microsoft.com/office/drawing/2014/main" id="{71556323-0DD4-4865-9F14-1922D40F12BE}"/>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0" name="直線コネクタ 169">
          <a:extLst>
            <a:ext uri="{FF2B5EF4-FFF2-40B4-BE49-F238E27FC236}">
              <a16:creationId xmlns:a16="http://schemas.microsoft.com/office/drawing/2014/main" id="{8C965B02-5AFA-4F28-B5DC-01CC2C09289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1" name="テキスト ボックス 170">
          <a:extLst>
            <a:ext uri="{FF2B5EF4-FFF2-40B4-BE49-F238E27FC236}">
              <a16:creationId xmlns:a16="http://schemas.microsoft.com/office/drawing/2014/main" id="{59800DD2-F557-4F29-B136-97C45B6D2D4B}"/>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2" name="【福祉施設】&#10;有形固定資産減価償却率グラフ枠">
          <a:extLst>
            <a:ext uri="{FF2B5EF4-FFF2-40B4-BE49-F238E27FC236}">
              <a16:creationId xmlns:a16="http://schemas.microsoft.com/office/drawing/2014/main" id="{3F2F6242-A417-4D39-8C11-B10A072C619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173" name="直線コネクタ 172">
          <a:extLst>
            <a:ext uri="{FF2B5EF4-FFF2-40B4-BE49-F238E27FC236}">
              <a16:creationId xmlns:a16="http://schemas.microsoft.com/office/drawing/2014/main" id="{6F4EF903-CDDA-421F-BE1A-3A2BD53A6370}"/>
            </a:ext>
          </a:extLst>
        </xdr:cNvPr>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174" name="【福祉施設】&#10;有形固定資産減価償却率最小値テキスト">
          <a:extLst>
            <a:ext uri="{FF2B5EF4-FFF2-40B4-BE49-F238E27FC236}">
              <a16:creationId xmlns:a16="http://schemas.microsoft.com/office/drawing/2014/main" id="{D5888C4B-3381-4BA7-B670-952F77413B4A}"/>
            </a:ext>
          </a:extLst>
        </xdr:cNvPr>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175" name="直線コネクタ 174">
          <a:extLst>
            <a:ext uri="{FF2B5EF4-FFF2-40B4-BE49-F238E27FC236}">
              <a16:creationId xmlns:a16="http://schemas.microsoft.com/office/drawing/2014/main" id="{41AC072D-05BF-4D89-9D74-6141AE8F8AC8}"/>
            </a:ext>
          </a:extLst>
        </xdr:cNvPr>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6" name="【福祉施設】&#10;有形固定資産減価償却率最大値テキスト">
          <a:extLst>
            <a:ext uri="{FF2B5EF4-FFF2-40B4-BE49-F238E27FC236}">
              <a16:creationId xmlns:a16="http://schemas.microsoft.com/office/drawing/2014/main" id="{278AEA93-91C5-4A03-AFD3-6013282D7FEB}"/>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7" name="直線コネクタ 176">
          <a:extLst>
            <a:ext uri="{FF2B5EF4-FFF2-40B4-BE49-F238E27FC236}">
              <a16:creationId xmlns:a16="http://schemas.microsoft.com/office/drawing/2014/main" id="{B2D6425E-193B-4D7C-8B2C-E8FF99257CA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168564</xdr:rowOff>
    </xdr:from>
    <xdr:ext cx="405111" cy="259045"/>
    <xdr:sp macro="" textlink="">
      <xdr:nvSpPr>
        <xdr:cNvPr id="178" name="【福祉施設】&#10;有形固定資産減価償却率平均値テキスト">
          <a:extLst>
            <a:ext uri="{FF2B5EF4-FFF2-40B4-BE49-F238E27FC236}">
              <a16:creationId xmlns:a16="http://schemas.microsoft.com/office/drawing/2014/main" id="{03F74A46-5359-4899-9525-A96C50D3D99C}"/>
            </a:ext>
          </a:extLst>
        </xdr:cNvPr>
        <xdr:cNvSpPr txBox="1"/>
      </xdr:nvSpPr>
      <xdr:spPr>
        <a:xfrm>
          <a:off x="4673600" y="1388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145687</xdr:rowOff>
    </xdr:from>
    <xdr:to>
      <xdr:col>24</xdr:col>
      <xdr:colOff>114300</xdr:colOff>
      <xdr:row>82</xdr:row>
      <xdr:rowOff>75837</xdr:rowOff>
    </xdr:to>
    <xdr:sp macro="" textlink="">
      <xdr:nvSpPr>
        <xdr:cNvPr id="179" name="フローチャート: 判断 178">
          <a:extLst>
            <a:ext uri="{FF2B5EF4-FFF2-40B4-BE49-F238E27FC236}">
              <a16:creationId xmlns:a16="http://schemas.microsoft.com/office/drawing/2014/main" id="{D1CE71C4-DCFF-4C4A-AA1A-4E15E9F2B799}"/>
            </a:ext>
          </a:extLst>
        </xdr:cNvPr>
        <xdr:cNvSpPr/>
      </xdr:nvSpPr>
      <xdr:spPr>
        <a:xfrm>
          <a:off x="45847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363</xdr:rowOff>
    </xdr:from>
    <xdr:to>
      <xdr:col>20</xdr:col>
      <xdr:colOff>38100</xdr:colOff>
      <xdr:row>82</xdr:row>
      <xdr:rowOff>101963</xdr:rowOff>
    </xdr:to>
    <xdr:sp macro="" textlink="">
      <xdr:nvSpPr>
        <xdr:cNvPr id="180" name="フローチャート: 判断 179">
          <a:extLst>
            <a:ext uri="{FF2B5EF4-FFF2-40B4-BE49-F238E27FC236}">
              <a16:creationId xmlns:a16="http://schemas.microsoft.com/office/drawing/2014/main" id="{271AC7B3-7386-47C4-AA9D-7C0BEB91B188}"/>
            </a:ext>
          </a:extLst>
        </xdr:cNvPr>
        <xdr:cNvSpPr/>
      </xdr:nvSpPr>
      <xdr:spPr>
        <a:xfrm>
          <a:off x="3746500" y="1405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118490</xdr:rowOff>
    </xdr:from>
    <xdr:ext cx="405111" cy="259045"/>
    <xdr:sp macro="" textlink="">
      <xdr:nvSpPr>
        <xdr:cNvPr id="181" name="n_1aveValue【福祉施設】&#10;有形固定資産減価償却率">
          <a:extLst>
            <a:ext uri="{FF2B5EF4-FFF2-40B4-BE49-F238E27FC236}">
              <a16:creationId xmlns:a16="http://schemas.microsoft.com/office/drawing/2014/main" id="{3EEF255E-0261-4978-AFC6-C8AF0188894A}"/>
            </a:ext>
          </a:extLst>
        </xdr:cNvPr>
        <xdr:cNvSpPr txBox="1"/>
      </xdr:nvSpPr>
      <xdr:spPr>
        <a:xfrm>
          <a:off x="3582044" y="1383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144055</xdr:rowOff>
    </xdr:from>
    <xdr:to>
      <xdr:col>15</xdr:col>
      <xdr:colOff>101600</xdr:colOff>
      <xdr:row>82</xdr:row>
      <xdr:rowOff>74205</xdr:rowOff>
    </xdr:to>
    <xdr:sp macro="" textlink="">
      <xdr:nvSpPr>
        <xdr:cNvPr id="182" name="フローチャート: 判断 181">
          <a:extLst>
            <a:ext uri="{FF2B5EF4-FFF2-40B4-BE49-F238E27FC236}">
              <a16:creationId xmlns:a16="http://schemas.microsoft.com/office/drawing/2014/main" id="{5EB3B9CC-231C-4230-A78D-2FE2632967E1}"/>
            </a:ext>
          </a:extLst>
        </xdr:cNvPr>
        <xdr:cNvSpPr/>
      </xdr:nvSpPr>
      <xdr:spPr>
        <a:xfrm>
          <a:off x="2857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90732</xdr:rowOff>
    </xdr:from>
    <xdr:ext cx="405111" cy="259045"/>
    <xdr:sp macro="" textlink="">
      <xdr:nvSpPr>
        <xdr:cNvPr id="183" name="n_2aveValue【福祉施設】&#10;有形固定資産減価償却率">
          <a:extLst>
            <a:ext uri="{FF2B5EF4-FFF2-40B4-BE49-F238E27FC236}">
              <a16:creationId xmlns:a16="http://schemas.microsoft.com/office/drawing/2014/main" id="{BAEF2430-CC28-415F-A486-8B448384EE1D}"/>
            </a:ext>
          </a:extLst>
        </xdr:cNvPr>
        <xdr:cNvSpPr txBox="1"/>
      </xdr:nvSpPr>
      <xdr:spPr>
        <a:xfrm>
          <a:off x="2705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41184</xdr:rowOff>
    </xdr:from>
    <xdr:to>
      <xdr:col>10</xdr:col>
      <xdr:colOff>165100</xdr:colOff>
      <xdr:row>82</xdr:row>
      <xdr:rowOff>142784</xdr:rowOff>
    </xdr:to>
    <xdr:sp macro="" textlink="">
      <xdr:nvSpPr>
        <xdr:cNvPr id="184" name="フローチャート: 判断 183">
          <a:extLst>
            <a:ext uri="{FF2B5EF4-FFF2-40B4-BE49-F238E27FC236}">
              <a16:creationId xmlns:a16="http://schemas.microsoft.com/office/drawing/2014/main" id="{67C452EE-48D1-40A5-9666-6A723FB0B917}"/>
            </a:ext>
          </a:extLst>
        </xdr:cNvPr>
        <xdr:cNvSpPr/>
      </xdr:nvSpPr>
      <xdr:spPr>
        <a:xfrm>
          <a:off x="1968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159311</xdr:rowOff>
    </xdr:from>
    <xdr:ext cx="405111" cy="259045"/>
    <xdr:sp macro="" textlink="">
      <xdr:nvSpPr>
        <xdr:cNvPr id="185" name="n_3aveValue【福祉施設】&#10;有形固定資産減価償却率">
          <a:extLst>
            <a:ext uri="{FF2B5EF4-FFF2-40B4-BE49-F238E27FC236}">
              <a16:creationId xmlns:a16="http://schemas.microsoft.com/office/drawing/2014/main" id="{34EFD073-4A78-469E-8334-2305EF1575E9}"/>
            </a:ext>
          </a:extLst>
        </xdr:cNvPr>
        <xdr:cNvSpPr txBox="1"/>
      </xdr:nvSpPr>
      <xdr:spPr>
        <a:xfrm>
          <a:off x="1816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6" name="テキスト ボックス 185">
          <a:extLst>
            <a:ext uri="{FF2B5EF4-FFF2-40B4-BE49-F238E27FC236}">
              <a16:creationId xmlns:a16="http://schemas.microsoft.com/office/drawing/2014/main" id="{8A240C35-AA41-4101-B129-829C24362A8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22A41656-8120-4854-9B94-E53FAB243C7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C5AB137A-85D3-4F22-BF35-A0AD6BD9420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F8AEDE79-C36E-4EAA-9993-E92477BDCA4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0A2628BF-CC07-452E-99EB-2C23EE17682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26488</xdr:rowOff>
    </xdr:from>
    <xdr:to>
      <xdr:col>24</xdr:col>
      <xdr:colOff>114300</xdr:colOff>
      <xdr:row>83</xdr:row>
      <xdr:rowOff>128088</xdr:rowOff>
    </xdr:to>
    <xdr:sp macro="" textlink="">
      <xdr:nvSpPr>
        <xdr:cNvPr id="191" name="楕円 190">
          <a:extLst>
            <a:ext uri="{FF2B5EF4-FFF2-40B4-BE49-F238E27FC236}">
              <a16:creationId xmlns:a16="http://schemas.microsoft.com/office/drawing/2014/main" id="{374254FC-DBD2-4700-A861-BA55E6E1F9DC}"/>
            </a:ext>
          </a:extLst>
        </xdr:cNvPr>
        <xdr:cNvSpPr/>
      </xdr:nvSpPr>
      <xdr:spPr>
        <a:xfrm>
          <a:off x="45847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4915</xdr:rowOff>
    </xdr:from>
    <xdr:ext cx="405111" cy="259045"/>
    <xdr:sp macro="" textlink="">
      <xdr:nvSpPr>
        <xdr:cNvPr id="192" name="【福祉施設】&#10;有形固定資産減価償却率該当値テキスト">
          <a:extLst>
            <a:ext uri="{FF2B5EF4-FFF2-40B4-BE49-F238E27FC236}">
              <a16:creationId xmlns:a16="http://schemas.microsoft.com/office/drawing/2014/main" id="{8E3ACB14-5A53-4ED0-A57E-DC4981D9BF68}"/>
            </a:ext>
          </a:extLst>
        </xdr:cNvPr>
        <xdr:cNvSpPr txBox="1"/>
      </xdr:nvSpPr>
      <xdr:spPr>
        <a:xfrm>
          <a:off x="4673600"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73842</xdr:rowOff>
    </xdr:from>
    <xdr:to>
      <xdr:col>20</xdr:col>
      <xdr:colOff>38100</xdr:colOff>
      <xdr:row>84</xdr:row>
      <xdr:rowOff>3992</xdr:rowOff>
    </xdr:to>
    <xdr:sp macro="" textlink="">
      <xdr:nvSpPr>
        <xdr:cNvPr id="193" name="楕円 192">
          <a:extLst>
            <a:ext uri="{FF2B5EF4-FFF2-40B4-BE49-F238E27FC236}">
              <a16:creationId xmlns:a16="http://schemas.microsoft.com/office/drawing/2014/main" id="{E4AEBDC9-6FE5-4655-A943-D452B05E528D}"/>
            </a:ext>
          </a:extLst>
        </xdr:cNvPr>
        <xdr:cNvSpPr/>
      </xdr:nvSpPr>
      <xdr:spPr>
        <a:xfrm>
          <a:off x="37465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77288</xdr:rowOff>
    </xdr:from>
    <xdr:to>
      <xdr:col>24</xdr:col>
      <xdr:colOff>63500</xdr:colOff>
      <xdr:row>83</xdr:row>
      <xdr:rowOff>124642</xdr:rowOff>
    </xdr:to>
    <xdr:cxnSp macro="">
      <xdr:nvCxnSpPr>
        <xdr:cNvPr id="194" name="直線コネクタ 193">
          <a:extLst>
            <a:ext uri="{FF2B5EF4-FFF2-40B4-BE49-F238E27FC236}">
              <a16:creationId xmlns:a16="http://schemas.microsoft.com/office/drawing/2014/main" id="{C56D7CCB-7B38-485D-9857-787523188984}"/>
            </a:ext>
          </a:extLst>
        </xdr:cNvPr>
        <xdr:cNvCxnSpPr/>
      </xdr:nvCxnSpPr>
      <xdr:spPr>
        <a:xfrm flipV="1">
          <a:off x="3797300" y="14307638"/>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119562</xdr:rowOff>
    </xdr:from>
    <xdr:to>
      <xdr:col>15</xdr:col>
      <xdr:colOff>101600</xdr:colOff>
      <xdr:row>84</xdr:row>
      <xdr:rowOff>49712</xdr:rowOff>
    </xdr:to>
    <xdr:sp macro="" textlink="">
      <xdr:nvSpPr>
        <xdr:cNvPr id="195" name="楕円 194">
          <a:extLst>
            <a:ext uri="{FF2B5EF4-FFF2-40B4-BE49-F238E27FC236}">
              <a16:creationId xmlns:a16="http://schemas.microsoft.com/office/drawing/2014/main" id="{C77AC89F-2985-491B-A0F8-4658604F42BB}"/>
            </a:ext>
          </a:extLst>
        </xdr:cNvPr>
        <xdr:cNvSpPr/>
      </xdr:nvSpPr>
      <xdr:spPr>
        <a:xfrm>
          <a:off x="2857500" y="1434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124642</xdr:rowOff>
    </xdr:from>
    <xdr:to>
      <xdr:col>19</xdr:col>
      <xdr:colOff>177800</xdr:colOff>
      <xdr:row>83</xdr:row>
      <xdr:rowOff>170362</xdr:rowOff>
    </xdr:to>
    <xdr:cxnSp macro="">
      <xdr:nvCxnSpPr>
        <xdr:cNvPr id="196" name="直線コネクタ 195">
          <a:extLst>
            <a:ext uri="{FF2B5EF4-FFF2-40B4-BE49-F238E27FC236}">
              <a16:creationId xmlns:a16="http://schemas.microsoft.com/office/drawing/2014/main" id="{7F0FD06E-5C2C-4105-A91C-530099499DC5}"/>
            </a:ext>
          </a:extLst>
        </xdr:cNvPr>
        <xdr:cNvCxnSpPr/>
      </xdr:nvCxnSpPr>
      <xdr:spPr>
        <a:xfrm flipV="1">
          <a:off x="2908300" y="143549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166569</xdr:rowOff>
    </xdr:from>
    <xdr:ext cx="405111" cy="259045"/>
    <xdr:sp macro="" textlink="">
      <xdr:nvSpPr>
        <xdr:cNvPr id="197" name="n_1mainValue【福祉施設】&#10;有形固定資産減価償却率">
          <a:extLst>
            <a:ext uri="{FF2B5EF4-FFF2-40B4-BE49-F238E27FC236}">
              <a16:creationId xmlns:a16="http://schemas.microsoft.com/office/drawing/2014/main" id="{9B6B8353-63E8-4891-8205-23853A35158B}"/>
            </a:ext>
          </a:extLst>
        </xdr:cNvPr>
        <xdr:cNvSpPr txBox="1"/>
      </xdr:nvSpPr>
      <xdr:spPr>
        <a:xfrm>
          <a:off x="3582044" y="1439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40839</xdr:rowOff>
    </xdr:from>
    <xdr:ext cx="405111" cy="259045"/>
    <xdr:sp macro="" textlink="">
      <xdr:nvSpPr>
        <xdr:cNvPr id="198" name="n_2mainValue【福祉施設】&#10;有形固定資産減価償却率">
          <a:extLst>
            <a:ext uri="{FF2B5EF4-FFF2-40B4-BE49-F238E27FC236}">
              <a16:creationId xmlns:a16="http://schemas.microsoft.com/office/drawing/2014/main" id="{F8151CBA-CAE5-4A86-ACC1-8411E259857E}"/>
            </a:ext>
          </a:extLst>
        </xdr:cNvPr>
        <xdr:cNvSpPr txBox="1"/>
      </xdr:nvSpPr>
      <xdr:spPr>
        <a:xfrm>
          <a:off x="2705744" y="1444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9" name="正方形/長方形 198">
          <a:extLst>
            <a:ext uri="{FF2B5EF4-FFF2-40B4-BE49-F238E27FC236}">
              <a16:creationId xmlns:a16="http://schemas.microsoft.com/office/drawing/2014/main" id="{883BE4EC-8385-41B0-ACC0-EA4A29E5FD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0" name="正方形/長方形 199">
          <a:extLst>
            <a:ext uri="{FF2B5EF4-FFF2-40B4-BE49-F238E27FC236}">
              <a16:creationId xmlns:a16="http://schemas.microsoft.com/office/drawing/2014/main" id="{7ECA07FC-23C2-40BA-AA44-0405F12FD46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1" name="正方形/長方形 200">
          <a:extLst>
            <a:ext uri="{FF2B5EF4-FFF2-40B4-BE49-F238E27FC236}">
              <a16:creationId xmlns:a16="http://schemas.microsoft.com/office/drawing/2014/main" id="{A2C3ECD7-BB52-41D4-9D74-ED0A7DE1C3E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2" name="正方形/長方形 201">
          <a:extLst>
            <a:ext uri="{FF2B5EF4-FFF2-40B4-BE49-F238E27FC236}">
              <a16:creationId xmlns:a16="http://schemas.microsoft.com/office/drawing/2014/main" id="{C87E85D0-21C1-4659-8CAF-7BE6FB02201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3" name="正方形/長方形 202">
          <a:extLst>
            <a:ext uri="{FF2B5EF4-FFF2-40B4-BE49-F238E27FC236}">
              <a16:creationId xmlns:a16="http://schemas.microsoft.com/office/drawing/2014/main" id="{BB440171-01D0-4BF7-B90B-D36BAD84998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4" name="正方形/長方形 203">
          <a:extLst>
            <a:ext uri="{FF2B5EF4-FFF2-40B4-BE49-F238E27FC236}">
              <a16:creationId xmlns:a16="http://schemas.microsoft.com/office/drawing/2014/main" id="{10246F56-838D-4F56-9B32-BEF535D844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5" name="正方形/長方形 204">
          <a:extLst>
            <a:ext uri="{FF2B5EF4-FFF2-40B4-BE49-F238E27FC236}">
              <a16:creationId xmlns:a16="http://schemas.microsoft.com/office/drawing/2014/main" id="{797B3778-218F-4C0B-8BF3-3BE25533EA4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6" name="正方形/長方形 205">
          <a:extLst>
            <a:ext uri="{FF2B5EF4-FFF2-40B4-BE49-F238E27FC236}">
              <a16:creationId xmlns:a16="http://schemas.microsoft.com/office/drawing/2014/main" id="{5EA4D782-9BE7-4012-B144-E013BFB865C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7" name="テキスト ボックス 206">
          <a:extLst>
            <a:ext uri="{FF2B5EF4-FFF2-40B4-BE49-F238E27FC236}">
              <a16:creationId xmlns:a16="http://schemas.microsoft.com/office/drawing/2014/main" id="{6F2AAE7F-3B0F-455C-A93E-C3AA4DF9F2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8" name="直線コネクタ 207">
          <a:extLst>
            <a:ext uri="{FF2B5EF4-FFF2-40B4-BE49-F238E27FC236}">
              <a16:creationId xmlns:a16="http://schemas.microsoft.com/office/drawing/2014/main" id="{51E74249-F0E2-463D-A310-B02880F1BC3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9" name="直線コネクタ 208">
          <a:extLst>
            <a:ext uri="{FF2B5EF4-FFF2-40B4-BE49-F238E27FC236}">
              <a16:creationId xmlns:a16="http://schemas.microsoft.com/office/drawing/2014/main" id="{AC6AC308-BA1F-4B36-BB13-7220B62827D1}"/>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0" name="テキスト ボックス 209">
          <a:extLst>
            <a:ext uri="{FF2B5EF4-FFF2-40B4-BE49-F238E27FC236}">
              <a16:creationId xmlns:a16="http://schemas.microsoft.com/office/drawing/2014/main" id="{9DE64520-287E-440D-B572-F11D3EE2979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1" name="直線コネクタ 210">
          <a:extLst>
            <a:ext uri="{FF2B5EF4-FFF2-40B4-BE49-F238E27FC236}">
              <a16:creationId xmlns:a16="http://schemas.microsoft.com/office/drawing/2014/main" id="{0DC7C1C4-3407-4156-819A-347E028B1A2A}"/>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2" name="テキスト ボックス 211">
          <a:extLst>
            <a:ext uri="{FF2B5EF4-FFF2-40B4-BE49-F238E27FC236}">
              <a16:creationId xmlns:a16="http://schemas.microsoft.com/office/drawing/2014/main" id="{0D36F806-7501-4523-9931-823FABCDAC38}"/>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3" name="直線コネクタ 212">
          <a:extLst>
            <a:ext uri="{FF2B5EF4-FFF2-40B4-BE49-F238E27FC236}">
              <a16:creationId xmlns:a16="http://schemas.microsoft.com/office/drawing/2014/main" id="{8761166A-E15D-4154-A71C-441D12C1997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4" name="テキスト ボックス 213">
          <a:extLst>
            <a:ext uri="{FF2B5EF4-FFF2-40B4-BE49-F238E27FC236}">
              <a16:creationId xmlns:a16="http://schemas.microsoft.com/office/drawing/2014/main" id="{A223ABDD-6C54-449E-A6E3-1A1519F6A47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5" name="直線コネクタ 214">
          <a:extLst>
            <a:ext uri="{FF2B5EF4-FFF2-40B4-BE49-F238E27FC236}">
              <a16:creationId xmlns:a16="http://schemas.microsoft.com/office/drawing/2014/main" id="{5793E8D3-8D25-4A87-9E73-D1924CFAF40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6" name="テキスト ボックス 215">
          <a:extLst>
            <a:ext uri="{FF2B5EF4-FFF2-40B4-BE49-F238E27FC236}">
              <a16:creationId xmlns:a16="http://schemas.microsoft.com/office/drawing/2014/main" id="{25E9EF49-B26B-4A82-993F-AD2FF5CCBD8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7" name="直線コネクタ 216">
          <a:extLst>
            <a:ext uri="{FF2B5EF4-FFF2-40B4-BE49-F238E27FC236}">
              <a16:creationId xmlns:a16="http://schemas.microsoft.com/office/drawing/2014/main" id="{B0EED11A-E705-4735-A8B0-89CBCD48863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8" name="テキスト ボックス 217">
          <a:extLst>
            <a:ext uri="{FF2B5EF4-FFF2-40B4-BE49-F238E27FC236}">
              <a16:creationId xmlns:a16="http://schemas.microsoft.com/office/drawing/2014/main" id="{7FB03DFC-F557-4251-A4C9-AEF047BCC41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9" name="【福祉施設】&#10;一人当たり面積グラフ枠">
          <a:extLst>
            <a:ext uri="{FF2B5EF4-FFF2-40B4-BE49-F238E27FC236}">
              <a16:creationId xmlns:a16="http://schemas.microsoft.com/office/drawing/2014/main" id="{2FFC5EFC-2315-4367-AA48-9BE89DF4EBB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20" name="直線コネクタ 219">
          <a:extLst>
            <a:ext uri="{FF2B5EF4-FFF2-40B4-BE49-F238E27FC236}">
              <a16:creationId xmlns:a16="http://schemas.microsoft.com/office/drawing/2014/main" id="{449F236A-49B2-4430-99E4-80F6ECCDD897}"/>
            </a:ext>
          </a:extLst>
        </xdr:cNvPr>
        <xdr:cNvCxnSpPr/>
      </xdr:nvCxnSpPr>
      <xdr:spPr>
        <a:xfrm flipV="1">
          <a:off x="10476865" y="13474751"/>
          <a:ext cx="0" cy="1290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21" name="【福祉施設】&#10;一人当たり面積最小値テキスト">
          <a:extLst>
            <a:ext uri="{FF2B5EF4-FFF2-40B4-BE49-F238E27FC236}">
              <a16:creationId xmlns:a16="http://schemas.microsoft.com/office/drawing/2014/main" id="{03C55501-9C20-4A34-B8CC-0363B598AD0D}"/>
            </a:ext>
          </a:extLst>
        </xdr:cNvPr>
        <xdr:cNvSpPr txBox="1"/>
      </xdr:nvSpPr>
      <xdr:spPr>
        <a:xfrm>
          <a:off x="10515600" y="1476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22" name="直線コネクタ 221">
          <a:extLst>
            <a:ext uri="{FF2B5EF4-FFF2-40B4-BE49-F238E27FC236}">
              <a16:creationId xmlns:a16="http://schemas.microsoft.com/office/drawing/2014/main" id="{7A753D76-7FB0-4135-9D4A-6A93F2CFA6D2}"/>
            </a:ext>
          </a:extLst>
        </xdr:cNvPr>
        <xdr:cNvCxnSpPr/>
      </xdr:nvCxnSpPr>
      <xdr:spPr>
        <a:xfrm>
          <a:off x="10388600" y="14764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23" name="【福祉施設】&#10;一人当たり面積最大値テキスト">
          <a:extLst>
            <a:ext uri="{FF2B5EF4-FFF2-40B4-BE49-F238E27FC236}">
              <a16:creationId xmlns:a16="http://schemas.microsoft.com/office/drawing/2014/main" id="{1487ED1C-D497-4205-9825-AF8A520BA0E0}"/>
            </a:ext>
          </a:extLst>
        </xdr:cNvPr>
        <xdr:cNvSpPr txBox="1"/>
      </xdr:nvSpPr>
      <xdr:spPr>
        <a:xfrm>
          <a:off x="10515600" y="1324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24" name="直線コネクタ 223">
          <a:extLst>
            <a:ext uri="{FF2B5EF4-FFF2-40B4-BE49-F238E27FC236}">
              <a16:creationId xmlns:a16="http://schemas.microsoft.com/office/drawing/2014/main" id="{B3EB861D-E69E-4788-8D40-65CEF619B5F0}"/>
            </a:ext>
          </a:extLst>
        </xdr:cNvPr>
        <xdr:cNvCxnSpPr/>
      </xdr:nvCxnSpPr>
      <xdr:spPr>
        <a:xfrm>
          <a:off x="10388600" y="134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25" name="【福祉施設】&#10;一人当たり面積平均値テキスト">
          <a:extLst>
            <a:ext uri="{FF2B5EF4-FFF2-40B4-BE49-F238E27FC236}">
              <a16:creationId xmlns:a16="http://schemas.microsoft.com/office/drawing/2014/main" id="{29CF740A-7CA8-46B8-8B5A-15EE6BCD215F}"/>
            </a:ext>
          </a:extLst>
        </xdr:cNvPr>
        <xdr:cNvSpPr txBox="1"/>
      </xdr:nvSpPr>
      <xdr:spPr>
        <a:xfrm>
          <a:off x="10515600" y="14515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26" name="フローチャート: 判断 225">
          <a:extLst>
            <a:ext uri="{FF2B5EF4-FFF2-40B4-BE49-F238E27FC236}">
              <a16:creationId xmlns:a16="http://schemas.microsoft.com/office/drawing/2014/main" id="{BD89AE54-51E1-4CDC-ADEF-D40B9EF85F7E}"/>
            </a:ext>
          </a:extLst>
        </xdr:cNvPr>
        <xdr:cNvSpPr/>
      </xdr:nvSpPr>
      <xdr:spPr>
        <a:xfrm>
          <a:off x="10426700" y="1453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27" name="フローチャート: 判断 226">
          <a:extLst>
            <a:ext uri="{FF2B5EF4-FFF2-40B4-BE49-F238E27FC236}">
              <a16:creationId xmlns:a16="http://schemas.microsoft.com/office/drawing/2014/main" id="{7644FA54-02EA-493F-8665-9BF40517F04B}"/>
            </a:ext>
          </a:extLst>
        </xdr:cNvPr>
        <xdr:cNvSpPr/>
      </xdr:nvSpPr>
      <xdr:spPr>
        <a:xfrm>
          <a:off x="9588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28" name="n_1aveValue【福祉施設】&#10;一人当たり面積">
          <a:extLst>
            <a:ext uri="{FF2B5EF4-FFF2-40B4-BE49-F238E27FC236}">
              <a16:creationId xmlns:a16="http://schemas.microsoft.com/office/drawing/2014/main" id="{D6B0FE23-C450-443F-BD3F-8DEA5E9D4941}"/>
            </a:ext>
          </a:extLst>
        </xdr:cNvPr>
        <xdr:cNvSpPr txBox="1"/>
      </xdr:nvSpPr>
      <xdr:spPr>
        <a:xfrm>
          <a:off x="93917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29" name="フローチャート: 判断 228">
          <a:extLst>
            <a:ext uri="{FF2B5EF4-FFF2-40B4-BE49-F238E27FC236}">
              <a16:creationId xmlns:a16="http://schemas.microsoft.com/office/drawing/2014/main" id="{CE91AA4F-C824-4745-B1BE-CF9E5C71460E}"/>
            </a:ext>
          </a:extLst>
        </xdr:cNvPr>
        <xdr:cNvSpPr/>
      </xdr:nvSpPr>
      <xdr:spPr>
        <a:xfrm>
          <a:off x="8699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82542</xdr:rowOff>
    </xdr:from>
    <xdr:ext cx="469744" cy="259045"/>
    <xdr:sp macro="" textlink="">
      <xdr:nvSpPr>
        <xdr:cNvPr id="230" name="n_2aveValue【福祉施設】&#10;一人当たり面積">
          <a:extLst>
            <a:ext uri="{FF2B5EF4-FFF2-40B4-BE49-F238E27FC236}">
              <a16:creationId xmlns:a16="http://schemas.microsoft.com/office/drawing/2014/main" id="{8CE41ED2-4D3F-497C-96ED-B1F5906882BF}"/>
            </a:ext>
          </a:extLst>
        </xdr:cNvPr>
        <xdr:cNvSpPr txBox="1"/>
      </xdr:nvSpPr>
      <xdr:spPr>
        <a:xfrm>
          <a:off x="8515427" y="1465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151206</xdr:rowOff>
    </xdr:from>
    <xdr:to>
      <xdr:col>41</xdr:col>
      <xdr:colOff>101600</xdr:colOff>
      <xdr:row>85</xdr:row>
      <xdr:rowOff>81356</xdr:rowOff>
    </xdr:to>
    <xdr:sp macro="" textlink="">
      <xdr:nvSpPr>
        <xdr:cNvPr id="231" name="フローチャート: 判断 230">
          <a:extLst>
            <a:ext uri="{FF2B5EF4-FFF2-40B4-BE49-F238E27FC236}">
              <a16:creationId xmlns:a16="http://schemas.microsoft.com/office/drawing/2014/main" id="{9311799F-4DBB-4139-8616-68514A62FA7D}"/>
            </a:ext>
          </a:extLst>
        </xdr:cNvPr>
        <xdr:cNvSpPr/>
      </xdr:nvSpPr>
      <xdr:spPr>
        <a:xfrm>
          <a:off x="7810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97883</xdr:rowOff>
    </xdr:from>
    <xdr:ext cx="469744" cy="259045"/>
    <xdr:sp macro="" textlink="">
      <xdr:nvSpPr>
        <xdr:cNvPr id="232" name="n_3aveValue【福祉施設】&#10;一人当たり面積">
          <a:extLst>
            <a:ext uri="{FF2B5EF4-FFF2-40B4-BE49-F238E27FC236}">
              <a16:creationId xmlns:a16="http://schemas.microsoft.com/office/drawing/2014/main" id="{B5B3A687-B784-4C4C-AB1B-4A40E37EE749}"/>
            </a:ext>
          </a:extLst>
        </xdr:cNvPr>
        <xdr:cNvSpPr txBox="1"/>
      </xdr:nvSpPr>
      <xdr:spPr>
        <a:xfrm>
          <a:off x="7626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945E1387-2A39-48B0-B369-DCCB2AC970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5E7D7F05-DE91-4C4C-BA5D-7A62EC5800B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FD461C6E-E8B6-4FB0-B0C0-BC6DE8FDE23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AAD2076-F73F-450F-BE67-BA6F297146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A55B8EE2-CE21-4BF4-83C2-100B4993253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104800</xdr:rowOff>
    </xdr:from>
    <xdr:to>
      <xdr:col>55</xdr:col>
      <xdr:colOff>50800</xdr:colOff>
      <xdr:row>85</xdr:row>
      <xdr:rowOff>34950</xdr:rowOff>
    </xdr:to>
    <xdr:sp macro="" textlink="">
      <xdr:nvSpPr>
        <xdr:cNvPr id="238" name="楕円 237">
          <a:extLst>
            <a:ext uri="{FF2B5EF4-FFF2-40B4-BE49-F238E27FC236}">
              <a16:creationId xmlns:a16="http://schemas.microsoft.com/office/drawing/2014/main" id="{2A6BD815-1119-4ACB-AF7B-62849B675507}"/>
            </a:ext>
          </a:extLst>
        </xdr:cNvPr>
        <xdr:cNvSpPr/>
      </xdr:nvSpPr>
      <xdr:spPr>
        <a:xfrm>
          <a:off x="10426700" y="14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127677</xdr:rowOff>
    </xdr:from>
    <xdr:ext cx="469744" cy="259045"/>
    <xdr:sp macro="" textlink="">
      <xdr:nvSpPr>
        <xdr:cNvPr id="239" name="【福祉施設】&#10;一人当たり面積該当値テキスト">
          <a:extLst>
            <a:ext uri="{FF2B5EF4-FFF2-40B4-BE49-F238E27FC236}">
              <a16:creationId xmlns:a16="http://schemas.microsoft.com/office/drawing/2014/main" id="{3CB7670D-20EF-464A-9BA0-CB03D225E625}"/>
            </a:ext>
          </a:extLst>
        </xdr:cNvPr>
        <xdr:cNvSpPr txBox="1"/>
      </xdr:nvSpPr>
      <xdr:spPr>
        <a:xfrm>
          <a:off x="10515600" y="143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106172</xdr:rowOff>
    </xdr:from>
    <xdr:to>
      <xdr:col>50</xdr:col>
      <xdr:colOff>165100</xdr:colOff>
      <xdr:row>85</xdr:row>
      <xdr:rowOff>36322</xdr:rowOff>
    </xdr:to>
    <xdr:sp macro="" textlink="">
      <xdr:nvSpPr>
        <xdr:cNvPr id="240" name="楕円 239">
          <a:extLst>
            <a:ext uri="{FF2B5EF4-FFF2-40B4-BE49-F238E27FC236}">
              <a16:creationId xmlns:a16="http://schemas.microsoft.com/office/drawing/2014/main" id="{4938603A-2D9A-46E9-B423-3F55B1B01952}"/>
            </a:ext>
          </a:extLst>
        </xdr:cNvPr>
        <xdr:cNvSpPr/>
      </xdr:nvSpPr>
      <xdr:spPr>
        <a:xfrm>
          <a:off x="9588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155600</xdr:rowOff>
    </xdr:from>
    <xdr:to>
      <xdr:col>55</xdr:col>
      <xdr:colOff>0</xdr:colOff>
      <xdr:row>84</xdr:row>
      <xdr:rowOff>156972</xdr:rowOff>
    </xdr:to>
    <xdr:cxnSp macro="">
      <xdr:nvCxnSpPr>
        <xdr:cNvPr id="241" name="直線コネクタ 240">
          <a:extLst>
            <a:ext uri="{FF2B5EF4-FFF2-40B4-BE49-F238E27FC236}">
              <a16:creationId xmlns:a16="http://schemas.microsoft.com/office/drawing/2014/main" id="{9C6FFDC2-2C9B-4D95-A1CF-0297EEE9D3FC}"/>
            </a:ext>
          </a:extLst>
        </xdr:cNvPr>
        <xdr:cNvCxnSpPr/>
      </xdr:nvCxnSpPr>
      <xdr:spPr>
        <a:xfrm flipV="1">
          <a:off x="9639300" y="1455740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107772</xdr:rowOff>
    </xdr:from>
    <xdr:to>
      <xdr:col>46</xdr:col>
      <xdr:colOff>38100</xdr:colOff>
      <xdr:row>85</xdr:row>
      <xdr:rowOff>37922</xdr:rowOff>
    </xdr:to>
    <xdr:sp macro="" textlink="">
      <xdr:nvSpPr>
        <xdr:cNvPr id="242" name="楕円 241">
          <a:extLst>
            <a:ext uri="{FF2B5EF4-FFF2-40B4-BE49-F238E27FC236}">
              <a16:creationId xmlns:a16="http://schemas.microsoft.com/office/drawing/2014/main" id="{CFEEDFA7-82B5-4240-BD6A-E3716E98D8FC}"/>
            </a:ext>
          </a:extLst>
        </xdr:cNvPr>
        <xdr:cNvSpPr/>
      </xdr:nvSpPr>
      <xdr:spPr>
        <a:xfrm>
          <a:off x="8699500" y="145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156972</xdr:rowOff>
    </xdr:from>
    <xdr:to>
      <xdr:col>50</xdr:col>
      <xdr:colOff>114300</xdr:colOff>
      <xdr:row>84</xdr:row>
      <xdr:rowOff>158572</xdr:rowOff>
    </xdr:to>
    <xdr:cxnSp macro="">
      <xdr:nvCxnSpPr>
        <xdr:cNvPr id="243" name="直線コネクタ 242">
          <a:extLst>
            <a:ext uri="{FF2B5EF4-FFF2-40B4-BE49-F238E27FC236}">
              <a16:creationId xmlns:a16="http://schemas.microsoft.com/office/drawing/2014/main" id="{DCA47CEA-EB73-426F-B64B-46434AABA392}"/>
            </a:ext>
          </a:extLst>
        </xdr:cNvPr>
        <xdr:cNvCxnSpPr/>
      </xdr:nvCxnSpPr>
      <xdr:spPr>
        <a:xfrm flipV="1">
          <a:off x="8750300" y="1455877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52849</xdr:rowOff>
    </xdr:from>
    <xdr:ext cx="469744" cy="259045"/>
    <xdr:sp macro="" textlink="">
      <xdr:nvSpPr>
        <xdr:cNvPr id="244" name="n_1mainValue【福祉施設】&#10;一人当たり面積">
          <a:extLst>
            <a:ext uri="{FF2B5EF4-FFF2-40B4-BE49-F238E27FC236}">
              <a16:creationId xmlns:a16="http://schemas.microsoft.com/office/drawing/2014/main" id="{BEC7E8FA-CCAA-484F-9DCA-6B22D95BCC84}"/>
            </a:ext>
          </a:extLst>
        </xdr:cNvPr>
        <xdr:cNvSpPr txBox="1"/>
      </xdr:nvSpPr>
      <xdr:spPr>
        <a:xfrm>
          <a:off x="93917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54449</xdr:rowOff>
    </xdr:from>
    <xdr:ext cx="469744" cy="259045"/>
    <xdr:sp macro="" textlink="">
      <xdr:nvSpPr>
        <xdr:cNvPr id="245" name="n_2mainValue【福祉施設】&#10;一人当たり面積">
          <a:extLst>
            <a:ext uri="{FF2B5EF4-FFF2-40B4-BE49-F238E27FC236}">
              <a16:creationId xmlns:a16="http://schemas.microsoft.com/office/drawing/2014/main" id="{3151AF33-22CF-4B28-8501-BEA232125837}"/>
            </a:ext>
          </a:extLst>
        </xdr:cNvPr>
        <xdr:cNvSpPr txBox="1"/>
      </xdr:nvSpPr>
      <xdr:spPr>
        <a:xfrm>
          <a:off x="8515427" y="1428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6" name="正方形/長方形 245">
          <a:extLst>
            <a:ext uri="{FF2B5EF4-FFF2-40B4-BE49-F238E27FC236}">
              <a16:creationId xmlns:a16="http://schemas.microsoft.com/office/drawing/2014/main" id="{B759F809-EEE3-44DE-8F16-53183F8CF5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7" name="正方形/長方形 246">
          <a:extLst>
            <a:ext uri="{FF2B5EF4-FFF2-40B4-BE49-F238E27FC236}">
              <a16:creationId xmlns:a16="http://schemas.microsoft.com/office/drawing/2014/main" id="{AF04404A-52DC-4482-AE82-F877C688732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8" name="正方形/長方形 247">
          <a:extLst>
            <a:ext uri="{FF2B5EF4-FFF2-40B4-BE49-F238E27FC236}">
              <a16:creationId xmlns:a16="http://schemas.microsoft.com/office/drawing/2014/main" id="{8C5C8FB6-8F21-433E-8B90-CB51C954CF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9" name="正方形/長方形 248">
          <a:extLst>
            <a:ext uri="{FF2B5EF4-FFF2-40B4-BE49-F238E27FC236}">
              <a16:creationId xmlns:a16="http://schemas.microsoft.com/office/drawing/2014/main" id="{02493882-EBE7-4495-BF52-E3BF9BAB69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0" name="正方形/長方形 249">
          <a:extLst>
            <a:ext uri="{FF2B5EF4-FFF2-40B4-BE49-F238E27FC236}">
              <a16:creationId xmlns:a16="http://schemas.microsoft.com/office/drawing/2014/main" id="{DD752B6C-3E7D-423C-93BB-833376E11D9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1" name="正方形/長方形 250">
          <a:extLst>
            <a:ext uri="{FF2B5EF4-FFF2-40B4-BE49-F238E27FC236}">
              <a16:creationId xmlns:a16="http://schemas.microsoft.com/office/drawing/2014/main" id="{AF62CB93-36E1-4948-9D2B-49EC6AA2F03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2" name="正方形/長方形 251">
          <a:extLst>
            <a:ext uri="{FF2B5EF4-FFF2-40B4-BE49-F238E27FC236}">
              <a16:creationId xmlns:a16="http://schemas.microsoft.com/office/drawing/2014/main" id="{35012C83-7D59-408A-A345-FEB34F97CE2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3" name="正方形/長方形 252">
          <a:extLst>
            <a:ext uri="{FF2B5EF4-FFF2-40B4-BE49-F238E27FC236}">
              <a16:creationId xmlns:a16="http://schemas.microsoft.com/office/drawing/2014/main" id="{D26B8262-F822-471D-8F9D-0AB7E83D57A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54" name="テキスト ボックス 253">
          <a:extLst>
            <a:ext uri="{FF2B5EF4-FFF2-40B4-BE49-F238E27FC236}">
              <a16:creationId xmlns:a16="http://schemas.microsoft.com/office/drawing/2014/main" id="{D53AAFC3-AFAC-45DE-8615-76E38332F7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5" name="直線コネクタ 254">
          <a:extLst>
            <a:ext uri="{FF2B5EF4-FFF2-40B4-BE49-F238E27FC236}">
              <a16:creationId xmlns:a16="http://schemas.microsoft.com/office/drawing/2014/main" id="{E2ACBC4E-3471-4371-88E4-4FAE7BCF3BC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56" name="直線コネクタ 255">
          <a:extLst>
            <a:ext uri="{FF2B5EF4-FFF2-40B4-BE49-F238E27FC236}">
              <a16:creationId xmlns:a16="http://schemas.microsoft.com/office/drawing/2014/main" id="{C0A12CFA-F0E0-407A-AF27-5672B6524FE9}"/>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57" name="テキスト ボックス 256">
          <a:extLst>
            <a:ext uri="{FF2B5EF4-FFF2-40B4-BE49-F238E27FC236}">
              <a16:creationId xmlns:a16="http://schemas.microsoft.com/office/drawing/2014/main" id="{ADD70A21-DDDD-40E8-AC2D-EF06AD4F4D35}"/>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8" name="直線コネクタ 257">
          <a:extLst>
            <a:ext uri="{FF2B5EF4-FFF2-40B4-BE49-F238E27FC236}">
              <a16:creationId xmlns:a16="http://schemas.microsoft.com/office/drawing/2014/main" id="{4977530A-62B1-4DBA-9FEF-367C21E449F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9" name="テキスト ボックス 258">
          <a:extLst>
            <a:ext uri="{FF2B5EF4-FFF2-40B4-BE49-F238E27FC236}">
              <a16:creationId xmlns:a16="http://schemas.microsoft.com/office/drawing/2014/main" id="{0FF17649-16AE-465D-9A16-29239E58D7B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60" name="直線コネクタ 259">
          <a:extLst>
            <a:ext uri="{FF2B5EF4-FFF2-40B4-BE49-F238E27FC236}">
              <a16:creationId xmlns:a16="http://schemas.microsoft.com/office/drawing/2014/main" id="{73F4F438-3E76-44B9-A3E0-E36155CA03B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61" name="テキスト ボックス 260">
          <a:extLst>
            <a:ext uri="{FF2B5EF4-FFF2-40B4-BE49-F238E27FC236}">
              <a16:creationId xmlns:a16="http://schemas.microsoft.com/office/drawing/2014/main" id="{3F9D6ED6-036F-42F7-BD55-3447BB9C1BDD}"/>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62" name="直線コネクタ 261">
          <a:extLst>
            <a:ext uri="{FF2B5EF4-FFF2-40B4-BE49-F238E27FC236}">
              <a16:creationId xmlns:a16="http://schemas.microsoft.com/office/drawing/2014/main" id="{D765713B-E254-498A-A4A7-2DE74F20630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63" name="テキスト ボックス 262">
          <a:extLst>
            <a:ext uri="{FF2B5EF4-FFF2-40B4-BE49-F238E27FC236}">
              <a16:creationId xmlns:a16="http://schemas.microsoft.com/office/drawing/2014/main" id="{C0F21A55-25FD-4C0B-A9C3-75526A18DAE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64" name="直線コネクタ 263">
          <a:extLst>
            <a:ext uri="{FF2B5EF4-FFF2-40B4-BE49-F238E27FC236}">
              <a16:creationId xmlns:a16="http://schemas.microsoft.com/office/drawing/2014/main" id="{05683D38-E579-4498-A664-10741792B5E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5" name="テキスト ボックス 264">
          <a:extLst>
            <a:ext uri="{FF2B5EF4-FFF2-40B4-BE49-F238E27FC236}">
              <a16:creationId xmlns:a16="http://schemas.microsoft.com/office/drawing/2014/main" id="{5CF92B00-A23B-4FB0-878D-E25B26071DA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6" name="直線コネクタ 265">
          <a:extLst>
            <a:ext uri="{FF2B5EF4-FFF2-40B4-BE49-F238E27FC236}">
              <a16:creationId xmlns:a16="http://schemas.microsoft.com/office/drawing/2014/main" id="{46EF96D0-4630-4776-B86E-9F0C5AA66C6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67" name="テキスト ボックス 266">
          <a:extLst>
            <a:ext uri="{FF2B5EF4-FFF2-40B4-BE49-F238E27FC236}">
              <a16:creationId xmlns:a16="http://schemas.microsoft.com/office/drawing/2014/main" id="{962A6C8C-48DF-477A-B529-38996C8C1B29}"/>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8" name="直線コネクタ 267">
          <a:extLst>
            <a:ext uri="{FF2B5EF4-FFF2-40B4-BE49-F238E27FC236}">
              <a16:creationId xmlns:a16="http://schemas.microsoft.com/office/drawing/2014/main" id="{E6FB7CC2-3B85-46FB-A69C-A819CB5945A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9" name="テキスト ボックス 268">
          <a:extLst>
            <a:ext uri="{FF2B5EF4-FFF2-40B4-BE49-F238E27FC236}">
              <a16:creationId xmlns:a16="http://schemas.microsoft.com/office/drawing/2014/main" id="{481ED552-8389-4191-942D-60AC8E8F293D}"/>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70" name="【市民会館】&#10;有形固定資産減価償却率グラフ枠">
          <a:extLst>
            <a:ext uri="{FF2B5EF4-FFF2-40B4-BE49-F238E27FC236}">
              <a16:creationId xmlns:a16="http://schemas.microsoft.com/office/drawing/2014/main" id="{0B00122D-310F-4F65-9D99-EE0F6E6CFD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271" name="直線コネクタ 270">
          <a:extLst>
            <a:ext uri="{FF2B5EF4-FFF2-40B4-BE49-F238E27FC236}">
              <a16:creationId xmlns:a16="http://schemas.microsoft.com/office/drawing/2014/main" id="{0E413919-05DC-4A8E-8651-020C98D3624D}"/>
            </a:ext>
          </a:extLst>
        </xdr:cNvPr>
        <xdr:cNvCxnSpPr/>
      </xdr:nvCxnSpPr>
      <xdr:spPr>
        <a:xfrm flipV="1">
          <a:off x="4634865" y="172799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272" name="【市民会館】&#10;有形固定資産減価償却率最小値テキスト">
          <a:extLst>
            <a:ext uri="{FF2B5EF4-FFF2-40B4-BE49-F238E27FC236}">
              <a16:creationId xmlns:a16="http://schemas.microsoft.com/office/drawing/2014/main" id="{3E9F2DFA-461B-4394-B8B4-AE863FF79ABC}"/>
            </a:ext>
          </a:extLst>
        </xdr:cNvPr>
        <xdr:cNvSpPr txBox="1"/>
      </xdr:nvSpPr>
      <xdr:spPr>
        <a:xfrm>
          <a:off x="4673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273" name="直線コネクタ 272">
          <a:extLst>
            <a:ext uri="{FF2B5EF4-FFF2-40B4-BE49-F238E27FC236}">
              <a16:creationId xmlns:a16="http://schemas.microsoft.com/office/drawing/2014/main" id="{0EDEC996-3416-4A99-8540-489E6C3F0C2B}"/>
            </a:ext>
          </a:extLst>
        </xdr:cNvPr>
        <xdr:cNvCxnSpPr/>
      </xdr:nvCxnSpPr>
      <xdr:spPr>
        <a:xfrm>
          <a:off x="4546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274" name="【市民会館】&#10;有形固定資産減価償却率最大値テキスト">
          <a:extLst>
            <a:ext uri="{FF2B5EF4-FFF2-40B4-BE49-F238E27FC236}">
              <a16:creationId xmlns:a16="http://schemas.microsoft.com/office/drawing/2014/main" id="{2FB70833-CA04-4011-B13B-C10F4E993DBB}"/>
            </a:ext>
          </a:extLst>
        </xdr:cNvPr>
        <xdr:cNvSpPr txBox="1"/>
      </xdr:nvSpPr>
      <xdr:spPr>
        <a:xfrm>
          <a:off x="4673600" y="17055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275" name="直線コネクタ 274">
          <a:extLst>
            <a:ext uri="{FF2B5EF4-FFF2-40B4-BE49-F238E27FC236}">
              <a16:creationId xmlns:a16="http://schemas.microsoft.com/office/drawing/2014/main" id="{EAFDFC8E-6DE0-4A95-B9B3-4520F5D10DD9}"/>
            </a:ext>
          </a:extLst>
        </xdr:cNvPr>
        <xdr:cNvCxnSpPr/>
      </xdr:nvCxnSpPr>
      <xdr:spPr>
        <a:xfrm>
          <a:off x="4546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276" name="【市民会館】&#10;有形固定資産減価償却率平均値テキスト">
          <a:extLst>
            <a:ext uri="{FF2B5EF4-FFF2-40B4-BE49-F238E27FC236}">
              <a16:creationId xmlns:a16="http://schemas.microsoft.com/office/drawing/2014/main" id="{DF6577DD-3AF7-4DF3-A1B8-B2360AF7AD36}"/>
            </a:ext>
          </a:extLst>
        </xdr:cNvPr>
        <xdr:cNvSpPr txBox="1"/>
      </xdr:nvSpPr>
      <xdr:spPr>
        <a:xfrm>
          <a:off x="4673600" y="17496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277" name="フローチャート: 判断 276">
          <a:extLst>
            <a:ext uri="{FF2B5EF4-FFF2-40B4-BE49-F238E27FC236}">
              <a16:creationId xmlns:a16="http://schemas.microsoft.com/office/drawing/2014/main" id="{0E9FEDA8-B423-498E-88D7-530469209A7E}"/>
            </a:ext>
          </a:extLst>
        </xdr:cNvPr>
        <xdr:cNvSpPr/>
      </xdr:nvSpPr>
      <xdr:spPr>
        <a:xfrm>
          <a:off x="4584700" y="17645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278" name="フローチャート: 判断 277">
          <a:extLst>
            <a:ext uri="{FF2B5EF4-FFF2-40B4-BE49-F238E27FC236}">
              <a16:creationId xmlns:a16="http://schemas.microsoft.com/office/drawing/2014/main" id="{6DEB5800-75B7-4FD6-AB70-E272797C3BB2}"/>
            </a:ext>
          </a:extLst>
        </xdr:cNvPr>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158222</xdr:rowOff>
    </xdr:from>
    <xdr:ext cx="405111" cy="259045"/>
    <xdr:sp macro="" textlink="">
      <xdr:nvSpPr>
        <xdr:cNvPr id="279" name="n_1aveValue【市民会館】&#10;有形固定資産減価償却率">
          <a:extLst>
            <a:ext uri="{FF2B5EF4-FFF2-40B4-BE49-F238E27FC236}">
              <a16:creationId xmlns:a16="http://schemas.microsoft.com/office/drawing/2014/main" id="{6DDAC374-4937-456D-B0EA-EF050903B3C3}"/>
            </a:ext>
          </a:extLst>
        </xdr:cNvPr>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280" name="フローチャート: 判断 279">
          <a:extLst>
            <a:ext uri="{FF2B5EF4-FFF2-40B4-BE49-F238E27FC236}">
              <a16:creationId xmlns:a16="http://schemas.microsoft.com/office/drawing/2014/main" id="{72B8650D-AD5A-47C4-B6F8-07092DE2E6CF}"/>
            </a:ext>
          </a:extLst>
        </xdr:cNvPr>
        <xdr:cNvSpPr/>
      </xdr:nvSpPr>
      <xdr:spPr>
        <a:xfrm>
          <a:off x="2857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281" name="n_2aveValue【市民会館】&#10;有形固定資産減価償却率">
          <a:extLst>
            <a:ext uri="{FF2B5EF4-FFF2-40B4-BE49-F238E27FC236}">
              <a16:creationId xmlns:a16="http://schemas.microsoft.com/office/drawing/2014/main" id="{24ECD7C6-D7F9-4C00-973F-75CF5AF3AF8C}"/>
            </a:ext>
          </a:extLst>
        </xdr:cNvPr>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282" name="フローチャート: 判断 281">
          <a:extLst>
            <a:ext uri="{FF2B5EF4-FFF2-40B4-BE49-F238E27FC236}">
              <a16:creationId xmlns:a16="http://schemas.microsoft.com/office/drawing/2014/main" id="{6C2615CA-328C-48F4-AE28-D7D99103BA59}"/>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283" name="n_3aveValue【市民会館】&#10;有形固定資産減価償却率">
          <a:extLst>
            <a:ext uri="{FF2B5EF4-FFF2-40B4-BE49-F238E27FC236}">
              <a16:creationId xmlns:a16="http://schemas.microsoft.com/office/drawing/2014/main" id="{D1AF3B2D-90CF-41B9-8367-8A1CCD4E00BC}"/>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84" name="テキスト ボックス 283">
          <a:extLst>
            <a:ext uri="{FF2B5EF4-FFF2-40B4-BE49-F238E27FC236}">
              <a16:creationId xmlns:a16="http://schemas.microsoft.com/office/drawing/2014/main" id="{4E54FA78-E22A-49DF-AD1D-B71152A4CDA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85" name="テキスト ボックス 284">
          <a:extLst>
            <a:ext uri="{FF2B5EF4-FFF2-40B4-BE49-F238E27FC236}">
              <a16:creationId xmlns:a16="http://schemas.microsoft.com/office/drawing/2014/main" id="{77B322B4-C446-4FB9-AF49-622BAB764EE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86" name="テキスト ボックス 285">
          <a:extLst>
            <a:ext uri="{FF2B5EF4-FFF2-40B4-BE49-F238E27FC236}">
              <a16:creationId xmlns:a16="http://schemas.microsoft.com/office/drawing/2014/main" id="{F7A900FE-677E-407C-9C30-2EA54F624F1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87" name="テキスト ボックス 286">
          <a:extLst>
            <a:ext uri="{FF2B5EF4-FFF2-40B4-BE49-F238E27FC236}">
              <a16:creationId xmlns:a16="http://schemas.microsoft.com/office/drawing/2014/main" id="{2417D9DA-A35D-45EA-9335-73A1B7851C0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8" name="テキスト ボックス 287">
          <a:extLst>
            <a:ext uri="{FF2B5EF4-FFF2-40B4-BE49-F238E27FC236}">
              <a16:creationId xmlns:a16="http://schemas.microsoft.com/office/drawing/2014/main" id="{C459989E-CCF4-41C7-B050-E321B681612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43362</xdr:rowOff>
    </xdr:from>
    <xdr:to>
      <xdr:col>24</xdr:col>
      <xdr:colOff>114300</xdr:colOff>
      <xdr:row>106</xdr:row>
      <xdr:rowOff>144962</xdr:rowOff>
    </xdr:to>
    <xdr:sp macro="" textlink="">
      <xdr:nvSpPr>
        <xdr:cNvPr id="289" name="楕円 288">
          <a:extLst>
            <a:ext uri="{FF2B5EF4-FFF2-40B4-BE49-F238E27FC236}">
              <a16:creationId xmlns:a16="http://schemas.microsoft.com/office/drawing/2014/main" id="{ADDF3209-E487-4DF5-AB6F-1D8D99C14843}"/>
            </a:ext>
          </a:extLst>
        </xdr:cNvPr>
        <xdr:cNvSpPr/>
      </xdr:nvSpPr>
      <xdr:spPr>
        <a:xfrm>
          <a:off x="4584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21789</xdr:rowOff>
    </xdr:from>
    <xdr:ext cx="405111" cy="259045"/>
    <xdr:sp macro="" textlink="">
      <xdr:nvSpPr>
        <xdr:cNvPr id="290" name="【市民会館】&#10;有形固定資産減価償却率該当値テキスト">
          <a:extLst>
            <a:ext uri="{FF2B5EF4-FFF2-40B4-BE49-F238E27FC236}">
              <a16:creationId xmlns:a16="http://schemas.microsoft.com/office/drawing/2014/main" id="{C73B73AA-99A0-4CC7-96AF-EF229E596EF9}"/>
            </a:ext>
          </a:extLst>
        </xdr:cNvPr>
        <xdr:cNvSpPr txBox="1"/>
      </xdr:nvSpPr>
      <xdr:spPr>
        <a:xfrm>
          <a:off x="4673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100512</xdr:rowOff>
    </xdr:from>
    <xdr:to>
      <xdr:col>20</xdr:col>
      <xdr:colOff>38100</xdr:colOff>
      <xdr:row>107</xdr:row>
      <xdr:rowOff>30662</xdr:rowOff>
    </xdr:to>
    <xdr:sp macro="" textlink="">
      <xdr:nvSpPr>
        <xdr:cNvPr id="291" name="楕円 290">
          <a:extLst>
            <a:ext uri="{FF2B5EF4-FFF2-40B4-BE49-F238E27FC236}">
              <a16:creationId xmlns:a16="http://schemas.microsoft.com/office/drawing/2014/main" id="{54DA31EC-5C57-4A5C-A45B-B4B2D3E44303}"/>
            </a:ext>
          </a:extLst>
        </xdr:cNvPr>
        <xdr:cNvSpPr/>
      </xdr:nvSpPr>
      <xdr:spPr>
        <a:xfrm>
          <a:off x="3746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94162</xdr:rowOff>
    </xdr:from>
    <xdr:to>
      <xdr:col>24</xdr:col>
      <xdr:colOff>63500</xdr:colOff>
      <xdr:row>106</xdr:row>
      <xdr:rowOff>151312</xdr:rowOff>
    </xdr:to>
    <xdr:cxnSp macro="">
      <xdr:nvCxnSpPr>
        <xdr:cNvPr id="292" name="直線コネクタ 291">
          <a:extLst>
            <a:ext uri="{FF2B5EF4-FFF2-40B4-BE49-F238E27FC236}">
              <a16:creationId xmlns:a16="http://schemas.microsoft.com/office/drawing/2014/main" id="{706DBF74-5145-4399-8221-6D8145953FF3}"/>
            </a:ext>
          </a:extLst>
        </xdr:cNvPr>
        <xdr:cNvCxnSpPr/>
      </xdr:nvCxnSpPr>
      <xdr:spPr>
        <a:xfrm flipV="1">
          <a:off x="3797300" y="1826786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293" name="楕円 292">
          <a:extLst>
            <a:ext uri="{FF2B5EF4-FFF2-40B4-BE49-F238E27FC236}">
              <a16:creationId xmlns:a16="http://schemas.microsoft.com/office/drawing/2014/main" id="{03206319-C613-442C-A6C4-18919AE5605A}"/>
            </a:ext>
          </a:extLst>
        </xdr:cNvPr>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151312</xdr:rowOff>
    </xdr:from>
    <xdr:to>
      <xdr:col>19</xdr:col>
      <xdr:colOff>177800</xdr:colOff>
      <xdr:row>107</xdr:row>
      <xdr:rowOff>38644</xdr:rowOff>
    </xdr:to>
    <xdr:cxnSp macro="">
      <xdr:nvCxnSpPr>
        <xdr:cNvPr id="294" name="直線コネクタ 293">
          <a:extLst>
            <a:ext uri="{FF2B5EF4-FFF2-40B4-BE49-F238E27FC236}">
              <a16:creationId xmlns:a16="http://schemas.microsoft.com/office/drawing/2014/main" id="{9F99F3F3-501E-4355-AC0F-5ABEBAB2C975}"/>
            </a:ext>
          </a:extLst>
        </xdr:cNvPr>
        <xdr:cNvCxnSpPr/>
      </xdr:nvCxnSpPr>
      <xdr:spPr>
        <a:xfrm flipV="1">
          <a:off x="2908300" y="18325012"/>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21789</xdr:rowOff>
    </xdr:from>
    <xdr:ext cx="405111" cy="259045"/>
    <xdr:sp macro="" textlink="">
      <xdr:nvSpPr>
        <xdr:cNvPr id="295" name="n_1mainValue【市民会館】&#10;有形固定資産減価償却率">
          <a:extLst>
            <a:ext uri="{FF2B5EF4-FFF2-40B4-BE49-F238E27FC236}">
              <a16:creationId xmlns:a16="http://schemas.microsoft.com/office/drawing/2014/main" id="{0ED044DA-68E3-4A94-8283-B037F1769836}"/>
            </a:ext>
          </a:extLst>
        </xdr:cNvPr>
        <xdr:cNvSpPr txBox="1"/>
      </xdr:nvSpPr>
      <xdr:spPr>
        <a:xfrm>
          <a:off x="3582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296" name="n_2mainValue【市民会館】&#10;有形固定資産減価償却率">
          <a:extLst>
            <a:ext uri="{FF2B5EF4-FFF2-40B4-BE49-F238E27FC236}">
              <a16:creationId xmlns:a16="http://schemas.microsoft.com/office/drawing/2014/main" id="{96A16BA4-52FB-4B1C-825E-455A5C3A67C0}"/>
            </a:ext>
          </a:extLst>
        </xdr:cNvPr>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7" name="正方形/長方形 296">
          <a:extLst>
            <a:ext uri="{FF2B5EF4-FFF2-40B4-BE49-F238E27FC236}">
              <a16:creationId xmlns:a16="http://schemas.microsoft.com/office/drawing/2014/main" id="{43415019-EE88-4B37-97C9-BB476DB6FF2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8" name="正方形/長方形 297">
          <a:extLst>
            <a:ext uri="{FF2B5EF4-FFF2-40B4-BE49-F238E27FC236}">
              <a16:creationId xmlns:a16="http://schemas.microsoft.com/office/drawing/2014/main" id="{925880BC-7F34-4233-92A4-549E1F2AF2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9" name="正方形/長方形 298">
          <a:extLst>
            <a:ext uri="{FF2B5EF4-FFF2-40B4-BE49-F238E27FC236}">
              <a16:creationId xmlns:a16="http://schemas.microsoft.com/office/drawing/2014/main" id="{67AC341F-BD89-4A8E-AC33-C05E6D630D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0" name="正方形/長方形 299">
          <a:extLst>
            <a:ext uri="{FF2B5EF4-FFF2-40B4-BE49-F238E27FC236}">
              <a16:creationId xmlns:a16="http://schemas.microsoft.com/office/drawing/2014/main" id="{0B3778A9-E9D5-4914-9F2D-4423004FD02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1" name="正方形/長方形 300">
          <a:extLst>
            <a:ext uri="{FF2B5EF4-FFF2-40B4-BE49-F238E27FC236}">
              <a16:creationId xmlns:a16="http://schemas.microsoft.com/office/drawing/2014/main" id="{AE7C7D19-DA0E-4650-94AC-2295A677D8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2" name="正方形/長方形 301">
          <a:extLst>
            <a:ext uri="{FF2B5EF4-FFF2-40B4-BE49-F238E27FC236}">
              <a16:creationId xmlns:a16="http://schemas.microsoft.com/office/drawing/2014/main" id="{463FD6C6-C0F1-45D3-9941-5781109922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3" name="正方形/長方形 302">
          <a:extLst>
            <a:ext uri="{FF2B5EF4-FFF2-40B4-BE49-F238E27FC236}">
              <a16:creationId xmlns:a16="http://schemas.microsoft.com/office/drawing/2014/main" id="{EA3CBA88-BBD2-4BC0-A40C-F989655688E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4" name="正方形/長方形 303">
          <a:extLst>
            <a:ext uri="{FF2B5EF4-FFF2-40B4-BE49-F238E27FC236}">
              <a16:creationId xmlns:a16="http://schemas.microsoft.com/office/drawing/2014/main" id="{DCC3174A-A51A-4D89-9B18-0663A04041A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05" name="テキスト ボックス 304">
          <a:extLst>
            <a:ext uri="{FF2B5EF4-FFF2-40B4-BE49-F238E27FC236}">
              <a16:creationId xmlns:a16="http://schemas.microsoft.com/office/drawing/2014/main" id="{A82E151D-D64F-446E-823C-2BE1ECB0F5F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6" name="直線コネクタ 305">
          <a:extLst>
            <a:ext uri="{FF2B5EF4-FFF2-40B4-BE49-F238E27FC236}">
              <a16:creationId xmlns:a16="http://schemas.microsoft.com/office/drawing/2014/main" id="{AAEAC89F-3847-4CC1-B654-853361B9A86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7" name="直線コネクタ 306">
          <a:extLst>
            <a:ext uri="{FF2B5EF4-FFF2-40B4-BE49-F238E27FC236}">
              <a16:creationId xmlns:a16="http://schemas.microsoft.com/office/drawing/2014/main" id="{ACBE6E68-6309-48F0-9238-C570D913A75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8" name="テキスト ボックス 307">
          <a:extLst>
            <a:ext uri="{FF2B5EF4-FFF2-40B4-BE49-F238E27FC236}">
              <a16:creationId xmlns:a16="http://schemas.microsoft.com/office/drawing/2014/main" id="{2D69B914-C67B-4FC0-8159-0B359C5D4BC7}"/>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9" name="直線コネクタ 308">
          <a:extLst>
            <a:ext uri="{FF2B5EF4-FFF2-40B4-BE49-F238E27FC236}">
              <a16:creationId xmlns:a16="http://schemas.microsoft.com/office/drawing/2014/main" id="{61080B57-A5B9-4C58-BE6D-68102954FAD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10" name="テキスト ボックス 309">
          <a:extLst>
            <a:ext uri="{FF2B5EF4-FFF2-40B4-BE49-F238E27FC236}">
              <a16:creationId xmlns:a16="http://schemas.microsoft.com/office/drawing/2014/main" id="{8FA65A5F-2E16-43D8-A9D6-39FCDD74D91B}"/>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11" name="直線コネクタ 310">
          <a:extLst>
            <a:ext uri="{FF2B5EF4-FFF2-40B4-BE49-F238E27FC236}">
              <a16:creationId xmlns:a16="http://schemas.microsoft.com/office/drawing/2014/main" id="{610DA7F3-55B6-4FF0-BE65-08D9FF74431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12" name="テキスト ボックス 311">
          <a:extLst>
            <a:ext uri="{FF2B5EF4-FFF2-40B4-BE49-F238E27FC236}">
              <a16:creationId xmlns:a16="http://schemas.microsoft.com/office/drawing/2014/main" id="{B9C9090D-CE72-4B5D-84D6-37EDB039C49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13" name="直線コネクタ 312">
          <a:extLst>
            <a:ext uri="{FF2B5EF4-FFF2-40B4-BE49-F238E27FC236}">
              <a16:creationId xmlns:a16="http://schemas.microsoft.com/office/drawing/2014/main" id="{7E82375F-01FA-46DD-8AE7-3C54A4D0035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14" name="テキスト ボックス 313">
          <a:extLst>
            <a:ext uri="{FF2B5EF4-FFF2-40B4-BE49-F238E27FC236}">
              <a16:creationId xmlns:a16="http://schemas.microsoft.com/office/drawing/2014/main" id="{FB6BA717-B68C-4540-B41B-E512CC90516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15" name="直線コネクタ 314">
          <a:extLst>
            <a:ext uri="{FF2B5EF4-FFF2-40B4-BE49-F238E27FC236}">
              <a16:creationId xmlns:a16="http://schemas.microsoft.com/office/drawing/2014/main" id="{A92879E4-7F04-486E-98B9-29E1BBDFAB77}"/>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16" name="テキスト ボックス 315">
          <a:extLst>
            <a:ext uri="{FF2B5EF4-FFF2-40B4-BE49-F238E27FC236}">
              <a16:creationId xmlns:a16="http://schemas.microsoft.com/office/drawing/2014/main" id="{F910DD8D-F756-4E68-89DE-12595F3C207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7" name="直線コネクタ 316">
          <a:extLst>
            <a:ext uri="{FF2B5EF4-FFF2-40B4-BE49-F238E27FC236}">
              <a16:creationId xmlns:a16="http://schemas.microsoft.com/office/drawing/2014/main" id="{22AEAA87-1BE0-4D80-9A87-4DF2AD829F0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46CA6E56-00E7-44F1-85A6-F9A9A7C984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9" name="【市民会館】&#10;一人当たり面積グラフ枠">
          <a:extLst>
            <a:ext uri="{FF2B5EF4-FFF2-40B4-BE49-F238E27FC236}">
              <a16:creationId xmlns:a16="http://schemas.microsoft.com/office/drawing/2014/main" id="{E2F65CBC-065C-4CD1-BA7F-FBD005B3E78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20" name="直線コネクタ 319">
          <a:extLst>
            <a:ext uri="{FF2B5EF4-FFF2-40B4-BE49-F238E27FC236}">
              <a16:creationId xmlns:a16="http://schemas.microsoft.com/office/drawing/2014/main" id="{DD356344-4CDF-4D2B-B42D-CF1398A94A24}"/>
            </a:ext>
          </a:extLst>
        </xdr:cNvPr>
        <xdr:cNvCxnSpPr/>
      </xdr:nvCxnSpPr>
      <xdr:spPr>
        <a:xfrm flipV="1">
          <a:off x="10476865" y="173153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21" name="【市民会館】&#10;一人当たり面積最小値テキスト">
          <a:extLst>
            <a:ext uri="{FF2B5EF4-FFF2-40B4-BE49-F238E27FC236}">
              <a16:creationId xmlns:a16="http://schemas.microsoft.com/office/drawing/2014/main" id="{BA5232C3-EB49-4DE8-B484-B8B433D8A211}"/>
            </a:ext>
          </a:extLst>
        </xdr:cNvPr>
        <xdr:cNvSpPr txBox="1"/>
      </xdr:nvSpPr>
      <xdr:spPr>
        <a:xfrm>
          <a:off x="10515600" y="186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22" name="直線コネクタ 321">
          <a:extLst>
            <a:ext uri="{FF2B5EF4-FFF2-40B4-BE49-F238E27FC236}">
              <a16:creationId xmlns:a16="http://schemas.microsoft.com/office/drawing/2014/main" id="{C7DDE32D-4DD1-4C76-B6BD-0711F50A4D20}"/>
            </a:ext>
          </a:extLst>
        </xdr:cNvPr>
        <xdr:cNvCxnSpPr/>
      </xdr:nvCxnSpPr>
      <xdr:spPr>
        <a:xfrm>
          <a:off x="10388600" y="186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23" name="【市民会館】&#10;一人当たり面積最大値テキスト">
          <a:extLst>
            <a:ext uri="{FF2B5EF4-FFF2-40B4-BE49-F238E27FC236}">
              <a16:creationId xmlns:a16="http://schemas.microsoft.com/office/drawing/2014/main" id="{E5CC81BC-2692-4603-9667-75632C5C5F38}"/>
            </a:ext>
          </a:extLst>
        </xdr:cNvPr>
        <xdr:cNvSpPr txBox="1"/>
      </xdr:nvSpPr>
      <xdr:spPr>
        <a:xfrm>
          <a:off x="10515600" y="1709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24" name="直線コネクタ 323">
          <a:extLst>
            <a:ext uri="{FF2B5EF4-FFF2-40B4-BE49-F238E27FC236}">
              <a16:creationId xmlns:a16="http://schemas.microsoft.com/office/drawing/2014/main" id="{0179C3DD-1101-4835-B4DD-9E4B0437D809}"/>
            </a:ext>
          </a:extLst>
        </xdr:cNvPr>
        <xdr:cNvCxnSpPr/>
      </xdr:nvCxnSpPr>
      <xdr:spPr>
        <a:xfrm>
          <a:off x="10388600" y="1731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25" name="【市民会館】&#10;一人当たり面積平均値テキスト">
          <a:extLst>
            <a:ext uri="{FF2B5EF4-FFF2-40B4-BE49-F238E27FC236}">
              <a16:creationId xmlns:a16="http://schemas.microsoft.com/office/drawing/2014/main" id="{3568293E-EE81-4B13-B69B-03BBE0EF317C}"/>
            </a:ext>
          </a:extLst>
        </xdr:cNvPr>
        <xdr:cNvSpPr txBox="1"/>
      </xdr:nvSpPr>
      <xdr:spPr>
        <a:xfrm>
          <a:off x="10515600" y="1835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26" name="フローチャート: 判断 325">
          <a:extLst>
            <a:ext uri="{FF2B5EF4-FFF2-40B4-BE49-F238E27FC236}">
              <a16:creationId xmlns:a16="http://schemas.microsoft.com/office/drawing/2014/main" id="{8793DEBC-16E7-4BA6-B16D-5F1793A5278E}"/>
            </a:ext>
          </a:extLst>
        </xdr:cNvPr>
        <xdr:cNvSpPr/>
      </xdr:nvSpPr>
      <xdr:spPr>
        <a:xfrm>
          <a:off x="10426700" y="1837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27" name="フローチャート: 判断 326">
          <a:extLst>
            <a:ext uri="{FF2B5EF4-FFF2-40B4-BE49-F238E27FC236}">
              <a16:creationId xmlns:a16="http://schemas.microsoft.com/office/drawing/2014/main" id="{D9801B7A-354A-4976-89E6-C79533BD19E3}"/>
            </a:ext>
          </a:extLst>
        </xdr:cNvPr>
        <xdr:cNvSpPr/>
      </xdr:nvSpPr>
      <xdr:spPr>
        <a:xfrm>
          <a:off x="9588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107459</xdr:rowOff>
    </xdr:from>
    <xdr:ext cx="469744" cy="259045"/>
    <xdr:sp macro="" textlink="">
      <xdr:nvSpPr>
        <xdr:cNvPr id="328" name="n_1aveValue【市民会館】&#10;一人当たり面積">
          <a:extLst>
            <a:ext uri="{FF2B5EF4-FFF2-40B4-BE49-F238E27FC236}">
              <a16:creationId xmlns:a16="http://schemas.microsoft.com/office/drawing/2014/main" id="{83AE4B8C-20E6-4857-8D7B-8B7D1373AEB3}"/>
            </a:ext>
          </a:extLst>
        </xdr:cNvPr>
        <xdr:cNvSpPr txBox="1"/>
      </xdr:nvSpPr>
      <xdr:spPr>
        <a:xfrm>
          <a:off x="93917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29" name="フローチャート: 判断 328">
          <a:extLst>
            <a:ext uri="{FF2B5EF4-FFF2-40B4-BE49-F238E27FC236}">
              <a16:creationId xmlns:a16="http://schemas.microsoft.com/office/drawing/2014/main" id="{6FA6D162-AC5F-4395-851A-8F25F0364B0B}"/>
            </a:ext>
          </a:extLst>
        </xdr:cNvPr>
        <xdr:cNvSpPr/>
      </xdr:nvSpPr>
      <xdr:spPr>
        <a:xfrm>
          <a:off x="8699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330" name="n_2aveValue【市民会館】&#10;一人当たり面積">
          <a:extLst>
            <a:ext uri="{FF2B5EF4-FFF2-40B4-BE49-F238E27FC236}">
              <a16:creationId xmlns:a16="http://schemas.microsoft.com/office/drawing/2014/main" id="{F2755372-4323-4A5B-85F2-6649CB66A696}"/>
            </a:ext>
          </a:extLst>
        </xdr:cNvPr>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31" name="フローチャート: 判断 330">
          <a:extLst>
            <a:ext uri="{FF2B5EF4-FFF2-40B4-BE49-F238E27FC236}">
              <a16:creationId xmlns:a16="http://schemas.microsoft.com/office/drawing/2014/main" id="{F7C1C077-14A3-483F-AC51-BDB232E8B739}"/>
            </a:ext>
          </a:extLst>
        </xdr:cNvPr>
        <xdr:cNvSpPr/>
      </xdr:nvSpPr>
      <xdr:spPr>
        <a:xfrm>
          <a:off x="7810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105</xdr:row>
      <xdr:rowOff>121429</xdr:rowOff>
    </xdr:from>
    <xdr:ext cx="469744" cy="259045"/>
    <xdr:sp macro="" textlink="">
      <xdr:nvSpPr>
        <xdr:cNvPr id="332" name="n_3aveValue【市民会館】&#10;一人当たり面積">
          <a:extLst>
            <a:ext uri="{FF2B5EF4-FFF2-40B4-BE49-F238E27FC236}">
              <a16:creationId xmlns:a16="http://schemas.microsoft.com/office/drawing/2014/main" id="{D00B7F18-01EE-44D2-8897-6C585810A69A}"/>
            </a:ext>
          </a:extLst>
        </xdr:cNvPr>
        <xdr:cNvSpPr txBox="1"/>
      </xdr:nvSpPr>
      <xdr:spPr>
        <a:xfrm>
          <a:off x="7626427" y="1812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FD42317F-9737-4AB4-85ED-53837FDB33B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7CFFC5EE-9C15-4D24-B6E0-E8AB97BE15C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6E02FB00-1ADC-4865-8162-48BEA7BE534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FE68E6C8-2D65-487F-ACD6-1E239EF1EBE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4A09565E-5081-4DD7-AE89-34324C28E67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114936</xdr:rowOff>
    </xdr:from>
    <xdr:to>
      <xdr:col>55</xdr:col>
      <xdr:colOff>50800</xdr:colOff>
      <xdr:row>103</xdr:row>
      <xdr:rowOff>45086</xdr:rowOff>
    </xdr:to>
    <xdr:sp macro="" textlink="">
      <xdr:nvSpPr>
        <xdr:cNvPr id="338" name="楕円 337">
          <a:extLst>
            <a:ext uri="{FF2B5EF4-FFF2-40B4-BE49-F238E27FC236}">
              <a16:creationId xmlns:a16="http://schemas.microsoft.com/office/drawing/2014/main" id="{57005069-36F0-4A80-8833-382CFF19A8B3}"/>
            </a:ext>
          </a:extLst>
        </xdr:cNvPr>
        <xdr:cNvSpPr/>
      </xdr:nvSpPr>
      <xdr:spPr>
        <a:xfrm>
          <a:off x="104267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137813</xdr:rowOff>
    </xdr:from>
    <xdr:ext cx="469744" cy="259045"/>
    <xdr:sp macro="" textlink="">
      <xdr:nvSpPr>
        <xdr:cNvPr id="339" name="【市民会館】&#10;一人当たり面積該当値テキスト">
          <a:extLst>
            <a:ext uri="{FF2B5EF4-FFF2-40B4-BE49-F238E27FC236}">
              <a16:creationId xmlns:a16="http://schemas.microsoft.com/office/drawing/2014/main" id="{DA4B44B6-D681-4923-9BCC-301B90F827EC}"/>
            </a:ext>
          </a:extLst>
        </xdr:cNvPr>
        <xdr:cNvSpPr txBox="1"/>
      </xdr:nvSpPr>
      <xdr:spPr>
        <a:xfrm>
          <a:off x="10515600" y="17454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120650</xdr:rowOff>
    </xdr:from>
    <xdr:to>
      <xdr:col>50</xdr:col>
      <xdr:colOff>165100</xdr:colOff>
      <xdr:row>103</xdr:row>
      <xdr:rowOff>50800</xdr:rowOff>
    </xdr:to>
    <xdr:sp macro="" textlink="">
      <xdr:nvSpPr>
        <xdr:cNvPr id="340" name="楕円 339">
          <a:extLst>
            <a:ext uri="{FF2B5EF4-FFF2-40B4-BE49-F238E27FC236}">
              <a16:creationId xmlns:a16="http://schemas.microsoft.com/office/drawing/2014/main" id="{C5ACEDDB-D54B-4C4E-8EF7-2380AC3E1F0F}"/>
            </a:ext>
          </a:extLst>
        </xdr:cNvPr>
        <xdr:cNvSpPr/>
      </xdr:nvSpPr>
      <xdr:spPr>
        <a:xfrm>
          <a:off x="9588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165736</xdr:rowOff>
    </xdr:from>
    <xdr:to>
      <xdr:col>55</xdr:col>
      <xdr:colOff>0</xdr:colOff>
      <xdr:row>103</xdr:row>
      <xdr:rowOff>0</xdr:rowOff>
    </xdr:to>
    <xdr:cxnSp macro="">
      <xdr:nvCxnSpPr>
        <xdr:cNvPr id="341" name="直線コネクタ 340">
          <a:extLst>
            <a:ext uri="{FF2B5EF4-FFF2-40B4-BE49-F238E27FC236}">
              <a16:creationId xmlns:a16="http://schemas.microsoft.com/office/drawing/2014/main" id="{C97D630F-F290-4F13-80FA-D457517E8D50}"/>
            </a:ext>
          </a:extLst>
        </xdr:cNvPr>
        <xdr:cNvCxnSpPr/>
      </xdr:nvCxnSpPr>
      <xdr:spPr>
        <a:xfrm flipV="1">
          <a:off x="9639300" y="176536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128651</xdr:rowOff>
    </xdr:from>
    <xdr:to>
      <xdr:col>46</xdr:col>
      <xdr:colOff>38100</xdr:colOff>
      <xdr:row>103</xdr:row>
      <xdr:rowOff>58801</xdr:rowOff>
    </xdr:to>
    <xdr:sp macro="" textlink="">
      <xdr:nvSpPr>
        <xdr:cNvPr id="342" name="楕円 341">
          <a:extLst>
            <a:ext uri="{FF2B5EF4-FFF2-40B4-BE49-F238E27FC236}">
              <a16:creationId xmlns:a16="http://schemas.microsoft.com/office/drawing/2014/main" id="{72DCD4A5-41A7-4159-A61A-EBCF65B0F543}"/>
            </a:ext>
          </a:extLst>
        </xdr:cNvPr>
        <xdr:cNvSpPr/>
      </xdr:nvSpPr>
      <xdr:spPr>
        <a:xfrm>
          <a:off x="8699500" y="176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0</xdr:rowOff>
    </xdr:from>
    <xdr:to>
      <xdr:col>50</xdr:col>
      <xdr:colOff>114300</xdr:colOff>
      <xdr:row>103</xdr:row>
      <xdr:rowOff>8001</xdr:rowOff>
    </xdr:to>
    <xdr:cxnSp macro="">
      <xdr:nvCxnSpPr>
        <xdr:cNvPr id="343" name="直線コネクタ 342">
          <a:extLst>
            <a:ext uri="{FF2B5EF4-FFF2-40B4-BE49-F238E27FC236}">
              <a16:creationId xmlns:a16="http://schemas.microsoft.com/office/drawing/2014/main" id="{09BAEC9E-C244-4EDB-9950-5304C7351EF0}"/>
            </a:ext>
          </a:extLst>
        </xdr:cNvPr>
        <xdr:cNvCxnSpPr/>
      </xdr:nvCxnSpPr>
      <xdr:spPr>
        <a:xfrm flipV="1">
          <a:off x="8750300" y="1765935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67327</xdr:rowOff>
    </xdr:from>
    <xdr:ext cx="469744" cy="259045"/>
    <xdr:sp macro="" textlink="">
      <xdr:nvSpPr>
        <xdr:cNvPr id="344" name="n_1mainValue【市民会館】&#10;一人当たり面積">
          <a:extLst>
            <a:ext uri="{FF2B5EF4-FFF2-40B4-BE49-F238E27FC236}">
              <a16:creationId xmlns:a16="http://schemas.microsoft.com/office/drawing/2014/main" id="{88AFEEBF-8A90-488C-ADEA-9245E1D12334}"/>
            </a:ext>
          </a:extLst>
        </xdr:cNvPr>
        <xdr:cNvSpPr txBox="1"/>
      </xdr:nvSpPr>
      <xdr:spPr>
        <a:xfrm>
          <a:off x="93917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75328</xdr:rowOff>
    </xdr:from>
    <xdr:ext cx="469744" cy="259045"/>
    <xdr:sp macro="" textlink="">
      <xdr:nvSpPr>
        <xdr:cNvPr id="345" name="n_2mainValue【市民会館】&#10;一人当たり面積">
          <a:extLst>
            <a:ext uri="{FF2B5EF4-FFF2-40B4-BE49-F238E27FC236}">
              <a16:creationId xmlns:a16="http://schemas.microsoft.com/office/drawing/2014/main" id="{44736C41-93CB-4822-BD54-473CA5F61CDB}"/>
            </a:ext>
          </a:extLst>
        </xdr:cNvPr>
        <xdr:cNvSpPr txBox="1"/>
      </xdr:nvSpPr>
      <xdr:spPr>
        <a:xfrm>
          <a:off x="8515427" y="1739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A7B59026-8A4C-4EFE-AE88-D3A73A3349C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8D1168CF-2B1B-48AF-A702-10A07071FF1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38B87654-A15A-4491-8957-2053442AFBA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7B18EE4A-C8C1-4875-9DB3-66987118DD7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7740B016-86DC-423C-9CAF-D6CA31F329E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0C385525-10BA-42BC-A1D1-277DB1CE014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2CF2D6E7-9D9B-49DF-A80E-C12A4EB6D53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A2208028-1D6C-4049-84A8-C1D95F748D2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3E13AF29-994F-4456-8FB3-129332044C5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AF2A5D0C-1B6C-482E-98DE-16E8743434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07B9A45C-3B8E-4ED1-8D0F-4103F8B77C2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E4595F1F-DC63-4504-8AAC-0A982699197B}"/>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472897A0-73AB-4237-8DCC-8C21A1E762C1}"/>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FAFC2B80-72A8-44A9-81D4-BED3852D1A2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C84D5D47-31E5-48C6-98A5-AC15EF494AA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F6A70D48-4B62-43E0-A116-35E59758C5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37F1289D-5416-4095-89B8-A3C773D35F5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EBD364D6-9B13-4BCF-960D-FE589FF2B68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4402E327-9D6C-4C37-AAD7-44D106938AF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4F4FE230-1B3F-4253-ABE7-C32BDC580D6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9AB14AC4-1C79-4D67-AF5F-4AF3B2E1C72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116EB4F5-590C-4A71-97C6-6E79B009684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A4F730DC-5EB0-43C2-912C-EB008FADEA0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4E4C8142-E587-4597-B680-2556D5074386}"/>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一般廃棄物処理施設】&#10;有形固定資産減価償却率グラフ枠">
          <a:extLst>
            <a:ext uri="{FF2B5EF4-FFF2-40B4-BE49-F238E27FC236}">
              <a16:creationId xmlns:a16="http://schemas.microsoft.com/office/drawing/2014/main" id="{537D62A1-6DFC-4879-B58B-764274BFD0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371" name="直線コネクタ 370">
          <a:extLst>
            <a:ext uri="{FF2B5EF4-FFF2-40B4-BE49-F238E27FC236}">
              <a16:creationId xmlns:a16="http://schemas.microsoft.com/office/drawing/2014/main" id="{96121CEF-6455-4C15-B89C-417A7139D0DA}"/>
            </a:ext>
          </a:extLst>
        </xdr:cNvPr>
        <xdr:cNvCxnSpPr/>
      </xdr:nvCxnSpPr>
      <xdr:spPr>
        <a:xfrm flipV="1">
          <a:off x="16318864" y="567526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372" name="【一般廃棄物処理施設】&#10;有形固定資産減価償却率最小値テキスト">
          <a:extLst>
            <a:ext uri="{FF2B5EF4-FFF2-40B4-BE49-F238E27FC236}">
              <a16:creationId xmlns:a16="http://schemas.microsoft.com/office/drawing/2014/main" id="{C2A0E68B-491C-433B-B978-C32A7010B6A1}"/>
            </a:ext>
          </a:extLst>
        </xdr:cNvPr>
        <xdr:cNvSpPr txBox="1"/>
      </xdr:nvSpPr>
      <xdr:spPr>
        <a:xfrm>
          <a:off x="16357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373" name="直線コネクタ 372">
          <a:extLst>
            <a:ext uri="{FF2B5EF4-FFF2-40B4-BE49-F238E27FC236}">
              <a16:creationId xmlns:a16="http://schemas.microsoft.com/office/drawing/2014/main" id="{78A88FE1-39BC-4B03-B9CD-F551CE9B43FD}"/>
            </a:ext>
          </a:extLst>
        </xdr:cNvPr>
        <xdr:cNvCxnSpPr/>
      </xdr:nvCxnSpPr>
      <xdr:spPr>
        <a:xfrm>
          <a:off x="16230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374" name="【一般廃棄物処理施設】&#10;有形固定資産減価償却率最大値テキスト">
          <a:extLst>
            <a:ext uri="{FF2B5EF4-FFF2-40B4-BE49-F238E27FC236}">
              <a16:creationId xmlns:a16="http://schemas.microsoft.com/office/drawing/2014/main" id="{FFBFE31B-0319-4295-A97C-9BD6DC9A37C6}"/>
            </a:ext>
          </a:extLst>
        </xdr:cNvPr>
        <xdr:cNvSpPr txBox="1"/>
      </xdr:nvSpPr>
      <xdr:spPr>
        <a:xfrm>
          <a:off x="16357600" y="5450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375" name="直線コネクタ 374">
          <a:extLst>
            <a:ext uri="{FF2B5EF4-FFF2-40B4-BE49-F238E27FC236}">
              <a16:creationId xmlns:a16="http://schemas.microsoft.com/office/drawing/2014/main" id="{46D451CB-B21F-450D-AAC8-B807028EDB70}"/>
            </a:ext>
          </a:extLst>
        </xdr:cNvPr>
        <xdr:cNvCxnSpPr/>
      </xdr:nvCxnSpPr>
      <xdr:spPr>
        <a:xfrm>
          <a:off x="16230600" y="567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376" name="【一般廃棄物処理施設】&#10;有形固定資産減価償却率平均値テキスト">
          <a:extLst>
            <a:ext uri="{FF2B5EF4-FFF2-40B4-BE49-F238E27FC236}">
              <a16:creationId xmlns:a16="http://schemas.microsoft.com/office/drawing/2014/main" id="{3D5E7BD1-DD58-4580-A401-12480F089E3B}"/>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377" name="フローチャート: 判断 376">
          <a:extLst>
            <a:ext uri="{FF2B5EF4-FFF2-40B4-BE49-F238E27FC236}">
              <a16:creationId xmlns:a16="http://schemas.microsoft.com/office/drawing/2014/main" id="{A2A7C577-0530-4FAD-8FCC-B7AF5DB13AFB}"/>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378" name="フローチャート: 判断 377">
          <a:extLst>
            <a:ext uri="{FF2B5EF4-FFF2-40B4-BE49-F238E27FC236}">
              <a16:creationId xmlns:a16="http://schemas.microsoft.com/office/drawing/2014/main" id="{12F6BBA8-B31A-4CAD-96AF-AF06D1CF3A15}"/>
            </a:ext>
          </a:extLst>
        </xdr:cNvPr>
        <xdr:cNvSpPr/>
      </xdr:nvSpPr>
      <xdr:spPr>
        <a:xfrm>
          <a:off x="1543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379" name="n_1aveValue【一般廃棄物処理施設】&#10;有形固定資産減価償却率">
          <a:extLst>
            <a:ext uri="{FF2B5EF4-FFF2-40B4-BE49-F238E27FC236}">
              <a16:creationId xmlns:a16="http://schemas.microsoft.com/office/drawing/2014/main" id="{D89C066B-A678-40D9-874B-8ED8069ADC46}"/>
            </a:ext>
          </a:extLst>
        </xdr:cNvPr>
        <xdr:cNvSpPr txBox="1"/>
      </xdr:nvSpPr>
      <xdr:spPr>
        <a:xfrm>
          <a:off x="15266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380" name="フローチャート: 判断 379">
          <a:extLst>
            <a:ext uri="{FF2B5EF4-FFF2-40B4-BE49-F238E27FC236}">
              <a16:creationId xmlns:a16="http://schemas.microsoft.com/office/drawing/2014/main" id="{5A47BD53-5608-472C-B7CB-B3EF9A5A21C2}"/>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381" name="n_2aveValue【一般廃棄物処理施設】&#10;有形固定資産減価償却率">
          <a:extLst>
            <a:ext uri="{FF2B5EF4-FFF2-40B4-BE49-F238E27FC236}">
              <a16:creationId xmlns:a16="http://schemas.microsoft.com/office/drawing/2014/main" id="{A08508E4-855E-41AD-9880-4ACBBA7A22D6}"/>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382" name="フローチャート: 判断 381">
          <a:extLst>
            <a:ext uri="{FF2B5EF4-FFF2-40B4-BE49-F238E27FC236}">
              <a16:creationId xmlns:a16="http://schemas.microsoft.com/office/drawing/2014/main" id="{78A2254C-814A-4FF7-A1FA-4F4064546844}"/>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383" name="n_3aveValue【一般廃棄物処理施設】&#10;有形固定資産減価償却率">
          <a:extLst>
            <a:ext uri="{FF2B5EF4-FFF2-40B4-BE49-F238E27FC236}">
              <a16:creationId xmlns:a16="http://schemas.microsoft.com/office/drawing/2014/main" id="{605BAABE-67D7-4316-B345-9CE543E23F63}"/>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7B09D4CB-962D-491B-B4E6-FCBFFC05F52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15AEAE6A-6129-4012-AD23-2451AFB91E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DFEA9689-EC12-4D45-96F5-165D2EE833F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AA0CC166-B7A6-43F5-BCDA-C84725EB1B3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ACB0EFED-8673-40A4-B0DB-E12873573C3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389" name="楕円 388">
          <a:extLst>
            <a:ext uri="{FF2B5EF4-FFF2-40B4-BE49-F238E27FC236}">
              <a16:creationId xmlns:a16="http://schemas.microsoft.com/office/drawing/2014/main" id="{47A32897-3586-4007-A366-FB30259E0FCA}"/>
            </a:ext>
          </a:extLst>
        </xdr:cNvPr>
        <xdr:cNvSpPr/>
      </xdr:nvSpPr>
      <xdr:spPr>
        <a:xfrm>
          <a:off x="162687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113228</xdr:rowOff>
    </xdr:from>
    <xdr:ext cx="405111" cy="259045"/>
    <xdr:sp macro="" textlink="">
      <xdr:nvSpPr>
        <xdr:cNvPr id="390" name="【一般廃棄物処理施設】&#10;有形固定資産減価償却率該当値テキスト">
          <a:extLst>
            <a:ext uri="{FF2B5EF4-FFF2-40B4-BE49-F238E27FC236}">
              <a16:creationId xmlns:a16="http://schemas.microsoft.com/office/drawing/2014/main" id="{195A74D6-EE63-4EE6-9012-ECC5E6121FE6}"/>
            </a:ext>
          </a:extLst>
        </xdr:cNvPr>
        <xdr:cNvSpPr txBox="1"/>
      </xdr:nvSpPr>
      <xdr:spPr>
        <a:xfrm>
          <a:off x="16357600"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128270</xdr:rowOff>
    </xdr:from>
    <xdr:to>
      <xdr:col>81</xdr:col>
      <xdr:colOff>101600</xdr:colOff>
      <xdr:row>39</xdr:row>
      <xdr:rowOff>58420</xdr:rowOff>
    </xdr:to>
    <xdr:sp macro="" textlink="">
      <xdr:nvSpPr>
        <xdr:cNvPr id="391" name="楕円 390">
          <a:extLst>
            <a:ext uri="{FF2B5EF4-FFF2-40B4-BE49-F238E27FC236}">
              <a16:creationId xmlns:a16="http://schemas.microsoft.com/office/drawing/2014/main" id="{3EA49475-37A0-485C-BBB3-67AF5A92EE04}"/>
            </a:ext>
          </a:extLst>
        </xdr:cNvPr>
        <xdr:cNvSpPr/>
      </xdr:nvSpPr>
      <xdr:spPr>
        <a:xfrm>
          <a:off x="15430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xdr:rowOff>
    </xdr:from>
    <xdr:to>
      <xdr:col>85</xdr:col>
      <xdr:colOff>127000</xdr:colOff>
      <xdr:row>39</xdr:row>
      <xdr:rowOff>14151</xdr:rowOff>
    </xdr:to>
    <xdr:cxnSp macro="">
      <xdr:nvCxnSpPr>
        <xdr:cNvPr id="392" name="直線コネクタ 391">
          <a:extLst>
            <a:ext uri="{FF2B5EF4-FFF2-40B4-BE49-F238E27FC236}">
              <a16:creationId xmlns:a16="http://schemas.microsoft.com/office/drawing/2014/main" id="{9591B227-AAEC-4B1C-9943-F9420FA8DEEB}"/>
            </a:ext>
          </a:extLst>
        </xdr:cNvPr>
        <xdr:cNvCxnSpPr/>
      </xdr:nvCxnSpPr>
      <xdr:spPr>
        <a:xfrm>
          <a:off x="15481300" y="669417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393" name="楕円 392">
          <a:extLst>
            <a:ext uri="{FF2B5EF4-FFF2-40B4-BE49-F238E27FC236}">
              <a16:creationId xmlns:a16="http://schemas.microsoft.com/office/drawing/2014/main" id="{206D8A62-0F06-4E39-8FDA-70CE2DE251EF}"/>
            </a:ext>
          </a:extLst>
        </xdr:cNvPr>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7620</xdr:rowOff>
    </xdr:from>
    <xdr:to>
      <xdr:col>81</xdr:col>
      <xdr:colOff>50800</xdr:colOff>
      <xdr:row>39</xdr:row>
      <xdr:rowOff>87630</xdr:rowOff>
    </xdr:to>
    <xdr:cxnSp macro="">
      <xdr:nvCxnSpPr>
        <xdr:cNvPr id="394" name="直線コネクタ 393">
          <a:extLst>
            <a:ext uri="{FF2B5EF4-FFF2-40B4-BE49-F238E27FC236}">
              <a16:creationId xmlns:a16="http://schemas.microsoft.com/office/drawing/2014/main" id="{573DDC29-EBD7-4942-AE0E-2FC0B1B0021A}"/>
            </a:ext>
          </a:extLst>
        </xdr:cNvPr>
        <xdr:cNvCxnSpPr/>
      </xdr:nvCxnSpPr>
      <xdr:spPr>
        <a:xfrm flipV="1">
          <a:off x="14592300" y="66941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49547</xdr:rowOff>
    </xdr:from>
    <xdr:ext cx="405111" cy="259045"/>
    <xdr:sp macro="" textlink="">
      <xdr:nvSpPr>
        <xdr:cNvPr id="395" name="n_1mainValue【一般廃棄物処理施設】&#10;有形固定資産減価償却率">
          <a:extLst>
            <a:ext uri="{FF2B5EF4-FFF2-40B4-BE49-F238E27FC236}">
              <a16:creationId xmlns:a16="http://schemas.microsoft.com/office/drawing/2014/main" id="{DBAAEA80-94F9-462E-A527-8F9B944B4061}"/>
            </a:ext>
          </a:extLst>
        </xdr:cNvPr>
        <xdr:cNvSpPr txBox="1"/>
      </xdr:nvSpPr>
      <xdr:spPr>
        <a:xfrm>
          <a:off x="15266044"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129557</xdr:rowOff>
    </xdr:from>
    <xdr:ext cx="405111" cy="259045"/>
    <xdr:sp macro="" textlink="">
      <xdr:nvSpPr>
        <xdr:cNvPr id="396" name="n_2mainValue【一般廃棄物処理施設】&#10;有形固定資産減価償却率">
          <a:extLst>
            <a:ext uri="{FF2B5EF4-FFF2-40B4-BE49-F238E27FC236}">
              <a16:creationId xmlns:a16="http://schemas.microsoft.com/office/drawing/2014/main" id="{95078419-EF48-4255-824F-FD4D1A8B1C42}"/>
            </a:ext>
          </a:extLst>
        </xdr:cNvPr>
        <xdr:cNvSpPr txBox="1"/>
      </xdr:nvSpPr>
      <xdr:spPr>
        <a:xfrm>
          <a:off x="14389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6CDACA65-56C4-4369-A8E4-9C737719829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D7E4E6C1-BC0C-44D7-A344-032AFD7540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1D2C26FB-2169-470E-823B-40A15E0AF21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E25F4927-B960-44F1-ABED-0CFFB750C10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D3B86600-D2DB-4AC3-BB06-550C25F382F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11760A1D-4E73-4B4B-A277-56244D3E82E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5568D898-DE71-4423-A151-B3799E7D7EB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A26B1072-B04F-4AE0-BB2D-E731A0E4FAA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B3697F34-6DFE-4648-96BA-3F3D864174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C8D50BD6-D9FD-491E-BA0D-B3A2AF75B0F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7" name="直線コネクタ 406">
          <a:extLst>
            <a:ext uri="{FF2B5EF4-FFF2-40B4-BE49-F238E27FC236}">
              <a16:creationId xmlns:a16="http://schemas.microsoft.com/office/drawing/2014/main" id="{345B1E8D-09F3-4E0A-8B00-C47CD2CA2F1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8" name="テキスト ボックス 407">
          <a:extLst>
            <a:ext uri="{FF2B5EF4-FFF2-40B4-BE49-F238E27FC236}">
              <a16:creationId xmlns:a16="http://schemas.microsoft.com/office/drawing/2014/main" id="{B1B2AD17-DB89-470A-8E60-F71C11AF3451}"/>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9" name="直線コネクタ 408">
          <a:extLst>
            <a:ext uri="{FF2B5EF4-FFF2-40B4-BE49-F238E27FC236}">
              <a16:creationId xmlns:a16="http://schemas.microsoft.com/office/drawing/2014/main" id="{03BF1802-CFF9-43A3-98F7-60587EDBB5C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10" name="テキスト ボックス 409">
          <a:extLst>
            <a:ext uri="{FF2B5EF4-FFF2-40B4-BE49-F238E27FC236}">
              <a16:creationId xmlns:a16="http://schemas.microsoft.com/office/drawing/2014/main" id="{DC0DC94E-0823-4170-AFD5-51547312FD69}"/>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1" name="直線コネクタ 410">
          <a:extLst>
            <a:ext uri="{FF2B5EF4-FFF2-40B4-BE49-F238E27FC236}">
              <a16:creationId xmlns:a16="http://schemas.microsoft.com/office/drawing/2014/main" id="{8AB6F4D1-45C5-4FA7-A90E-D5E6AC22CB4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412" name="テキスト ボックス 411">
          <a:extLst>
            <a:ext uri="{FF2B5EF4-FFF2-40B4-BE49-F238E27FC236}">
              <a16:creationId xmlns:a16="http://schemas.microsoft.com/office/drawing/2014/main" id="{1C2EB3B9-1790-40B0-BE10-B13195B756F7}"/>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3" name="直線コネクタ 412">
          <a:extLst>
            <a:ext uri="{FF2B5EF4-FFF2-40B4-BE49-F238E27FC236}">
              <a16:creationId xmlns:a16="http://schemas.microsoft.com/office/drawing/2014/main" id="{D83A5B0D-BBD9-4E0A-A4AC-C5A3DF5EB59E}"/>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414" name="テキスト ボックス 413">
          <a:extLst>
            <a:ext uri="{FF2B5EF4-FFF2-40B4-BE49-F238E27FC236}">
              <a16:creationId xmlns:a16="http://schemas.microsoft.com/office/drawing/2014/main" id="{5CE93AAC-16AE-4B5E-B814-DC98FAC2F3CA}"/>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5" name="直線コネクタ 414">
          <a:extLst>
            <a:ext uri="{FF2B5EF4-FFF2-40B4-BE49-F238E27FC236}">
              <a16:creationId xmlns:a16="http://schemas.microsoft.com/office/drawing/2014/main" id="{144E063E-7E16-44A8-9823-C45403C66F2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16" name="テキスト ボックス 415">
          <a:extLst>
            <a:ext uri="{FF2B5EF4-FFF2-40B4-BE49-F238E27FC236}">
              <a16:creationId xmlns:a16="http://schemas.microsoft.com/office/drawing/2014/main" id="{43C0BC46-D0D9-4C7B-BCB3-9FEC32B78F17}"/>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46334273-78AA-4C0C-8B7A-D265385ACA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8" name="テキスト ボックス 417">
          <a:extLst>
            <a:ext uri="{FF2B5EF4-FFF2-40B4-BE49-F238E27FC236}">
              <a16:creationId xmlns:a16="http://schemas.microsoft.com/office/drawing/2014/main" id="{C1729CC3-ED2C-406F-A7E1-EBBFE45DE5E1}"/>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一般廃棄物処理施設】&#10;一人当たり有形固定資産（償却資産）額グラフ枠">
          <a:extLst>
            <a:ext uri="{FF2B5EF4-FFF2-40B4-BE49-F238E27FC236}">
              <a16:creationId xmlns:a16="http://schemas.microsoft.com/office/drawing/2014/main" id="{7850F1CE-78E5-479C-B9AF-582BC3AEB29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67061</xdr:rowOff>
    </xdr:from>
    <xdr:to>
      <xdr:col>116</xdr:col>
      <xdr:colOff>62864</xdr:colOff>
      <xdr:row>42</xdr:row>
      <xdr:rowOff>32078</xdr:rowOff>
    </xdr:to>
    <xdr:cxnSp macro="">
      <xdr:nvCxnSpPr>
        <xdr:cNvPr id="420" name="直線コネクタ 419">
          <a:extLst>
            <a:ext uri="{FF2B5EF4-FFF2-40B4-BE49-F238E27FC236}">
              <a16:creationId xmlns:a16="http://schemas.microsoft.com/office/drawing/2014/main" id="{F761CF60-E109-440B-89CF-2AA4C1D27445}"/>
            </a:ext>
          </a:extLst>
        </xdr:cNvPr>
        <xdr:cNvCxnSpPr/>
      </xdr:nvCxnSpPr>
      <xdr:spPr>
        <a:xfrm flipV="1">
          <a:off x="22160864" y="5724911"/>
          <a:ext cx="0" cy="150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35905</xdr:rowOff>
    </xdr:from>
    <xdr:ext cx="469744" cy="259045"/>
    <xdr:sp macro="" textlink="">
      <xdr:nvSpPr>
        <xdr:cNvPr id="421" name="【一般廃棄物処理施設】&#10;一人当たり有形固定資産（償却資産）額最小値テキスト">
          <a:extLst>
            <a:ext uri="{FF2B5EF4-FFF2-40B4-BE49-F238E27FC236}">
              <a16:creationId xmlns:a16="http://schemas.microsoft.com/office/drawing/2014/main" id="{3368239F-81D2-425E-849B-F0173F1DEF9E}"/>
            </a:ext>
          </a:extLst>
        </xdr:cNvPr>
        <xdr:cNvSpPr txBox="1"/>
      </xdr:nvSpPr>
      <xdr:spPr>
        <a:xfrm>
          <a:off x="22199600" y="723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32078</xdr:rowOff>
    </xdr:from>
    <xdr:to>
      <xdr:col>116</xdr:col>
      <xdr:colOff>152400</xdr:colOff>
      <xdr:row>42</xdr:row>
      <xdr:rowOff>32078</xdr:rowOff>
    </xdr:to>
    <xdr:cxnSp macro="">
      <xdr:nvCxnSpPr>
        <xdr:cNvPr id="422" name="直線コネクタ 421">
          <a:extLst>
            <a:ext uri="{FF2B5EF4-FFF2-40B4-BE49-F238E27FC236}">
              <a16:creationId xmlns:a16="http://schemas.microsoft.com/office/drawing/2014/main" id="{A8C24F3A-0842-4E22-A47E-96E6E7A047B1}"/>
            </a:ext>
          </a:extLst>
        </xdr:cNvPr>
        <xdr:cNvCxnSpPr/>
      </xdr:nvCxnSpPr>
      <xdr:spPr>
        <a:xfrm>
          <a:off x="22072600" y="7232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13738</xdr:rowOff>
    </xdr:from>
    <xdr:ext cx="690189" cy="259045"/>
    <xdr:sp macro="" textlink="">
      <xdr:nvSpPr>
        <xdr:cNvPr id="423" name="【一般廃棄物処理施設】&#10;一人当たり有形固定資産（償却資産）額最大値テキスト">
          <a:extLst>
            <a:ext uri="{FF2B5EF4-FFF2-40B4-BE49-F238E27FC236}">
              <a16:creationId xmlns:a16="http://schemas.microsoft.com/office/drawing/2014/main" id="{2B5A8CD4-3D64-4301-9AA0-68E7F39EAA03}"/>
            </a:ext>
          </a:extLst>
        </xdr:cNvPr>
        <xdr:cNvSpPr txBox="1"/>
      </xdr:nvSpPr>
      <xdr:spPr>
        <a:xfrm>
          <a:off x="22199600" y="5500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67061</xdr:rowOff>
    </xdr:from>
    <xdr:to>
      <xdr:col>116</xdr:col>
      <xdr:colOff>152400</xdr:colOff>
      <xdr:row>33</xdr:row>
      <xdr:rowOff>67061</xdr:rowOff>
    </xdr:to>
    <xdr:cxnSp macro="">
      <xdr:nvCxnSpPr>
        <xdr:cNvPr id="424" name="直線コネクタ 423">
          <a:extLst>
            <a:ext uri="{FF2B5EF4-FFF2-40B4-BE49-F238E27FC236}">
              <a16:creationId xmlns:a16="http://schemas.microsoft.com/office/drawing/2014/main" id="{D68F562F-BDC9-4BEC-8556-26FFBF6BF03C}"/>
            </a:ext>
          </a:extLst>
        </xdr:cNvPr>
        <xdr:cNvCxnSpPr/>
      </xdr:nvCxnSpPr>
      <xdr:spPr>
        <a:xfrm>
          <a:off x="22072600" y="572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160709</xdr:rowOff>
    </xdr:from>
    <xdr:ext cx="599010" cy="259045"/>
    <xdr:sp macro="" textlink="">
      <xdr:nvSpPr>
        <xdr:cNvPr id="425" name="【一般廃棄物処理施設】&#10;一人当たり有形固定資産（償却資産）額平均値テキスト">
          <a:extLst>
            <a:ext uri="{FF2B5EF4-FFF2-40B4-BE49-F238E27FC236}">
              <a16:creationId xmlns:a16="http://schemas.microsoft.com/office/drawing/2014/main" id="{3B09968C-576D-456E-8416-31C5785E350B}"/>
            </a:ext>
          </a:extLst>
        </xdr:cNvPr>
        <xdr:cNvSpPr txBox="1"/>
      </xdr:nvSpPr>
      <xdr:spPr>
        <a:xfrm>
          <a:off x="22199600" y="7018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10832</xdr:rowOff>
    </xdr:from>
    <xdr:to>
      <xdr:col>116</xdr:col>
      <xdr:colOff>114300</xdr:colOff>
      <xdr:row>41</xdr:row>
      <xdr:rowOff>112432</xdr:rowOff>
    </xdr:to>
    <xdr:sp macro="" textlink="">
      <xdr:nvSpPr>
        <xdr:cNvPr id="426" name="フローチャート: 判断 425">
          <a:extLst>
            <a:ext uri="{FF2B5EF4-FFF2-40B4-BE49-F238E27FC236}">
              <a16:creationId xmlns:a16="http://schemas.microsoft.com/office/drawing/2014/main" id="{C39ABCD9-8A33-42AD-B395-8CFF662983A9}"/>
            </a:ext>
          </a:extLst>
        </xdr:cNvPr>
        <xdr:cNvSpPr/>
      </xdr:nvSpPr>
      <xdr:spPr>
        <a:xfrm>
          <a:off x="22110700" y="704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65042</xdr:rowOff>
    </xdr:from>
    <xdr:to>
      <xdr:col>112</xdr:col>
      <xdr:colOff>38100</xdr:colOff>
      <xdr:row>41</xdr:row>
      <xdr:rowOff>166642</xdr:rowOff>
    </xdr:to>
    <xdr:sp macro="" textlink="">
      <xdr:nvSpPr>
        <xdr:cNvPr id="427" name="フローチャート: 判断 426">
          <a:extLst>
            <a:ext uri="{FF2B5EF4-FFF2-40B4-BE49-F238E27FC236}">
              <a16:creationId xmlns:a16="http://schemas.microsoft.com/office/drawing/2014/main" id="{19F7E51E-3FE4-48AD-9A7E-C2487C063645}"/>
            </a:ext>
          </a:extLst>
        </xdr:cNvPr>
        <xdr:cNvSpPr/>
      </xdr:nvSpPr>
      <xdr:spPr>
        <a:xfrm>
          <a:off x="21272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157769</xdr:rowOff>
    </xdr:from>
    <xdr:ext cx="599010" cy="259045"/>
    <xdr:sp macro="" textlink="">
      <xdr:nvSpPr>
        <xdr:cNvPr id="428" name="n_1aveValue【一般廃棄物処理施設】&#10;一人当たり有形固定資産（償却資産）額">
          <a:extLst>
            <a:ext uri="{FF2B5EF4-FFF2-40B4-BE49-F238E27FC236}">
              <a16:creationId xmlns:a16="http://schemas.microsoft.com/office/drawing/2014/main" id="{A5479551-BBBA-4332-885F-0FD01E027CFE}"/>
            </a:ext>
          </a:extLst>
        </xdr:cNvPr>
        <xdr:cNvSpPr txBox="1"/>
      </xdr:nvSpPr>
      <xdr:spPr>
        <a:xfrm>
          <a:off x="210110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13317</xdr:rowOff>
    </xdr:from>
    <xdr:to>
      <xdr:col>107</xdr:col>
      <xdr:colOff>101600</xdr:colOff>
      <xdr:row>41</xdr:row>
      <xdr:rowOff>114917</xdr:rowOff>
    </xdr:to>
    <xdr:sp macro="" textlink="">
      <xdr:nvSpPr>
        <xdr:cNvPr id="429" name="フローチャート: 判断 428">
          <a:extLst>
            <a:ext uri="{FF2B5EF4-FFF2-40B4-BE49-F238E27FC236}">
              <a16:creationId xmlns:a16="http://schemas.microsoft.com/office/drawing/2014/main" id="{9AAB897A-A70D-4A5E-9841-E224D47069AF}"/>
            </a:ext>
          </a:extLst>
        </xdr:cNvPr>
        <xdr:cNvSpPr/>
      </xdr:nvSpPr>
      <xdr:spPr>
        <a:xfrm>
          <a:off x="20383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106044</xdr:rowOff>
    </xdr:from>
    <xdr:ext cx="599010" cy="259045"/>
    <xdr:sp macro="" textlink="">
      <xdr:nvSpPr>
        <xdr:cNvPr id="430" name="n_2aveValue【一般廃棄物処理施設】&#10;一人当たり有形固定資産（償却資産）額">
          <a:extLst>
            <a:ext uri="{FF2B5EF4-FFF2-40B4-BE49-F238E27FC236}">
              <a16:creationId xmlns:a16="http://schemas.microsoft.com/office/drawing/2014/main" id="{D67B197A-7936-4C1B-8979-9762714AC744}"/>
            </a:ext>
          </a:extLst>
        </xdr:cNvPr>
        <xdr:cNvSpPr txBox="1"/>
      </xdr:nvSpPr>
      <xdr:spPr>
        <a:xfrm>
          <a:off x="20134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21804</xdr:rowOff>
    </xdr:from>
    <xdr:to>
      <xdr:col>102</xdr:col>
      <xdr:colOff>165100</xdr:colOff>
      <xdr:row>41</xdr:row>
      <xdr:rowOff>123404</xdr:rowOff>
    </xdr:to>
    <xdr:sp macro="" textlink="">
      <xdr:nvSpPr>
        <xdr:cNvPr id="431" name="フローチャート: 判断 430">
          <a:extLst>
            <a:ext uri="{FF2B5EF4-FFF2-40B4-BE49-F238E27FC236}">
              <a16:creationId xmlns:a16="http://schemas.microsoft.com/office/drawing/2014/main" id="{1EEDD41D-8FCF-40B2-B791-793DA0A75249}"/>
            </a:ext>
          </a:extLst>
        </xdr:cNvPr>
        <xdr:cNvSpPr/>
      </xdr:nvSpPr>
      <xdr:spPr>
        <a:xfrm>
          <a:off x="19494500" y="705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39</xdr:row>
      <xdr:rowOff>139931</xdr:rowOff>
    </xdr:from>
    <xdr:ext cx="599010" cy="259045"/>
    <xdr:sp macro="" textlink="">
      <xdr:nvSpPr>
        <xdr:cNvPr id="432" name="n_3aveValue【一般廃棄物処理施設】&#10;一人当たり有形固定資産（償却資産）額">
          <a:extLst>
            <a:ext uri="{FF2B5EF4-FFF2-40B4-BE49-F238E27FC236}">
              <a16:creationId xmlns:a16="http://schemas.microsoft.com/office/drawing/2014/main" id="{B97F8E13-E416-4A34-A104-6E3237948A3E}"/>
            </a:ext>
          </a:extLst>
        </xdr:cNvPr>
        <xdr:cNvSpPr txBox="1"/>
      </xdr:nvSpPr>
      <xdr:spPr>
        <a:xfrm>
          <a:off x="19245795" y="682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2CC274C2-A229-4F04-8C37-32465B9CF8E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6CA22C0A-56EE-4456-8E08-2121FF0413C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E3DF8B9E-E3DB-472C-B0DA-926170D2FEE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C8E4DF6B-6D16-43B6-BA99-15DEFD3B903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BC0B292B-88E0-4D6B-9498-A256BF2CD6F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25349</xdr:rowOff>
    </xdr:from>
    <xdr:to>
      <xdr:col>116</xdr:col>
      <xdr:colOff>114300</xdr:colOff>
      <xdr:row>37</xdr:row>
      <xdr:rowOff>126949</xdr:rowOff>
    </xdr:to>
    <xdr:sp macro="" textlink="">
      <xdr:nvSpPr>
        <xdr:cNvPr id="438" name="楕円 437">
          <a:extLst>
            <a:ext uri="{FF2B5EF4-FFF2-40B4-BE49-F238E27FC236}">
              <a16:creationId xmlns:a16="http://schemas.microsoft.com/office/drawing/2014/main" id="{C7562119-8603-4D0E-AB9E-ED3F86AFCD39}"/>
            </a:ext>
          </a:extLst>
        </xdr:cNvPr>
        <xdr:cNvSpPr/>
      </xdr:nvSpPr>
      <xdr:spPr>
        <a:xfrm>
          <a:off x="22110700" y="636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48226</xdr:rowOff>
    </xdr:from>
    <xdr:ext cx="690189" cy="259045"/>
    <xdr:sp macro="" textlink="">
      <xdr:nvSpPr>
        <xdr:cNvPr id="439" name="【一般廃棄物処理施設】&#10;一人当たり有形固定資産（償却資産）額該当値テキスト">
          <a:extLst>
            <a:ext uri="{FF2B5EF4-FFF2-40B4-BE49-F238E27FC236}">
              <a16:creationId xmlns:a16="http://schemas.microsoft.com/office/drawing/2014/main" id="{52F3C60B-D157-42E8-A97D-FC2731E6A5EA}"/>
            </a:ext>
          </a:extLst>
        </xdr:cNvPr>
        <xdr:cNvSpPr txBox="1"/>
      </xdr:nvSpPr>
      <xdr:spPr>
        <a:xfrm>
          <a:off x="22199600" y="6220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29907</xdr:rowOff>
    </xdr:from>
    <xdr:to>
      <xdr:col>112</xdr:col>
      <xdr:colOff>38100</xdr:colOff>
      <xdr:row>37</xdr:row>
      <xdr:rowOff>131507</xdr:rowOff>
    </xdr:to>
    <xdr:sp macro="" textlink="">
      <xdr:nvSpPr>
        <xdr:cNvPr id="440" name="楕円 439">
          <a:extLst>
            <a:ext uri="{FF2B5EF4-FFF2-40B4-BE49-F238E27FC236}">
              <a16:creationId xmlns:a16="http://schemas.microsoft.com/office/drawing/2014/main" id="{43AEF638-51FF-41F0-A868-0CB06D27417D}"/>
            </a:ext>
          </a:extLst>
        </xdr:cNvPr>
        <xdr:cNvSpPr/>
      </xdr:nvSpPr>
      <xdr:spPr>
        <a:xfrm>
          <a:off x="21272500" y="63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76149</xdr:rowOff>
    </xdr:from>
    <xdr:to>
      <xdr:col>116</xdr:col>
      <xdr:colOff>63500</xdr:colOff>
      <xdr:row>37</xdr:row>
      <xdr:rowOff>80707</xdr:rowOff>
    </xdr:to>
    <xdr:cxnSp macro="">
      <xdr:nvCxnSpPr>
        <xdr:cNvPr id="441" name="直線コネクタ 440">
          <a:extLst>
            <a:ext uri="{FF2B5EF4-FFF2-40B4-BE49-F238E27FC236}">
              <a16:creationId xmlns:a16="http://schemas.microsoft.com/office/drawing/2014/main" id="{76C22908-7FAB-4456-9301-235750B63FA5}"/>
            </a:ext>
          </a:extLst>
        </xdr:cNvPr>
        <xdr:cNvCxnSpPr/>
      </xdr:nvCxnSpPr>
      <xdr:spPr>
        <a:xfrm flipV="1">
          <a:off x="21323300" y="6419799"/>
          <a:ext cx="838200" cy="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55737</xdr:rowOff>
    </xdr:from>
    <xdr:to>
      <xdr:col>107</xdr:col>
      <xdr:colOff>101600</xdr:colOff>
      <xdr:row>37</xdr:row>
      <xdr:rowOff>157337</xdr:rowOff>
    </xdr:to>
    <xdr:sp macro="" textlink="">
      <xdr:nvSpPr>
        <xdr:cNvPr id="442" name="楕円 441">
          <a:extLst>
            <a:ext uri="{FF2B5EF4-FFF2-40B4-BE49-F238E27FC236}">
              <a16:creationId xmlns:a16="http://schemas.microsoft.com/office/drawing/2014/main" id="{621305BD-47F7-4F34-94E5-13EBF6BBBCBE}"/>
            </a:ext>
          </a:extLst>
        </xdr:cNvPr>
        <xdr:cNvSpPr/>
      </xdr:nvSpPr>
      <xdr:spPr>
        <a:xfrm>
          <a:off x="20383500" y="63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80707</xdr:rowOff>
    </xdr:from>
    <xdr:to>
      <xdr:col>111</xdr:col>
      <xdr:colOff>177800</xdr:colOff>
      <xdr:row>37</xdr:row>
      <xdr:rowOff>106537</xdr:rowOff>
    </xdr:to>
    <xdr:cxnSp macro="">
      <xdr:nvCxnSpPr>
        <xdr:cNvPr id="443" name="直線コネクタ 442">
          <a:extLst>
            <a:ext uri="{FF2B5EF4-FFF2-40B4-BE49-F238E27FC236}">
              <a16:creationId xmlns:a16="http://schemas.microsoft.com/office/drawing/2014/main" id="{AB0FCD46-C270-48DF-ACFD-762095560B60}"/>
            </a:ext>
          </a:extLst>
        </xdr:cNvPr>
        <xdr:cNvCxnSpPr/>
      </xdr:nvCxnSpPr>
      <xdr:spPr>
        <a:xfrm flipV="1">
          <a:off x="20434300" y="6424357"/>
          <a:ext cx="889000" cy="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35</xdr:row>
      <xdr:rowOff>148034</xdr:rowOff>
    </xdr:from>
    <xdr:ext cx="690189" cy="259045"/>
    <xdr:sp macro="" textlink="">
      <xdr:nvSpPr>
        <xdr:cNvPr id="444" name="n_1mainValue【一般廃棄物処理施設】&#10;一人当たり有形固定資産（償却資産）額">
          <a:extLst>
            <a:ext uri="{FF2B5EF4-FFF2-40B4-BE49-F238E27FC236}">
              <a16:creationId xmlns:a16="http://schemas.microsoft.com/office/drawing/2014/main" id="{A3188192-EE15-468D-B4E7-4438D07A5155}"/>
            </a:ext>
          </a:extLst>
        </xdr:cNvPr>
        <xdr:cNvSpPr txBox="1"/>
      </xdr:nvSpPr>
      <xdr:spPr>
        <a:xfrm>
          <a:off x="20965505" y="61487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36</xdr:row>
      <xdr:rowOff>2414</xdr:rowOff>
    </xdr:from>
    <xdr:ext cx="690189" cy="259045"/>
    <xdr:sp macro="" textlink="">
      <xdr:nvSpPr>
        <xdr:cNvPr id="445" name="n_2mainValue【一般廃棄物処理施設】&#10;一人当たり有形固定資産（償却資産）額">
          <a:extLst>
            <a:ext uri="{FF2B5EF4-FFF2-40B4-BE49-F238E27FC236}">
              <a16:creationId xmlns:a16="http://schemas.microsoft.com/office/drawing/2014/main" id="{2DAA1983-C337-46E0-9D88-DAD264CD179A}"/>
            </a:ext>
          </a:extLst>
        </xdr:cNvPr>
        <xdr:cNvSpPr txBox="1"/>
      </xdr:nvSpPr>
      <xdr:spPr>
        <a:xfrm>
          <a:off x="20089205" y="61746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1C8FA256-C0B4-454B-AA29-C6FAD8356E6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BA34EC21-9813-4D6B-B748-219C4614442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5B745DA-3FE2-46FC-8EC2-893F47273EF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AC16ABEE-C7B4-4373-B1BE-A1E83C0D13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A928316A-C0E8-4A17-B792-A95260ECF78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39B80004-7E1B-42CD-8E79-FE48B99A4FD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C97D90A7-16DD-41DF-949A-4F55C1DD6F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832693C-B97A-4790-93C1-545D203ACD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4DBB4CD4-2493-4303-86E7-B6E7DB383BE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5DA80258-E117-4B0A-9C95-34D2750FA5C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6" name="直線コネクタ 455">
          <a:extLst>
            <a:ext uri="{FF2B5EF4-FFF2-40B4-BE49-F238E27FC236}">
              <a16:creationId xmlns:a16="http://schemas.microsoft.com/office/drawing/2014/main" id="{7D2C63A5-E66B-4B0A-9D6D-A2144AC6C4C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7" name="テキスト ボックス 456">
          <a:extLst>
            <a:ext uri="{FF2B5EF4-FFF2-40B4-BE49-F238E27FC236}">
              <a16:creationId xmlns:a16="http://schemas.microsoft.com/office/drawing/2014/main" id="{EC60961A-BBE4-4DE8-BE19-85212D7712C8}"/>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8" name="直線コネクタ 457">
          <a:extLst>
            <a:ext uri="{FF2B5EF4-FFF2-40B4-BE49-F238E27FC236}">
              <a16:creationId xmlns:a16="http://schemas.microsoft.com/office/drawing/2014/main" id="{396579B4-0F13-44BD-ABC2-CEAFECFC744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9" name="テキスト ボックス 458">
          <a:extLst>
            <a:ext uri="{FF2B5EF4-FFF2-40B4-BE49-F238E27FC236}">
              <a16:creationId xmlns:a16="http://schemas.microsoft.com/office/drawing/2014/main" id="{56A5BB00-F043-40D5-BCE9-38740815AC3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0" name="直線コネクタ 459">
          <a:extLst>
            <a:ext uri="{FF2B5EF4-FFF2-40B4-BE49-F238E27FC236}">
              <a16:creationId xmlns:a16="http://schemas.microsoft.com/office/drawing/2014/main" id="{C7731782-0755-4FB4-873F-3BF5D3E5F87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1" name="テキスト ボックス 460">
          <a:extLst>
            <a:ext uri="{FF2B5EF4-FFF2-40B4-BE49-F238E27FC236}">
              <a16:creationId xmlns:a16="http://schemas.microsoft.com/office/drawing/2014/main" id="{E1403310-57F0-407D-B639-562C1C19E3C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2" name="直線コネクタ 461">
          <a:extLst>
            <a:ext uri="{FF2B5EF4-FFF2-40B4-BE49-F238E27FC236}">
              <a16:creationId xmlns:a16="http://schemas.microsoft.com/office/drawing/2014/main" id="{AFD96562-26E5-492B-AA91-96DD458196C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3" name="テキスト ボックス 462">
          <a:extLst>
            <a:ext uri="{FF2B5EF4-FFF2-40B4-BE49-F238E27FC236}">
              <a16:creationId xmlns:a16="http://schemas.microsoft.com/office/drawing/2014/main" id="{87B1EEEC-ED39-458F-A5DB-7148274D03F5}"/>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4" name="直線コネクタ 463">
          <a:extLst>
            <a:ext uri="{FF2B5EF4-FFF2-40B4-BE49-F238E27FC236}">
              <a16:creationId xmlns:a16="http://schemas.microsoft.com/office/drawing/2014/main" id="{A4FE4F98-F897-4F30-A931-370B2E264713}"/>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5" name="テキスト ボックス 464">
          <a:extLst>
            <a:ext uri="{FF2B5EF4-FFF2-40B4-BE49-F238E27FC236}">
              <a16:creationId xmlns:a16="http://schemas.microsoft.com/office/drawing/2014/main" id="{EE9C4436-DE12-4F7D-B190-54CCFB3B6F2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6" name="直線コネクタ 465">
          <a:extLst>
            <a:ext uri="{FF2B5EF4-FFF2-40B4-BE49-F238E27FC236}">
              <a16:creationId xmlns:a16="http://schemas.microsoft.com/office/drawing/2014/main" id="{00F89955-2666-41B3-BC81-92E40CA5A4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7" name="テキスト ボックス 466">
          <a:extLst>
            <a:ext uri="{FF2B5EF4-FFF2-40B4-BE49-F238E27FC236}">
              <a16:creationId xmlns:a16="http://schemas.microsoft.com/office/drawing/2014/main" id="{5360A65E-2AE1-4412-8BB2-EDBA916A2D2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8" name="直線コネクタ 467">
          <a:extLst>
            <a:ext uri="{FF2B5EF4-FFF2-40B4-BE49-F238E27FC236}">
              <a16:creationId xmlns:a16="http://schemas.microsoft.com/office/drawing/2014/main" id="{EC5693A8-3CD4-4F07-89B6-27E51493221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9" name="テキスト ボックス 468">
          <a:extLst>
            <a:ext uri="{FF2B5EF4-FFF2-40B4-BE49-F238E27FC236}">
              <a16:creationId xmlns:a16="http://schemas.microsoft.com/office/drawing/2014/main" id="{B349A57A-31EC-465D-A1F5-CDCE0C56F5B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0" name="【保健センター・保健所】&#10;有形固定資産減価償却率グラフ枠">
          <a:extLst>
            <a:ext uri="{FF2B5EF4-FFF2-40B4-BE49-F238E27FC236}">
              <a16:creationId xmlns:a16="http://schemas.microsoft.com/office/drawing/2014/main" id="{72959BC9-26DC-4E8B-A9A9-94BB4652278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471" name="直線コネクタ 470">
          <a:extLst>
            <a:ext uri="{FF2B5EF4-FFF2-40B4-BE49-F238E27FC236}">
              <a16:creationId xmlns:a16="http://schemas.microsoft.com/office/drawing/2014/main" id="{16E87459-95B8-4A81-AEC9-2256753523D4}"/>
            </a:ext>
          </a:extLst>
        </xdr:cNvPr>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472" name="【保健センター・保健所】&#10;有形固定資産減価償却率最小値テキスト">
          <a:extLst>
            <a:ext uri="{FF2B5EF4-FFF2-40B4-BE49-F238E27FC236}">
              <a16:creationId xmlns:a16="http://schemas.microsoft.com/office/drawing/2014/main" id="{7E5084B3-B0A2-4D07-89F9-207DD680EC33}"/>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3" name="直線コネクタ 472">
          <a:extLst>
            <a:ext uri="{FF2B5EF4-FFF2-40B4-BE49-F238E27FC236}">
              <a16:creationId xmlns:a16="http://schemas.microsoft.com/office/drawing/2014/main" id="{8E392E29-F63D-4AEE-9B79-32113AE68BB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474" name="【保健センター・保健所】&#10;有形固定資産減価償却率最大値テキスト">
          <a:extLst>
            <a:ext uri="{FF2B5EF4-FFF2-40B4-BE49-F238E27FC236}">
              <a16:creationId xmlns:a16="http://schemas.microsoft.com/office/drawing/2014/main" id="{07AC5920-FEB3-4A57-BE7B-6A2E4EBEFD1E}"/>
            </a:ext>
          </a:extLst>
        </xdr:cNvPr>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475" name="直線コネクタ 474">
          <a:extLst>
            <a:ext uri="{FF2B5EF4-FFF2-40B4-BE49-F238E27FC236}">
              <a16:creationId xmlns:a16="http://schemas.microsoft.com/office/drawing/2014/main" id="{8A5F5615-C0F2-4F22-92E3-E0D74BEB6254}"/>
            </a:ext>
          </a:extLst>
        </xdr:cNvPr>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476" name="【保健センター・保健所】&#10;有形固定資産減価償却率平均値テキスト">
          <a:extLst>
            <a:ext uri="{FF2B5EF4-FFF2-40B4-BE49-F238E27FC236}">
              <a16:creationId xmlns:a16="http://schemas.microsoft.com/office/drawing/2014/main" id="{7DE1BD78-E3C1-4C5D-B476-915E9FAADB26}"/>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77" name="フローチャート: 判断 476">
          <a:extLst>
            <a:ext uri="{FF2B5EF4-FFF2-40B4-BE49-F238E27FC236}">
              <a16:creationId xmlns:a16="http://schemas.microsoft.com/office/drawing/2014/main" id="{54B9B151-8A34-4F8F-AE88-B130D6CF67D7}"/>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478" name="フローチャート: 判断 477">
          <a:extLst>
            <a:ext uri="{FF2B5EF4-FFF2-40B4-BE49-F238E27FC236}">
              <a16:creationId xmlns:a16="http://schemas.microsoft.com/office/drawing/2014/main" id="{13A696A0-7B9F-4558-8570-04BCC07BB646}"/>
            </a:ext>
          </a:extLst>
        </xdr:cNvPr>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166024</xdr:rowOff>
    </xdr:from>
    <xdr:ext cx="405111" cy="259045"/>
    <xdr:sp macro="" textlink="">
      <xdr:nvSpPr>
        <xdr:cNvPr id="479" name="n_1aveValue【保健センター・保健所】&#10;有形固定資産減価償却率">
          <a:extLst>
            <a:ext uri="{FF2B5EF4-FFF2-40B4-BE49-F238E27FC236}">
              <a16:creationId xmlns:a16="http://schemas.microsoft.com/office/drawing/2014/main" id="{8909E931-2E61-4858-A2A5-40AAB1261B77}"/>
            </a:ext>
          </a:extLst>
        </xdr:cNvPr>
        <xdr:cNvSpPr txBox="1"/>
      </xdr:nvSpPr>
      <xdr:spPr>
        <a:xfrm>
          <a:off x="152660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480" name="フローチャート: 判断 479">
          <a:extLst>
            <a:ext uri="{FF2B5EF4-FFF2-40B4-BE49-F238E27FC236}">
              <a16:creationId xmlns:a16="http://schemas.microsoft.com/office/drawing/2014/main" id="{86CF9787-D116-465B-89A5-05AF3ABF6F6C}"/>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481" name="n_2aveValue【保健センター・保健所】&#10;有形固定資産減価償却率">
          <a:extLst>
            <a:ext uri="{FF2B5EF4-FFF2-40B4-BE49-F238E27FC236}">
              <a16:creationId xmlns:a16="http://schemas.microsoft.com/office/drawing/2014/main" id="{845740CB-33F4-4141-9C5B-5E9A833EC7B7}"/>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482" name="フローチャート: 判断 481">
          <a:extLst>
            <a:ext uri="{FF2B5EF4-FFF2-40B4-BE49-F238E27FC236}">
              <a16:creationId xmlns:a16="http://schemas.microsoft.com/office/drawing/2014/main" id="{F72DB294-950A-495A-9C47-EE925E1DCF28}"/>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162033</xdr:rowOff>
    </xdr:from>
    <xdr:ext cx="405111" cy="259045"/>
    <xdr:sp macro="" textlink="">
      <xdr:nvSpPr>
        <xdr:cNvPr id="483" name="n_3aveValue【保健センター・保健所】&#10;有形固定資産減価償却率">
          <a:extLst>
            <a:ext uri="{FF2B5EF4-FFF2-40B4-BE49-F238E27FC236}">
              <a16:creationId xmlns:a16="http://schemas.microsoft.com/office/drawing/2014/main" id="{64BF3880-D70F-41A1-BC79-EAD4430D468B}"/>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AD16B54A-E3CA-4BE3-8776-B411181A110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203BCDA0-1A70-4B78-B42A-488CB96DC41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61F3A9FE-9976-4268-8CA1-2242B6B4AD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21E492E1-5A10-4E92-986E-FE711B886BD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3AA8EE1D-BA29-4E40-8180-49B1FFDF1C4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102688</xdr:rowOff>
    </xdr:from>
    <xdr:to>
      <xdr:col>85</xdr:col>
      <xdr:colOff>177800</xdr:colOff>
      <xdr:row>59</xdr:row>
      <xdr:rowOff>32838</xdr:rowOff>
    </xdr:to>
    <xdr:sp macro="" textlink="">
      <xdr:nvSpPr>
        <xdr:cNvPr id="489" name="楕円 488">
          <a:extLst>
            <a:ext uri="{FF2B5EF4-FFF2-40B4-BE49-F238E27FC236}">
              <a16:creationId xmlns:a16="http://schemas.microsoft.com/office/drawing/2014/main" id="{B563C339-BDBB-4CF0-BE1D-7CB5CC62CB80}"/>
            </a:ext>
          </a:extLst>
        </xdr:cNvPr>
        <xdr:cNvSpPr/>
      </xdr:nvSpPr>
      <xdr:spPr>
        <a:xfrm>
          <a:off x="16268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125565</xdr:rowOff>
    </xdr:from>
    <xdr:ext cx="405111" cy="259045"/>
    <xdr:sp macro="" textlink="">
      <xdr:nvSpPr>
        <xdr:cNvPr id="490" name="【保健センター・保健所】&#10;有形固定資産減価償却率該当値テキスト">
          <a:extLst>
            <a:ext uri="{FF2B5EF4-FFF2-40B4-BE49-F238E27FC236}">
              <a16:creationId xmlns:a16="http://schemas.microsoft.com/office/drawing/2014/main" id="{AC93FD79-9453-4D2B-8071-915D1A2FFAF7}"/>
            </a:ext>
          </a:extLst>
        </xdr:cNvPr>
        <xdr:cNvSpPr txBox="1"/>
      </xdr:nvSpPr>
      <xdr:spPr>
        <a:xfrm>
          <a:off x="163576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491" name="楕円 490">
          <a:extLst>
            <a:ext uri="{FF2B5EF4-FFF2-40B4-BE49-F238E27FC236}">
              <a16:creationId xmlns:a16="http://schemas.microsoft.com/office/drawing/2014/main" id="{04EA7EFF-CFB8-4A75-BF7A-F21A5C8A5F11}"/>
            </a:ext>
          </a:extLst>
        </xdr:cNvPr>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153488</xdr:rowOff>
    </xdr:from>
    <xdr:to>
      <xdr:col>85</xdr:col>
      <xdr:colOff>127000</xdr:colOff>
      <xdr:row>59</xdr:row>
      <xdr:rowOff>17962</xdr:rowOff>
    </xdr:to>
    <xdr:cxnSp macro="">
      <xdr:nvCxnSpPr>
        <xdr:cNvPr id="492" name="直線コネクタ 491">
          <a:extLst>
            <a:ext uri="{FF2B5EF4-FFF2-40B4-BE49-F238E27FC236}">
              <a16:creationId xmlns:a16="http://schemas.microsoft.com/office/drawing/2014/main" id="{80CD8FE9-E8D3-4537-844B-9CA7B76D36BA}"/>
            </a:ext>
          </a:extLst>
        </xdr:cNvPr>
        <xdr:cNvCxnSpPr/>
      </xdr:nvCxnSpPr>
      <xdr:spPr>
        <a:xfrm flipV="1">
          <a:off x="15481300" y="100975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85289</xdr:rowOff>
    </xdr:from>
    <xdr:ext cx="405111" cy="259045"/>
    <xdr:sp macro="" textlink="">
      <xdr:nvSpPr>
        <xdr:cNvPr id="493" name="n_1mainValue【保健センター・保健所】&#10;有形固定資産減価償却率">
          <a:extLst>
            <a:ext uri="{FF2B5EF4-FFF2-40B4-BE49-F238E27FC236}">
              <a16:creationId xmlns:a16="http://schemas.microsoft.com/office/drawing/2014/main" id="{C7D7F072-E0D0-4A89-ABE8-FACCBE95C733}"/>
            </a:ext>
          </a:extLst>
        </xdr:cNvPr>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a:extLst>
            <a:ext uri="{FF2B5EF4-FFF2-40B4-BE49-F238E27FC236}">
              <a16:creationId xmlns:a16="http://schemas.microsoft.com/office/drawing/2014/main" id="{16018593-B93F-4B58-8E2D-CF226EF5F85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5" name="正方形/長方形 494">
          <a:extLst>
            <a:ext uri="{FF2B5EF4-FFF2-40B4-BE49-F238E27FC236}">
              <a16:creationId xmlns:a16="http://schemas.microsoft.com/office/drawing/2014/main" id="{94106B63-C61F-4A9C-9ADD-6976DA43B5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6" name="正方形/長方形 495">
          <a:extLst>
            <a:ext uri="{FF2B5EF4-FFF2-40B4-BE49-F238E27FC236}">
              <a16:creationId xmlns:a16="http://schemas.microsoft.com/office/drawing/2014/main" id="{40D50477-5595-44B8-9CD7-0739EBE9AA2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7" name="正方形/長方形 496">
          <a:extLst>
            <a:ext uri="{FF2B5EF4-FFF2-40B4-BE49-F238E27FC236}">
              <a16:creationId xmlns:a16="http://schemas.microsoft.com/office/drawing/2014/main" id="{1C50E001-1B67-4430-A5BB-F0C3FE753DE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8" name="正方形/長方形 497">
          <a:extLst>
            <a:ext uri="{FF2B5EF4-FFF2-40B4-BE49-F238E27FC236}">
              <a16:creationId xmlns:a16="http://schemas.microsoft.com/office/drawing/2014/main" id="{93727262-A12C-459F-84BB-ADB9EFB2171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9" name="正方形/長方形 498">
          <a:extLst>
            <a:ext uri="{FF2B5EF4-FFF2-40B4-BE49-F238E27FC236}">
              <a16:creationId xmlns:a16="http://schemas.microsoft.com/office/drawing/2014/main" id="{083AC160-8453-4D70-A4C6-218A13369E4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0" name="正方形/長方形 499">
          <a:extLst>
            <a:ext uri="{FF2B5EF4-FFF2-40B4-BE49-F238E27FC236}">
              <a16:creationId xmlns:a16="http://schemas.microsoft.com/office/drawing/2014/main" id="{F7C03461-F031-4BAC-BE60-08F6B2BA8D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1" name="正方形/長方形 500">
          <a:extLst>
            <a:ext uri="{FF2B5EF4-FFF2-40B4-BE49-F238E27FC236}">
              <a16:creationId xmlns:a16="http://schemas.microsoft.com/office/drawing/2014/main" id="{D92C9F6F-02BF-42A5-93C6-FCDE3BDC30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2" name="テキスト ボックス 501">
          <a:extLst>
            <a:ext uri="{FF2B5EF4-FFF2-40B4-BE49-F238E27FC236}">
              <a16:creationId xmlns:a16="http://schemas.microsoft.com/office/drawing/2014/main" id="{448E560A-0633-4B0A-9447-42C81E6050E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3" name="直線コネクタ 502">
          <a:extLst>
            <a:ext uri="{FF2B5EF4-FFF2-40B4-BE49-F238E27FC236}">
              <a16:creationId xmlns:a16="http://schemas.microsoft.com/office/drawing/2014/main" id="{0B06D387-F69D-47DA-A221-7C9DA7AACB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a:extLst>
            <a:ext uri="{FF2B5EF4-FFF2-40B4-BE49-F238E27FC236}">
              <a16:creationId xmlns:a16="http://schemas.microsoft.com/office/drawing/2014/main" id="{98FC9CBC-EE29-44E3-B2F5-700C3CEE7E6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a:extLst>
            <a:ext uri="{FF2B5EF4-FFF2-40B4-BE49-F238E27FC236}">
              <a16:creationId xmlns:a16="http://schemas.microsoft.com/office/drawing/2014/main" id="{BACF4956-242C-4B24-A90B-307703B523A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a:extLst>
            <a:ext uri="{FF2B5EF4-FFF2-40B4-BE49-F238E27FC236}">
              <a16:creationId xmlns:a16="http://schemas.microsoft.com/office/drawing/2014/main" id="{170433B3-DB49-4174-9A86-6B97C0ECDDB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a:extLst>
            <a:ext uri="{FF2B5EF4-FFF2-40B4-BE49-F238E27FC236}">
              <a16:creationId xmlns:a16="http://schemas.microsoft.com/office/drawing/2014/main" id="{F447FF0B-0FB6-4106-8079-18FFD0EBA2D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a:extLst>
            <a:ext uri="{FF2B5EF4-FFF2-40B4-BE49-F238E27FC236}">
              <a16:creationId xmlns:a16="http://schemas.microsoft.com/office/drawing/2014/main" id="{0B1A3D61-40DA-49F8-9ED9-F8E67F9D3EE8}"/>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a:extLst>
            <a:ext uri="{FF2B5EF4-FFF2-40B4-BE49-F238E27FC236}">
              <a16:creationId xmlns:a16="http://schemas.microsoft.com/office/drawing/2014/main" id="{966BD7C4-8316-4EE1-BF4A-30796BA64DA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a:extLst>
            <a:ext uri="{FF2B5EF4-FFF2-40B4-BE49-F238E27FC236}">
              <a16:creationId xmlns:a16="http://schemas.microsoft.com/office/drawing/2014/main" id="{F0A138F8-47FB-45D4-9ACC-13754B8D70B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a:extLst>
            <a:ext uri="{FF2B5EF4-FFF2-40B4-BE49-F238E27FC236}">
              <a16:creationId xmlns:a16="http://schemas.microsoft.com/office/drawing/2014/main" id="{E4939B5F-F285-4DD9-A50D-292DBD6B3B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a:extLst>
            <a:ext uri="{FF2B5EF4-FFF2-40B4-BE49-F238E27FC236}">
              <a16:creationId xmlns:a16="http://schemas.microsoft.com/office/drawing/2014/main" id="{C819C2D8-8C25-49A1-8A6B-D3C0F97BE834}"/>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3" name="テキスト ボックス 512">
          <a:extLst>
            <a:ext uri="{FF2B5EF4-FFF2-40B4-BE49-F238E27FC236}">
              <a16:creationId xmlns:a16="http://schemas.microsoft.com/office/drawing/2014/main" id="{15F78582-6DD7-44CE-ADE1-9A2121C8322E}"/>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a:extLst>
            <a:ext uri="{FF2B5EF4-FFF2-40B4-BE49-F238E27FC236}">
              <a16:creationId xmlns:a16="http://schemas.microsoft.com/office/drawing/2014/main" id="{92F53137-2ECB-4C42-9D6A-568095D9CD0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a:extLst>
            <a:ext uri="{FF2B5EF4-FFF2-40B4-BE49-F238E27FC236}">
              <a16:creationId xmlns:a16="http://schemas.microsoft.com/office/drawing/2014/main" id="{20936BEB-98EC-46D7-B55E-E334C27466C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a:extLst>
            <a:ext uri="{FF2B5EF4-FFF2-40B4-BE49-F238E27FC236}">
              <a16:creationId xmlns:a16="http://schemas.microsoft.com/office/drawing/2014/main" id="{FC5D486E-3774-495F-AA1F-C11C7E621AA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17" name="直線コネクタ 516">
          <a:extLst>
            <a:ext uri="{FF2B5EF4-FFF2-40B4-BE49-F238E27FC236}">
              <a16:creationId xmlns:a16="http://schemas.microsoft.com/office/drawing/2014/main" id="{D2C10328-5C56-4E17-824C-E8E8E0305212}"/>
            </a:ext>
          </a:extLst>
        </xdr:cNvPr>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18" name="【保健センター・保健所】&#10;一人当たり面積最小値テキスト">
          <a:extLst>
            <a:ext uri="{FF2B5EF4-FFF2-40B4-BE49-F238E27FC236}">
              <a16:creationId xmlns:a16="http://schemas.microsoft.com/office/drawing/2014/main" id="{AC052354-830C-4DE2-9D81-1E9C54DD3DBB}"/>
            </a:ext>
          </a:extLst>
        </xdr:cNvPr>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19" name="直線コネクタ 518">
          <a:extLst>
            <a:ext uri="{FF2B5EF4-FFF2-40B4-BE49-F238E27FC236}">
              <a16:creationId xmlns:a16="http://schemas.microsoft.com/office/drawing/2014/main" id="{079692CF-383B-4F51-9D2F-1B03155F55EA}"/>
            </a:ext>
          </a:extLst>
        </xdr:cNvPr>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20" name="【保健センター・保健所】&#10;一人当たり面積最大値テキスト">
          <a:extLst>
            <a:ext uri="{FF2B5EF4-FFF2-40B4-BE49-F238E27FC236}">
              <a16:creationId xmlns:a16="http://schemas.microsoft.com/office/drawing/2014/main" id="{BFAABF0C-8560-44C2-9944-9F3DE19FB4E3}"/>
            </a:ext>
          </a:extLst>
        </xdr:cNvPr>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21" name="直線コネクタ 520">
          <a:extLst>
            <a:ext uri="{FF2B5EF4-FFF2-40B4-BE49-F238E27FC236}">
              <a16:creationId xmlns:a16="http://schemas.microsoft.com/office/drawing/2014/main" id="{E50FD9E7-371D-4AF0-A38F-FEA2CE337775}"/>
            </a:ext>
          </a:extLst>
        </xdr:cNvPr>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522" name="【保健センター・保健所】&#10;一人当たり面積平均値テキスト">
          <a:extLst>
            <a:ext uri="{FF2B5EF4-FFF2-40B4-BE49-F238E27FC236}">
              <a16:creationId xmlns:a16="http://schemas.microsoft.com/office/drawing/2014/main" id="{990C988D-BB4E-4F83-B033-F11E978B44B1}"/>
            </a:ext>
          </a:extLst>
        </xdr:cNvPr>
        <xdr:cNvSpPr txBox="1"/>
      </xdr:nvSpPr>
      <xdr:spPr>
        <a:xfrm>
          <a:off x="22199600" y="10653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23" name="フローチャート: 判断 522">
          <a:extLst>
            <a:ext uri="{FF2B5EF4-FFF2-40B4-BE49-F238E27FC236}">
              <a16:creationId xmlns:a16="http://schemas.microsoft.com/office/drawing/2014/main" id="{EF6E7C99-B5F3-4207-8777-AEC323F4F1FF}"/>
            </a:ext>
          </a:extLst>
        </xdr:cNvPr>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24" name="フローチャート: 判断 523">
          <a:extLst>
            <a:ext uri="{FF2B5EF4-FFF2-40B4-BE49-F238E27FC236}">
              <a16:creationId xmlns:a16="http://schemas.microsoft.com/office/drawing/2014/main" id="{BFE6B1CF-C94A-406D-AF3B-06BF944F1A50}"/>
            </a:ext>
          </a:extLst>
        </xdr:cNvPr>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525" name="n_1aveValue【保健センター・保健所】&#10;一人当たり面積">
          <a:extLst>
            <a:ext uri="{FF2B5EF4-FFF2-40B4-BE49-F238E27FC236}">
              <a16:creationId xmlns:a16="http://schemas.microsoft.com/office/drawing/2014/main" id="{D1AF838A-35C1-48F6-A0DE-5C6479B4D9C4}"/>
            </a:ext>
          </a:extLst>
        </xdr:cNvPr>
        <xdr:cNvSpPr txBox="1"/>
      </xdr:nvSpPr>
      <xdr:spPr>
        <a:xfrm>
          <a:off x="210757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526" name="フローチャート: 判断 525">
          <a:extLst>
            <a:ext uri="{FF2B5EF4-FFF2-40B4-BE49-F238E27FC236}">
              <a16:creationId xmlns:a16="http://schemas.microsoft.com/office/drawing/2014/main" id="{53519785-8BA5-4FC8-B5C1-F44D564707CE}"/>
            </a:ext>
          </a:extLst>
        </xdr:cNvPr>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527" name="n_2aveValue【保健センター・保健所】&#10;一人当たり面積">
          <a:extLst>
            <a:ext uri="{FF2B5EF4-FFF2-40B4-BE49-F238E27FC236}">
              <a16:creationId xmlns:a16="http://schemas.microsoft.com/office/drawing/2014/main" id="{68EC08AE-F131-4FAD-BB65-1442F18F1CA9}"/>
            </a:ext>
          </a:extLst>
        </xdr:cNvPr>
        <xdr:cNvSpPr txBox="1"/>
      </xdr:nvSpPr>
      <xdr:spPr>
        <a:xfrm>
          <a:off x="20199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53594</xdr:rowOff>
    </xdr:from>
    <xdr:to>
      <xdr:col>102</xdr:col>
      <xdr:colOff>165100</xdr:colOff>
      <xdr:row>63</xdr:row>
      <xdr:rowOff>155194</xdr:rowOff>
    </xdr:to>
    <xdr:sp macro="" textlink="">
      <xdr:nvSpPr>
        <xdr:cNvPr id="528" name="フローチャート: 判断 527">
          <a:extLst>
            <a:ext uri="{FF2B5EF4-FFF2-40B4-BE49-F238E27FC236}">
              <a16:creationId xmlns:a16="http://schemas.microsoft.com/office/drawing/2014/main" id="{C8DA2EAC-ECDA-46F5-A42A-7F7EAA638D51}"/>
            </a:ext>
          </a:extLst>
        </xdr:cNvPr>
        <xdr:cNvSpPr/>
      </xdr:nvSpPr>
      <xdr:spPr>
        <a:xfrm>
          <a:off x="19494500" y="1085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271</xdr:rowOff>
    </xdr:from>
    <xdr:ext cx="469744" cy="259045"/>
    <xdr:sp macro="" textlink="">
      <xdr:nvSpPr>
        <xdr:cNvPr id="529" name="n_3aveValue【保健センター・保健所】&#10;一人当たり面積">
          <a:extLst>
            <a:ext uri="{FF2B5EF4-FFF2-40B4-BE49-F238E27FC236}">
              <a16:creationId xmlns:a16="http://schemas.microsoft.com/office/drawing/2014/main" id="{5CB79ED1-69D9-4678-A1FE-759EE3A8DD56}"/>
            </a:ext>
          </a:extLst>
        </xdr:cNvPr>
        <xdr:cNvSpPr txBox="1"/>
      </xdr:nvSpPr>
      <xdr:spPr>
        <a:xfrm>
          <a:off x="19310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7C78F6A9-3597-47D3-9C9D-1E235A764E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573BBDA-62FF-4FB2-9A30-0D416D2F38B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F76F43E-F2D2-4889-946B-04B6037C2A2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B521B5DD-5C0E-4A35-BEC7-1DC77B5BE6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8D9AC698-6376-4405-B372-B82DCB2D2CB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157988</xdr:rowOff>
    </xdr:from>
    <xdr:to>
      <xdr:col>116</xdr:col>
      <xdr:colOff>114300</xdr:colOff>
      <xdr:row>64</xdr:row>
      <xdr:rowOff>88138</xdr:rowOff>
    </xdr:to>
    <xdr:sp macro="" textlink="">
      <xdr:nvSpPr>
        <xdr:cNvPr id="535" name="楕円 534">
          <a:extLst>
            <a:ext uri="{FF2B5EF4-FFF2-40B4-BE49-F238E27FC236}">
              <a16:creationId xmlns:a16="http://schemas.microsoft.com/office/drawing/2014/main" id="{EF6CE6E9-5416-4772-BD14-7A8432245EE9}"/>
            </a:ext>
          </a:extLst>
        </xdr:cNvPr>
        <xdr:cNvSpPr/>
      </xdr:nvSpPr>
      <xdr:spPr>
        <a:xfrm>
          <a:off x="22110700" y="109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72915</xdr:rowOff>
    </xdr:from>
    <xdr:ext cx="469744" cy="259045"/>
    <xdr:sp macro="" textlink="">
      <xdr:nvSpPr>
        <xdr:cNvPr id="536" name="【保健センター・保健所】&#10;一人当たり面積該当値テキスト">
          <a:extLst>
            <a:ext uri="{FF2B5EF4-FFF2-40B4-BE49-F238E27FC236}">
              <a16:creationId xmlns:a16="http://schemas.microsoft.com/office/drawing/2014/main" id="{71A131B2-67D3-481A-99AF-A863C088BAB4}"/>
            </a:ext>
          </a:extLst>
        </xdr:cNvPr>
        <xdr:cNvSpPr txBox="1"/>
      </xdr:nvSpPr>
      <xdr:spPr>
        <a:xfrm>
          <a:off x="22199600" y="108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158369</xdr:rowOff>
    </xdr:from>
    <xdr:to>
      <xdr:col>112</xdr:col>
      <xdr:colOff>38100</xdr:colOff>
      <xdr:row>64</xdr:row>
      <xdr:rowOff>88519</xdr:rowOff>
    </xdr:to>
    <xdr:sp macro="" textlink="">
      <xdr:nvSpPr>
        <xdr:cNvPr id="537" name="楕円 536">
          <a:extLst>
            <a:ext uri="{FF2B5EF4-FFF2-40B4-BE49-F238E27FC236}">
              <a16:creationId xmlns:a16="http://schemas.microsoft.com/office/drawing/2014/main" id="{4BEDEC65-6ACA-47DF-B980-D7D9BBAED6A7}"/>
            </a:ext>
          </a:extLst>
        </xdr:cNvPr>
        <xdr:cNvSpPr/>
      </xdr:nvSpPr>
      <xdr:spPr>
        <a:xfrm>
          <a:off x="21272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37338</xdr:rowOff>
    </xdr:from>
    <xdr:to>
      <xdr:col>116</xdr:col>
      <xdr:colOff>63500</xdr:colOff>
      <xdr:row>64</xdr:row>
      <xdr:rowOff>37719</xdr:rowOff>
    </xdr:to>
    <xdr:cxnSp macro="">
      <xdr:nvCxnSpPr>
        <xdr:cNvPr id="538" name="直線コネクタ 537">
          <a:extLst>
            <a:ext uri="{FF2B5EF4-FFF2-40B4-BE49-F238E27FC236}">
              <a16:creationId xmlns:a16="http://schemas.microsoft.com/office/drawing/2014/main" id="{5CC151E3-F8EB-460E-8BB1-4525A2A1EF6F}"/>
            </a:ext>
          </a:extLst>
        </xdr:cNvPr>
        <xdr:cNvCxnSpPr/>
      </xdr:nvCxnSpPr>
      <xdr:spPr>
        <a:xfrm flipV="1">
          <a:off x="21323300" y="1101013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79646</xdr:rowOff>
    </xdr:from>
    <xdr:ext cx="469744" cy="259045"/>
    <xdr:sp macro="" textlink="">
      <xdr:nvSpPr>
        <xdr:cNvPr id="539" name="n_1mainValue【保健センター・保健所】&#10;一人当たり面積">
          <a:extLst>
            <a:ext uri="{FF2B5EF4-FFF2-40B4-BE49-F238E27FC236}">
              <a16:creationId xmlns:a16="http://schemas.microsoft.com/office/drawing/2014/main" id="{D581ADC1-C2A2-4B2E-BD4B-359D3511B3D8}"/>
            </a:ext>
          </a:extLst>
        </xdr:cNvPr>
        <xdr:cNvSpPr txBox="1"/>
      </xdr:nvSpPr>
      <xdr:spPr>
        <a:xfrm>
          <a:off x="210757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6918E07A-6F87-4A99-9FCD-5C69158C250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4ECE4D97-11E5-4403-9CF3-BF808E07DF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D8EE4BE3-39DD-4C60-B992-18C9EFF5139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2DDD8F9-6D1D-4B96-B313-B4969A39AB9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E52381B9-16AF-4723-B00D-4ADC9AB4B4A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4BC23A0A-C783-4418-BB59-943E7046E7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D58920DA-8F8A-4B3D-9E38-39DB21704D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ACEA5FA6-F7DD-426C-8865-7F0D77C3A49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478D517C-0DD9-4967-A584-1E081340DCB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06FCF1A8-8126-491F-B36C-18EE46EF97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0" name="直線コネクタ 549">
          <a:extLst>
            <a:ext uri="{FF2B5EF4-FFF2-40B4-BE49-F238E27FC236}">
              <a16:creationId xmlns:a16="http://schemas.microsoft.com/office/drawing/2014/main" id="{6734C195-7B70-4975-9ABA-8DC81DF199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1" name="テキスト ボックス 550">
          <a:extLst>
            <a:ext uri="{FF2B5EF4-FFF2-40B4-BE49-F238E27FC236}">
              <a16:creationId xmlns:a16="http://schemas.microsoft.com/office/drawing/2014/main" id="{26DE2503-26DB-4CC7-8476-772495E9682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2" name="直線コネクタ 551">
          <a:extLst>
            <a:ext uri="{FF2B5EF4-FFF2-40B4-BE49-F238E27FC236}">
              <a16:creationId xmlns:a16="http://schemas.microsoft.com/office/drawing/2014/main" id="{2B2B826A-0D0F-4DAA-AD65-71F830F083A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3" name="テキスト ボックス 552">
          <a:extLst>
            <a:ext uri="{FF2B5EF4-FFF2-40B4-BE49-F238E27FC236}">
              <a16:creationId xmlns:a16="http://schemas.microsoft.com/office/drawing/2014/main" id="{1CFA6E5B-3C42-4B20-82CD-1DEF0E09397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4" name="直線コネクタ 553">
          <a:extLst>
            <a:ext uri="{FF2B5EF4-FFF2-40B4-BE49-F238E27FC236}">
              <a16:creationId xmlns:a16="http://schemas.microsoft.com/office/drawing/2014/main" id="{A152E5F5-1334-4F6A-8382-762C2AA7B24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5" name="テキスト ボックス 554">
          <a:extLst>
            <a:ext uri="{FF2B5EF4-FFF2-40B4-BE49-F238E27FC236}">
              <a16:creationId xmlns:a16="http://schemas.microsoft.com/office/drawing/2014/main" id="{A02A0EC1-D1E4-48F8-A424-0112D1F548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6" name="直線コネクタ 555">
          <a:extLst>
            <a:ext uri="{FF2B5EF4-FFF2-40B4-BE49-F238E27FC236}">
              <a16:creationId xmlns:a16="http://schemas.microsoft.com/office/drawing/2014/main" id="{C8469639-1C7E-4884-907D-53843F725AB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7" name="テキスト ボックス 556">
          <a:extLst>
            <a:ext uri="{FF2B5EF4-FFF2-40B4-BE49-F238E27FC236}">
              <a16:creationId xmlns:a16="http://schemas.microsoft.com/office/drawing/2014/main" id="{9A2E824D-F994-404B-9E6F-179B23391F7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8" name="直線コネクタ 557">
          <a:extLst>
            <a:ext uri="{FF2B5EF4-FFF2-40B4-BE49-F238E27FC236}">
              <a16:creationId xmlns:a16="http://schemas.microsoft.com/office/drawing/2014/main" id="{099F4C91-A307-4C57-BFE0-054B98349B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9" name="テキスト ボックス 558">
          <a:extLst>
            <a:ext uri="{FF2B5EF4-FFF2-40B4-BE49-F238E27FC236}">
              <a16:creationId xmlns:a16="http://schemas.microsoft.com/office/drawing/2014/main" id="{7FB5A3E8-3FDF-4457-BF9B-7F8454E3BD3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0" name="直線コネクタ 559">
          <a:extLst>
            <a:ext uri="{FF2B5EF4-FFF2-40B4-BE49-F238E27FC236}">
              <a16:creationId xmlns:a16="http://schemas.microsoft.com/office/drawing/2014/main" id="{94A16B3B-35FA-4ECE-B13C-861965C3FE5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1" name="テキスト ボックス 560">
          <a:extLst>
            <a:ext uri="{FF2B5EF4-FFF2-40B4-BE49-F238E27FC236}">
              <a16:creationId xmlns:a16="http://schemas.microsoft.com/office/drawing/2014/main" id="{351A531B-50EB-4C78-AF0C-076482A78422}"/>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2" name="直線コネクタ 561">
          <a:extLst>
            <a:ext uri="{FF2B5EF4-FFF2-40B4-BE49-F238E27FC236}">
              <a16:creationId xmlns:a16="http://schemas.microsoft.com/office/drawing/2014/main" id="{03E3D40F-BD40-452D-8342-6EC235FCEB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3" name="テキスト ボックス 562">
          <a:extLst>
            <a:ext uri="{FF2B5EF4-FFF2-40B4-BE49-F238E27FC236}">
              <a16:creationId xmlns:a16="http://schemas.microsoft.com/office/drawing/2014/main" id="{43AC2208-7F17-44BB-A405-83CBE807116D}"/>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a:extLst>
            <a:ext uri="{FF2B5EF4-FFF2-40B4-BE49-F238E27FC236}">
              <a16:creationId xmlns:a16="http://schemas.microsoft.com/office/drawing/2014/main" id="{C8ACF90F-A1C5-4E34-83DF-9E36EE0555F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565" name="直線コネクタ 564">
          <a:extLst>
            <a:ext uri="{FF2B5EF4-FFF2-40B4-BE49-F238E27FC236}">
              <a16:creationId xmlns:a16="http://schemas.microsoft.com/office/drawing/2014/main" id="{92296EC2-3FD2-4882-8943-D1F1060D0E31}"/>
            </a:ext>
          </a:extLst>
        </xdr:cNvPr>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66" name="【消防施設】&#10;有形固定資産減価償却率最小値テキスト">
          <a:extLst>
            <a:ext uri="{FF2B5EF4-FFF2-40B4-BE49-F238E27FC236}">
              <a16:creationId xmlns:a16="http://schemas.microsoft.com/office/drawing/2014/main" id="{91994189-4249-4DD0-B8A6-F9D724AA0F35}"/>
            </a:ext>
          </a:extLst>
        </xdr:cNvPr>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67" name="直線コネクタ 566">
          <a:extLst>
            <a:ext uri="{FF2B5EF4-FFF2-40B4-BE49-F238E27FC236}">
              <a16:creationId xmlns:a16="http://schemas.microsoft.com/office/drawing/2014/main" id="{6F3459A8-E98C-4400-A3C8-D0769E751477}"/>
            </a:ext>
          </a:extLst>
        </xdr:cNvPr>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8" name="【消防施設】&#10;有形固定資産減価償却率最大値テキスト">
          <a:extLst>
            <a:ext uri="{FF2B5EF4-FFF2-40B4-BE49-F238E27FC236}">
              <a16:creationId xmlns:a16="http://schemas.microsoft.com/office/drawing/2014/main" id="{22FC2B84-0DAA-4B81-B418-EE7319C55D52}"/>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9" name="直線コネクタ 568">
          <a:extLst>
            <a:ext uri="{FF2B5EF4-FFF2-40B4-BE49-F238E27FC236}">
              <a16:creationId xmlns:a16="http://schemas.microsoft.com/office/drawing/2014/main" id="{674D0EA9-6118-4393-8755-580F3A691D94}"/>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155501</xdr:rowOff>
    </xdr:from>
    <xdr:ext cx="405111" cy="259045"/>
    <xdr:sp macro="" textlink="">
      <xdr:nvSpPr>
        <xdr:cNvPr id="570" name="【消防施設】&#10;有形固定資産減価償却率平均値テキスト">
          <a:extLst>
            <a:ext uri="{FF2B5EF4-FFF2-40B4-BE49-F238E27FC236}">
              <a16:creationId xmlns:a16="http://schemas.microsoft.com/office/drawing/2014/main" id="{94E5A587-C142-4978-A99B-65C58D1AA418}"/>
            </a:ext>
          </a:extLst>
        </xdr:cNvPr>
        <xdr:cNvSpPr txBox="1"/>
      </xdr:nvSpPr>
      <xdr:spPr>
        <a:xfrm>
          <a:off x="16357600" y="13700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71" name="フローチャート: 判断 570">
          <a:extLst>
            <a:ext uri="{FF2B5EF4-FFF2-40B4-BE49-F238E27FC236}">
              <a16:creationId xmlns:a16="http://schemas.microsoft.com/office/drawing/2014/main" id="{46D17EF9-D65A-4E65-9472-5D96C8E78B17}"/>
            </a:ext>
          </a:extLst>
        </xdr:cNvPr>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572" name="フローチャート: 判断 571">
          <a:extLst>
            <a:ext uri="{FF2B5EF4-FFF2-40B4-BE49-F238E27FC236}">
              <a16:creationId xmlns:a16="http://schemas.microsoft.com/office/drawing/2014/main" id="{8BDCD6B0-B23B-4E8F-9EBF-479CAB227497}"/>
            </a:ext>
          </a:extLst>
        </xdr:cNvPr>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89098</xdr:rowOff>
    </xdr:from>
    <xdr:ext cx="405111" cy="259045"/>
    <xdr:sp macro="" textlink="">
      <xdr:nvSpPr>
        <xdr:cNvPr id="573" name="n_1aveValue【消防施設】&#10;有形固定資産減価償却率">
          <a:extLst>
            <a:ext uri="{FF2B5EF4-FFF2-40B4-BE49-F238E27FC236}">
              <a16:creationId xmlns:a16="http://schemas.microsoft.com/office/drawing/2014/main" id="{7A1AD85C-0632-4194-A92F-B8C0A3EC6E98}"/>
            </a:ext>
          </a:extLst>
        </xdr:cNvPr>
        <xdr:cNvSpPr txBox="1"/>
      </xdr:nvSpPr>
      <xdr:spPr>
        <a:xfrm>
          <a:off x="15266044" y="1363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574" name="フローチャート: 判断 573">
          <a:extLst>
            <a:ext uri="{FF2B5EF4-FFF2-40B4-BE49-F238E27FC236}">
              <a16:creationId xmlns:a16="http://schemas.microsoft.com/office/drawing/2014/main" id="{18C9AA01-D877-4A43-B198-AE1780FAF146}"/>
            </a:ext>
          </a:extLst>
        </xdr:cNvPr>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74403</xdr:rowOff>
    </xdr:from>
    <xdr:ext cx="405111" cy="259045"/>
    <xdr:sp macro="" textlink="">
      <xdr:nvSpPr>
        <xdr:cNvPr id="575" name="n_2aveValue【消防施設】&#10;有形固定資産減価償却率">
          <a:extLst>
            <a:ext uri="{FF2B5EF4-FFF2-40B4-BE49-F238E27FC236}">
              <a16:creationId xmlns:a16="http://schemas.microsoft.com/office/drawing/2014/main" id="{5E76FA54-2504-41DB-8F9A-BE6D061B9423}"/>
            </a:ext>
          </a:extLst>
        </xdr:cNvPr>
        <xdr:cNvSpPr txBox="1"/>
      </xdr:nvSpPr>
      <xdr:spPr>
        <a:xfrm>
          <a:off x="14389744"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122827</xdr:rowOff>
    </xdr:from>
    <xdr:to>
      <xdr:col>72</xdr:col>
      <xdr:colOff>38100</xdr:colOff>
      <xdr:row>81</xdr:row>
      <xdr:rowOff>52977</xdr:rowOff>
    </xdr:to>
    <xdr:sp macro="" textlink="">
      <xdr:nvSpPr>
        <xdr:cNvPr id="576" name="フローチャート: 判断 575">
          <a:extLst>
            <a:ext uri="{FF2B5EF4-FFF2-40B4-BE49-F238E27FC236}">
              <a16:creationId xmlns:a16="http://schemas.microsoft.com/office/drawing/2014/main" id="{156CA0B0-4923-4518-A4BD-7E68311DC4C8}"/>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69504</xdr:rowOff>
    </xdr:from>
    <xdr:ext cx="405111" cy="259045"/>
    <xdr:sp macro="" textlink="">
      <xdr:nvSpPr>
        <xdr:cNvPr id="577" name="n_3aveValue【消防施設】&#10;有形固定資産減価償却率">
          <a:extLst>
            <a:ext uri="{FF2B5EF4-FFF2-40B4-BE49-F238E27FC236}">
              <a16:creationId xmlns:a16="http://schemas.microsoft.com/office/drawing/2014/main" id="{21661FA8-E304-458D-8536-61870C8AE4F7}"/>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7F628E91-EDB3-4928-9F86-8CCFE576F8E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32317BDC-8B1E-4BB8-8666-73B374EFDA4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D91AE5E1-F3AA-4C46-8752-7A24C6F33E5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DC0C75C7-2867-4560-AC86-CCFC59E608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71A8581-4594-465D-9301-7255995ADBE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134257</xdr:rowOff>
    </xdr:from>
    <xdr:to>
      <xdr:col>85</xdr:col>
      <xdr:colOff>177800</xdr:colOff>
      <xdr:row>82</xdr:row>
      <xdr:rowOff>64407</xdr:rowOff>
    </xdr:to>
    <xdr:sp macro="" textlink="">
      <xdr:nvSpPr>
        <xdr:cNvPr id="583" name="楕円 582">
          <a:extLst>
            <a:ext uri="{FF2B5EF4-FFF2-40B4-BE49-F238E27FC236}">
              <a16:creationId xmlns:a16="http://schemas.microsoft.com/office/drawing/2014/main" id="{8BB0417E-2630-4A96-ABDC-2B91161F6759}"/>
            </a:ext>
          </a:extLst>
        </xdr:cNvPr>
        <xdr:cNvSpPr/>
      </xdr:nvSpPr>
      <xdr:spPr>
        <a:xfrm>
          <a:off x="162687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112684</xdr:rowOff>
    </xdr:from>
    <xdr:ext cx="405111" cy="259045"/>
    <xdr:sp macro="" textlink="">
      <xdr:nvSpPr>
        <xdr:cNvPr id="584" name="【消防施設】&#10;有形固定資産減価償却率該当値テキスト">
          <a:extLst>
            <a:ext uri="{FF2B5EF4-FFF2-40B4-BE49-F238E27FC236}">
              <a16:creationId xmlns:a16="http://schemas.microsoft.com/office/drawing/2014/main" id="{84F8740C-ECF9-4363-A44C-CB82B4DDA591}"/>
            </a:ext>
          </a:extLst>
        </xdr:cNvPr>
        <xdr:cNvSpPr txBox="1"/>
      </xdr:nvSpPr>
      <xdr:spPr>
        <a:xfrm>
          <a:off x="16357600" y="1400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15058</xdr:rowOff>
    </xdr:from>
    <xdr:to>
      <xdr:col>81</xdr:col>
      <xdr:colOff>101600</xdr:colOff>
      <xdr:row>82</xdr:row>
      <xdr:rowOff>116658</xdr:rowOff>
    </xdr:to>
    <xdr:sp macro="" textlink="">
      <xdr:nvSpPr>
        <xdr:cNvPr id="585" name="楕円 584">
          <a:extLst>
            <a:ext uri="{FF2B5EF4-FFF2-40B4-BE49-F238E27FC236}">
              <a16:creationId xmlns:a16="http://schemas.microsoft.com/office/drawing/2014/main" id="{8A56465A-96CE-4B8D-919B-1FBA7F26AADC}"/>
            </a:ext>
          </a:extLst>
        </xdr:cNvPr>
        <xdr:cNvSpPr/>
      </xdr:nvSpPr>
      <xdr:spPr>
        <a:xfrm>
          <a:off x="15430500" y="140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13607</xdr:rowOff>
    </xdr:from>
    <xdr:to>
      <xdr:col>85</xdr:col>
      <xdr:colOff>127000</xdr:colOff>
      <xdr:row>82</xdr:row>
      <xdr:rowOff>65858</xdr:rowOff>
    </xdr:to>
    <xdr:cxnSp macro="">
      <xdr:nvCxnSpPr>
        <xdr:cNvPr id="586" name="直線コネクタ 585">
          <a:extLst>
            <a:ext uri="{FF2B5EF4-FFF2-40B4-BE49-F238E27FC236}">
              <a16:creationId xmlns:a16="http://schemas.microsoft.com/office/drawing/2014/main" id="{BD9E9FC2-1E83-4E27-B805-FA6EE2AD6A51}"/>
            </a:ext>
          </a:extLst>
        </xdr:cNvPr>
        <xdr:cNvCxnSpPr/>
      </xdr:nvCxnSpPr>
      <xdr:spPr>
        <a:xfrm flipV="1">
          <a:off x="15481300" y="1407250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87" name="楕円 586">
          <a:extLst>
            <a:ext uri="{FF2B5EF4-FFF2-40B4-BE49-F238E27FC236}">
              <a16:creationId xmlns:a16="http://schemas.microsoft.com/office/drawing/2014/main" id="{86E2C6F7-4F8F-406D-8B88-0C00E9541587}"/>
            </a:ext>
          </a:extLst>
        </xdr:cNvPr>
        <xdr:cNvSpPr/>
      </xdr:nvSpPr>
      <xdr:spPr>
        <a:xfrm>
          <a:off x="14541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65858</xdr:rowOff>
    </xdr:from>
    <xdr:to>
      <xdr:col>81</xdr:col>
      <xdr:colOff>50800</xdr:colOff>
      <xdr:row>82</xdr:row>
      <xdr:rowOff>118111</xdr:rowOff>
    </xdr:to>
    <xdr:cxnSp macro="">
      <xdr:nvCxnSpPr>
        <xdr:cNvPr id="588" name="直線コネクタ 587">
          <a:extLst>
            <a:ext uri="{FF2B5EF4-FFF2-40B4-BE49-F238E27FC236}">
              <a16:creationId xmlns:a16="http://schemas.microsoft.com/office/drawing/2014/main" id="{F840D5DD-5A22-498B-ACFE-062ACB0045E2}"/>
            </a:ext>
          </a:extLst>
        </xdr:cNvPr>
        <xdr:cNvCxnSpPr/>
      </xdr:nvCxnSpPr>
      <xdr:spPr>
        <a:xfrm flipV="1">
          <a:off x="14592300" y="14124758"/>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107785</xdr:rowOff>
    </xdr:from>
    <xdr:ext cx="405111" cy="259045"/>
    <xdr:sp macro="" textlink="">
      <xdr:nvSpPr>
        <xdr:cNvPr id="589" name="n_1mainValue【消防施設】&#10;有形固定資産減価償却率">
          <a:extLst>
            <a:ext uri="{FF2B5EF4-FFF2-40B4-BE49-F238E27FC236}">
              <a16:creationId xmlns:a16="http://schemas.microsoft.com/office/drawing/2014/main" id="{5A6CF084-DA28-48F7-9173-9407827C3F70}"/>
            </a:ext>
          </a:extLst>
        </xdr:cNvPr>
        <xdr:cNvSpPr txBox="1"/>
      </xdr:nvSpPr>
      <xdr:spPr>
        <a:xfrm>
          <a:off x="15266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590" name="n_2mainValue【消防施設】&#10;有形固定資産減価償却率">
          <a:extLst>
            <a:ext uri="{FF2B5EF4-FFF2-40B4-BE49-F238E27FC236}">
              <a16:creationId xmlns:a16="http://schemas.microsoft.com/office/drawing/2014/main" id="{A53D9CB5-187F-4B86-84BA-B12B267B15B4}"/>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1" name="正方形/長方形 590">
          <a:extLst>
            <a:ext uri="{FF2B5EF4-FFF2-40B4-BE49-F238E27FC236}">
              <a16:creationId xmlns:a16="http://schemas.microsoft.com/office/drawing/2014/main" id="{D64A66D8-CBD3-471F-9EEA-0643C42987A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2" name="正方形/長方形 591">
          <a:extLst>
            <a:ext uri="{FF2B5EF4-FFF2-40B4-BE49-F238E27FC236}">
              <a16:creationId xmlns:a16="http://schemas.microsoft.com/office/drawing/2014/main" id="{16FE984B-4561-449B-833F-C3DF44F0976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3" name="正方形/長方形 592">
          <a:extLst>
            <a:ext uri="{FF2B5EF4-FFF2-40B4-BE49-F238E27FC236}">
              <a16:creationId xmlns:a16="http://schemas.microsoft.com/office/drawing/2014/main" id="{71BB12B7-05A5-465E-87CB-412845EDF08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4" name="正方形/長方形 593">
          <a:extLst>
            <a:ext uri="{FF2B5EF4-FFF2-40B4-BE49-F238E27FC236}">
              <a16:creationId xmlns:a16="http://schemas.microsoft.com/office/drawing/2014/main" id="{6BEB0740-76ED-43DA-8069-C148D3E4525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5" name="正方形/長方形 594">
          <a:extLst>
            <a:ext uri="{FF2B5EF4-FFF2-40B4-BE49-F238E27FC236}">
              <a16:creationId xmlns:a16="http://schemas.microsoft.com/office/drawing/2014/main" id="{8151E2FA-5207-4B78-B2EF-8F6F5DF0CE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6" name="正方形/長方形 595">
          <a:extLst>
            <a:ext uri="{FF2B5EF4-FFF2-40B4-BE49-F238E27FC236}">
              <a16:creationId xmlns:a16="http://schemas.microsoft.com/office/drawing/2014/main" id="{8AC64D7A-3679-4ED1-9485-2D113EB917B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7" name="正方形/長方形 596">
          <a:extLst>
            <a:ext uri="{FF2B5EF4-FFF2-40B4-BE49-F238E27FC236}">
              <a16:creationId xmlns:a16="http://schemas.microsoft.com/office/drawing/2014/main" id="{90ABEE44-B76C-4C1F-B9D0-472EE3AC818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8" name="正方形/長方形 597">
          <a:extLst>
            <a:ext uri="{FF2B5EF4-FFF2-40B4-BE49-F238E27FC236}">
              <a16:creationId xmlns:a16="http://schemas.microsoft.com/office/drawing/2014/main" id="{AC7F7F13-C2A3-471C-B7BA-1312BEEDDFC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9" name="テキスト ボックス 598">
          <a:extLst>
            <a:ext uri="{FF2B5EF4-FFF2-40B4-BE49-F238E27FC236}">
              <a16:creationId xmlns:a16="http://schemas.microsoft.com/office/drawing/2014/main" id="{1CD26A0C-39B5-446C-A179-BB08C4975D9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0" name="直線コネクタ 599">
          <a:extLst>
            <a:ext uri="{FF2B5EF4-FFF2-40B4-BE49-F238E27FC236}">
              <a16:creationId xmlns:a16="http://schemas.microsoft.com/office/drawing/2014/main" id="{1134B598-2CB9-4F7A-8636-51D78F68B41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1" name="直線コネクタ 600">
          <a:extLst>
            <a:ext uri="{FF2B5EF4-FFF2-40B4-BE49-F238E27FC236}">
              <a16:creationId xmlns:a16="http://schemas.microsoft.com/office/drawing/2014/main" id="{8FA8A734-AC4B-4559-AFAF-6579D4B515E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2" name="テキスト ボックス 601">
          <a:extLst>
            <a:ext uri="{FF2B5EF4-FFF2-40B4-BE49-F238E27FC236}">
              <a16:creationId xmlns:a16="http://schemas.microsoft.com/office/drawing/2014/main" id="{D17013F0-D6E6-44E5-A9F6-7A2E988F7DB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3" name="直線コネクタ 602">
          <a:extLst>
            <a:ext uri="{FF2B5EF4-FFF2-40B4-BE49-F238E27FC236}">
              <a16:creationId xmlns:a16="http://schemas.microsoft.com/office/drawing/2014/main" id="{C2C1CA23-83BE-4EC0-9FDD-2517252CCAE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4" name="テキスト ボックス 603">
          <a:extLst>
            <a:ext uri="{FF2B5EF4-FFF2-40B4-BE49-F238E27FC236}">
              <a16:creationId xmlns:a16="http://schemas.microsoft.com/office/drawing/2014/main" id="{BA09067C-C261-4A25-8431-E3CA28B3978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5" name="直線コネクタ 604">
          <a:extLst>
            <a:ext uri="{FF2B5EF4-FFF2-40B4-BE49-F238E27FC236}">
              <a16:creationId xmlns:a16="http://schemas.microsoft.com/office/drawing/2014/main" id="{B5A97FD2-9BEF-4014-BC83-35D2F8163B5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6" name="テキスト ボックス 605">
          <a:extLst>
            <a:ext uri="{FF2B5EF4-FFF2-40B4-BE49-F238E27FC236}">
              <a16:creationId xmlns:a16="http://schemas.microsoft.com/office/drawing/2014/main" id="{984AA85F-F2E7-40FD-AD41-873078773EA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7" name="直線コネクタ 606">
          <a:extLst>
            <a:ext uri="{FF2B5EF4-FFF2-40B4-BE49-F238E27FC236}">
              <a16:creationId xmlns:a16="http://schemas.microsoft.com/office/drawing/2014/main" id="{59801C14-B332-4A69-95EB-8D77AF1423B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8" name="テキスト ボックス 607">
          <a:extLst>
            <a:ext uri="{FF2B5EF4-FFF2-40B4-BE49-F238E27FC236}">
              <a16:creationId xmlns:a16="http://schemas.microsoft.com/office/drawing/2014/main" id="{9108B411-B68E-4523-9025-0EB31CD7420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9" name="直線コネクタ 608">
          <a:extLst>
            <a:ext uri="{FF2B5EF4-FFF2-40B4-BE49-F238E27FC236}">
              <a16:creationId xmlns:a16="http://schemas.microsoft.com/office/drawing/2014/main" id="{01EF52B7-8202-4F18-B93F-E3BBC129FE0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0" name="テキスト ボックス 609">
          <a:extLst>
            <a:ext uri="{FF2B5EF4-FFF2-40B4-BE49-F238E27FC236}">
              <a16:creationId xmlns:a16="http://schemas.microsoft.com/office/drawing/2014/main" id="{5EC90E23-17A4-416D-B7A9-C657710DDCE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1" name="直線コネクタ 610">
          <a:extLst>
            <a:ext uri="{FF2B5EF4-FFF2-40B4-BE49-F238E27FC236}">
              <a16:creationId xmlns:a16="http://schemas.microsoft.com/office/drawing/2014/main" id="{AF21C0D1-311D-4428-A0F2-E8F2305151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612" name="テキスト ボックス 611">
          <a:extLst>
            <a:ext uri="{FF2B5EF4-FFF2-40B4-BE49-F238E27FC236}">
              <a16:creationId xmlns:a16="http://schemas.microsoft.com/office/drawing/2014/main" id="{90F6EE12-ABB0-4E94-81DB-7156F61A9983}"/>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3" name="【消防施設】&#10;一人当たり面積グラフ枠">
          <a:extLst>
            <a:ext uri="{FF2B5EF4-FFF2-40B4-BE49-F238E27FC236}">
              <a16:creationId xmlns:a16="http://schemas.microsoft.com/office/drawing/2014/main" id="{C26A8CB1-44BA-4103-80D4-9C793C852B5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614" name="直線コネクタ 613">
          <a:extLst>
            <a:ext uri="{FF2B5EF4-FFF2-40B4-BE49-F238E27FC236}">
              <a16:creationId xmlns:a16="http://schemas.microsoft.com/office/drawing/2014/main" id="{4B908B24-F29B-4CD3-92B7-4332E6373471}"/>
            </a:ext>
          </a:extLst>
        </xdr:cNvPr>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615" name="【消防施設】&#10;一人当たり面積最小値テキスト">
          <a:extLst>
            <a:ext uri="{FF2B5EF4-FFF2-40B4-BE49-F238E27FC236}">
              <a16:creationId xmlns:a16="http://schemas.microsoft.com/office/drawing/2014/main" id="{A132D4D7-0E4C-4556-AF39-EDF15C9F9F92}"/>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616" name="直線コネクタ 615">
          <a:extLst>
            <a:ext uri="{FF2B5EF4-FFF2-40B4-BE49-F238E27FC236}">
              <a16:creationId xmlns:a16="http://schemas.microsoft.com/office/drawing/2014/main" id="{39868620-9B84-4986-87D4-8E4AEC551F09}"/>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617" name="【消防施設】&#10;一人当たり面積最大値テキスト">
          <a:extLst>
            <a:ext uri="{FF2B5EF4-FFF2-40B4-BE49-F238E27FC236}">
              <a16:creationId xmlns:a16="http://schemas.microsoft.com/office/drawing/2014/main" id="{7E137EDF-027D-477C-9D26-55F5C112F0A8}"/>
            </a:ext>
          </a:extLst>
        </xdr:cNvPr>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618" name="直線コネクタ 617">
          <a:extLst>
            <a:ext uri="{FF2B5EF4-FFF2-40B4-BE49-F238E27FC236}">
              <a16:creationId xmlns:a16="http://schemas.microsoft.com/office/drawing/2014/main" id="{C7D83245-0B30-4A68-85D5-F5C21F8275AB}"/>
            </a:ext>
          </a:extLst>
        </xdr:cNvPr>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619" name="【消防施設】&#10;一人当たり面積平均値テキスト">
          <a:extLst>
            <a:ext uri="{FF2B5EF4-FFF2-40B4-BE49-F238E27FC236}">
              <a16:creationId xmlns:a16="http://schemas.microsoft.com/office/drawing/2014/main" id="{857E5429-BC9B-412B-BF10-B45E8B617441}"/>
            </a:ext>
          </a:extLst>
        </xdr:cNvPr>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620" name="フローチャート: 判断 619">
          <a:extLst>
            <a:ext uri="{FF2B5EF4-FFF2-40B4-BE49-F238E27FC236}">
              <a16:creationId xmlns:a16="http://schemas.microsoft.com/office/drawing/2014/main" id="{65A76952-68B8-4F00-827C-B74AD5C4B0E9}"/>
            </a:ext>
          </a:extLst>
        </xdr:cNvPr>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621" name="フローチャート: 判断 620">
          <a:extLst>
            <a:ext uri="{FF2B5EF4-FFF2-40B4-BE49-F238E27FC236}">
              <a16:creationId xmlns:a16="http://schemas.microsoft.com/office/drawing/2014/main" id="{641368AD-C62A-4DF5-BFA9-FD306233C26F}"/>
            </a:ext>
          </a:extLst>
        </xdr:cNvPr>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622" name="n_1aveValue【消防施設】&#10;一人当たり面積">
          <a:extLst>
            <a:ext uri="{FF2B5EF4-FFF2-40B4-BE49-F238E27FC236}">
              <a16:creationId xmlns:a16="http://schemas.microsoft.com/office/drawing/2014/main" id="{3E103C82-A534-431F-9481-90B7EBE081D9}"/>
            </a:ext>
          </a:extLst>
        </xdr:cNvPr>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623" name="フローチャート: 判断 622">
          <a:extLst>
            <a:ext uri="{FF2B5EF4-FFF2-40B4-BE49-F238E27FC236}">
              <a16:creationId xmlns:a16="http://schemas.microsoft.com/office/drawing/2014/main" id="{482074A1-CEC3-4DAF-A047-C1FE03CAE6AF}"/>
            </a:ext>
          </a:extLst>
        </xdr:cNvPr>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624" name="n_2aveValue【消防施設】&#10;一人当たり面積">
          <a:extLst>
            <a:ext uri="{FF2B5EF4-FFF2-40B4-BE49-F238E27FC236}">
              <a16:creationId xmlns:a16="http://schemas.microsoft.com/office/drawing/2014/main" id="{0575DC39-6404-43C9-9DDC-8D34089A131C}"/>
            </a:ext>
          </a:extLst>
        </xdr:cNvPr>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5398</xdr:rowOff>
    </xdr:from>
    <xdr:to>
      <xdr:col>102</xdr:col>
      <xdr:colOff>165100</xdr:colOff>
      <xdr:row>86</xdr:row>
      <xdr:rowOff>106998</xdr:rowOff>
    </xdr:to>
    <xdr:sp macro="" textlink="">
      <xdr:nvSpPr>
        <xdr:cNvPr id="625" name="フローチャート: 判断 624">
          <a:extLst>
            <a:ext uri="{FF2B5EF4-FFF2-40B4-BE49-F238E27FC236}">
              <a16:creationId xmlns:a16="http://schemas.microsoft.com/office/drawing/2014/main" id="{9349C477-1348-47D1-BCF4-696A4F7CAFF1}"/>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123525</xdr:rowOff>
    </xdr:from>
    <xdr:ext cx="469744" cy="259045"/>
    <xdr:sp macro="" textlink="">
      <xdr:nvSpPr>
        <xdr:cNvPr id="626" name="n_3aveValue【消防施設】&#10;一人当たり面積">
          <a:extLst>
            <a:ext uri="{FF2B5EF4-FFF2-40B4-BE49-F238E27FC236}">
              <a16:creationId xmlns:a16="http://schemas.microsoft.com/office/drawing/2014/main" id="{77365CFB-8A9B-43F7-8E7C-D473679EA6F1}"/>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3F200FF6-AFA7-4DCA-8065-F78545FA03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44A5C255-2F23-4BBB-85FB-6F41F14B930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3B3A7DDC-5DAD-438E-9582-6376B054ADB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81268DC1-5794-4E4A-8DD2-3A75962F4B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9670618F-355B-44AA-9939-5B882D5E04F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58547</xdr:rowOff>
    </xdr:from>
    <xdr:to>
      <xdr:col>116</xdr:col>
      <xdr:colOff>114300</xdr:colOff>
      <xdr:row>86</xdr:row>
      <xdr:rowOff>160147</xdr:rowOff>
    </xdr:to>
    <xdr:sp macro="" textlink="">
      <xdr:nvSpPr>
        <xdr:cNvPr id="632" name="楕円 631">
          <a:extLst>
            <a:ext uri="{FF2B5EF4-FFF2-40B4-BE49-F238E27FC236}">
              <a16:creationId xmlns:a16="http://schemas.microsoft.com/office/drawing/2014/main" id="{5F781433-B6C0-4E30-A11F-EC2EA162B2A2}"/>
            </a:ext>
          </a:extLst>
        </xdr:cNvPr>
        <xdr:cNvSpPr/>
      </xdr:nvSpPr>
      <xdr:spPr>
        <a:xfrm>
          <a:off x="221107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144924</xdr:rowOff>
    </xdr:from>
    <xdr:ext cx="469744" cy="259045"/>
    <xdr:sp macro="" textlink="">
      <xdr:nvSpPr>
        <xdr:cNvPr id="633" name="【消防施設】&#10;一人当たり面積該当値テキスト">
          <a:extLst>
            <a:ext uri="{FF2B5EF4-FFF2-40B4-BE49-F238E27FC236}">
              <a16:creationId xmlns:a16="http://schemas.microsoft.com/office/drawing/2014/main" id="{BF592573-FFE3-4CA8-9340-6B9F436E8496}"/>
            </a:ext>
          </a:extLst>
        </xdr:cNvPr>
        <xdr:cNvSpPr txBox="1"/>
      </xdr:nvSpPr>
      <xdr:spPr>
        <a:xfrm>
          <a:off x="22199600" y="1471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58547</xdr:rowOff>
    </xdr:from>
    <xdr:to>
      <xdr:col>112</xdr:col>
      <xdr:colOff>38100</xdr:colOff>
      <xdr:row>86</xdr:row>
      <xdr:rowOff>160147</xdr:rowOff>
    </xdr:to>
    <xdr:sp macro="" textlink="">
      <xdr:nvSpPr>
        <xdr:cNvPr id="634" name="楕円 633">
          <a:extLst>
            <a:ext uri="{FF2B5EF4-FFF2-40B4-BE49-F238E27FC236}">
              <a16:creationId xmlns:a16="http://schemas.microsoft.com/office/drawing/2014/main" id="{61B1BF1B-96F9-405F-AD04-B924662F6165}"/>
            </a:ext>
          </a:extLst>
        </xdr:cNvPr>
        <xdr:cNvSpPr/>
      </xdr:nvSpPr>
      <xdr:spPr>
        <a:xfrm>
          <a:off x="21272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109347</xdr:rowOff>
    </xdr:from>
    <xdr:to>
      <xdr:col>116</xdr:col>
      <xdr:colOff>63500</xdr:colOff>
      <xdr:row>86</xdr:row>
      <xdr:rowOff>109347</xdr:rowOff>
    </xdr:to>
    <xdr:cxnSp macro="">
      <xdr:nvCxnSpPr>
        <xdr:cNvPr id="635" name="直線コネクタ 634">
          <a:extLst>
            <a:ext uri="{FF2B5EF4-FFF2-40B4-BE49-F238E27FC236}">
              <a16:creationId xmlns:a16="http://schemas.microsoft.com/office/drawing/2014/main" id="{4373771C-3A18-44D9-A195-A4CF8FA0FF3F}"/>
            </a:ext>
          </a:extLst>
        </xdr:cNvPr>
        <xdr:cNvCxnSpPr/>
      </xdr:nvCxnSpPr>
      <xdr:spPr>
        <a:xfrm>
          <a:off x="21323300" y="148540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58547</xdr:rowOff>
    </xdr:from>
    <xdr:to>
      <xdr:col>107</xdr:col>
      <xdr:colOff>101600</xdr:colOff>
      <xdr:row>86</xdr:row>
      <xdr:rowOff>160147</xdr:rowOff>
    </xdr:to>
    <xdr:sp macro="" textlink="">
      <xdr:nvSpPr>
        <xdr:cNvPr id="636" name="楕円 635">
          <a:extLst>
            <a:ext uri="{FF2B5EF4-FFF2-40B4-BE49-F238E27FC236}">
              <a16:creationId xmlns:a16="http://schemas.microsoft.com/office/drawing/2014/main" id="{C343848E-AB9B-4AEA-B64D-D35DC1572572}"/>
            </a:ext>
          </a:extLst>
        </xdr:cNvPr>
        <xdr:cNvSpPr/>
      </xdr:nvSpPr>
      <xdr:spPr>
        <a:xfrm>
          <a:off x="20383500" y="1480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109347</xdr:rowOff>
    </xdr:from>
    <xdr:to>
      <xdr:col>111</xdr:col>
      <xdr:colOff>177800</xdr:colOff>
      <xdr:row>86</xdr:row>
      <xdr:rowOff>109347</xdr:rowOff>
    </xdr:to>
    <xdr:cxnSp macro="">
      <xdr:nvCxnSpPr>
        <xdr:cNvPr id="637" name="直線コネクタ 636">
          <a:extLst>
            <a:ext uri="{FF2B5EF4-FFF2-40B4-BE49-F238E27FC236}">
              <a16:creationId xmlns:a16="http://schemas.microsoft.com/office/drawing/2014/main" id="{01232101-CDE4-4B7E-A049-4B2B71675AFA}"/>
            </a:ext>
          </a:extLst>
        </xdr:cNvPr>
        <xdr:cNvCxnSpPr/>
      </xdr:nvCxnSpPr>
      <xdr:spPr>
        <a:xfrm>
          <a:off x="20434300" y="148540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151274</xdr:rowOff>
    </xdr:from>
    <xdr:ext cx="469744" cy="259045"/>
    <xdr:sp macro="" textlink="">
      <xdr:nvSpPr>
        <xdr:cNvPr id="638" name="n_1mainValue【消防施設】&#10;一人当たり面積">
          <a:extLst>
            <a:ext uri="{FF2B5EF4-FFF2-40B4-BE49-F238E27FC236}">
              <a16:creationId xmlns:a16="http://schemas.microsoft.com/office/drawing/2014/main" id="{A65EEC0B-F8D4-4D6A-B01E-544DE3FC157C}"/>
            </a:ext>
          </a:extLst>
        </xdr:cNvPr>
        <xdr:cNvSpPr txBox="1"/>
      </xdr:nvSpPr>
      <xdr:spPr>
        <a:xfrm>
          <a:off x="210757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151274</xdr:rowOff>
    </xdr:from>
    <xdr:ext cx="469744" cy="259045"/>
    <xdr:sp macro="" textlink="">
      <xdr:nvSpPr>
        <xdr:cNvPr id="639" name="n_2mainValue【消防施設】&#10;一人当たり面積">
          <a:extLst>
            <a:ext uri="{FF2B5EF4-FFF2-40B4-BE49-F238E27FC236}">
              <a16:creationId xmlns:a16="http://schemas.microsoft.com/office/drawing/2014/main" id="{CF9053CC-A033-4143-B672-3BC3FB99F795}"/>
            </a:ext>
          </a:extLst>
        </xdr:cNvPr>
        <xdr:cNvSpPr txBox="1"/>
      </xdr:nvSpPr>
      <xdr:spPr>
        <a:xfrm>
          <a:off x="20199427" y="1489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0F1EC54D-4863-45AD-9E60-A5251EF9B3F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7F901E52-A8BD-41D2-BCEA-A6612A5A4C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C2076521-03B8-4A41-8C87-D3A2A0A6616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55B19872-8E97-4A53-AE2C-B2165610D19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7DDBE1FB-3B5B-47E8-BDE7-7147A4B6DA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8FB3AF15-37E7-4D01-A5D7-653B865C122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6E67EA70-2936-4459-93E1-0AEFC79301A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D43B80E4-E8E7-4650-9755-D6FBA23A7CF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9BC6C567-6E18-4E06-8D47-3D70A12B2E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C3988E7C-B453-4D62-99CD-57E94BC7105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7C5427AB-4DC3-435A-875D-8488A35D9C5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1" name="テキスト ボックス 650">
          <a:extLst>
            <a:ext uri="{FF2B5EF4-FFF2-40B4-BE49-F238E27FC236}">
              <a16:creationId xmlns:a16="http://schemas.microsoft.com/office/drawing/2014/main" id="{3454A9D5-B6F9-40B5-9911-6F57D998F367}"/>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8C9179BB-0824-4872-B8C2-7A97BDF92F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9212B37B-87D1-4A67-B191-F3820A9A88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678A1E63-0B43-4853-A86F-158F7C9E253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29FC29C6-F139-4CE6-8E58-060BB82CAEB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ABC5E045-9B0A-4D50-80FF-8801FF76551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A0994DF0-5B91-43C2-9A98-760878B040E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3B75E398-99A5-477D-8FB7-CFA9F6342AA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A4328CCA-7A35-446A-A650-4BBC9E3905E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6062CA80-A1D4-46B2-A668-5FC8A98D8E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913E9662-6995-4586-BF09-044326F1B1E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23B7F1BB-C87D-4805-B24C-A63A9246174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017B6F58-2C92-4417-99BF-6760DFBC023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1DD97AE3-7180-44BD-937D-6515F50EF9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65" name="直線コネクタ 664">
          <a:extLst>
            <a:ext uri="{FF2B5EF4-FFF2-40B4-BE49-F238E27FC236}">
              <a16:creationId xmlns:a16="http://schemas.microsoft.com/office/drawing/2014/main" id="{763E6050-C025-4465-95BA-D05F6F12C88F}"/>
            </a:ext>
          </a:extLst>
        </xdr:cNvPr>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66" name="【庁舎】&#10;有形固定資産減価償却率最小値テキスト">
          <a:extLst>
            <a:ext uri="{FF2B5EF4-FFF2-40B4-BE49-F238E27FC236}">
              <a16:creationId xmlns:a16="http://schemas.microsoft.com/office/drawing/2014/main" id="{BC2AF438-9762-4010-BA0E-A3B5C833F525}"/>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67" name="直線コネクタ 666">
          <a:extLst>
            <a:ext uri="{FF2B5EF4-FFF2-40B4-BE49-F238E27FC236}">
              <a16:creationId xmlns:a16="http://schemas.microsoft.com/office/drawing/2014/main" id="{9CCE6B3A-B63A-4EC6-B6B4-5CBD7D2E2184}"/>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68" name="【庁舎】&#10;有形固定資産減価償却率最大値テキスト">
          <a:extLst>
            <a:ext uri="{FF2B5EF4-FFF2-40B4-BE49-F238E27FC236}">
              <a16:creationId xmlns:a16="http://schemas.microsoft.com/office/drawing/2014/main" id="{1905CA64-57EB-40D7-8A8D-6B6B0352EC4A}"/>
            </a:ext>
          </a:extLst>
        </xdr:cNvPr>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69" name="直線コネクタ 668">
          <a:extLst>
            <a:ext uri="{FF2B5EF4-FFF2-40B4-BE49-F238E27FC236}">
              <a16:creationId xmlns:a16="http://schemas.microsoft.com/office/drawing/2014/main" id="{288F2442-90EF-499A-931C-4792C841EAA5}"/>
            </a:ext>
          </a:extLst>
        </xdr:cNvPr>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70" name="【庁舎】&#10;有形固定資産減価償却率平均値テキスト">
          <a:extLst>
            <a:ext uri="{FF2B5EF4-FFF2-40B4-BE49-F238E27FC236}">
              <a16:creationId xmlns:a16="http://schemas.microsoft.com/office/drawing/2014/main" id="{819160CE-D019-4EB4-8ABB-633D488DA708}"/>
            </a:ext>
          </a:extLst>
        </xdr:cNvPr>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71" name="フローチャート: 判断 670">
          <a:extLst>
            <a:ext uri="{FF2B5EF4-FFF2-40B4-BE49-F238E27FC236}">
              <a16:creationId xmlns:a16="http://schemas.microsoft.com/office/drawing/2014/main" id="{B5A26661-3839-45FE-AF20-3CF14543DD57}"/>
            </a:ext>
          </a:extLst>
        </xdr:cNvPr>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72" name="フローチャート: 判断 671">
          <a:extLst>
            <a:ext uri="{FF2B5EF4-FFF2-40B4-BE49-F238E27FC236}">
              <a16:creationId xmlns:a16="http://schemas.microsoft.com/office/drawing/2014/main" id="{04476D86-0651-40CC-B740-EBE56F034681}"/>
            </a:ext>
          </a:extLst>
        </xdr:cNvPr>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673" name="n_1aveValue【庁舎】&#10;有形固定資産減価償却率">
          <a:extLst>
            <a:ext uri="{FF2B5EF4-FFF2-40B4-BE49-F238E27FC236}">
              <a16:creationId xmlns:a16="http://schemas.microsoft.com/office/drawing/2014/main" id="{BBCF2A3F-8120-4F81-82C0-36A2962CDB4F}"/>
            </a:ext>
          </a:extLst>
        </xdr:cNvPr>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74" name="フローチャート: 判断 673">
          <a:extLst>
            <a:ext uri="{FF2B5EF4-FFF2-40B4-BE49-F238E27FC236}">
              <a16:creationId xmlns:a16="http://schemas.microsoft.com/office/drawing/2014/main" id="{DB04AD5F-4A3F-4B13-96F3-5331DC2B6DC4}"/>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75" name="n_2aveValue【庁舎】&#10;有形固定資産減価償却率">
          <a:extLst>
            <a:ext uri="{FF2B5EF4-FFF2-40B4-BE49-F238E27FC236}">
              <a16:creationId xmlns:a16="http://schemas.microsoft.com/office/drawing/2014/main" id="{C0844F8B-D0C4-44F4-A722-D064BC041E2B}"/>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676" name="フローチャート: 判断 675">
          <a:extLst>
            <a:ext uri="{FF2B5EF4-FFF2-40B4-BE49-F238E27FC236}">
              <a16:creationId xmlns:a16="http://schemas.microsoft.com/office/drawing/2014/main" id="{9F7BFD86-DC7F-4D4C-A87C-C1B22F4C7950}"/>
            </a:ext>
          </a:extLst>
        </xdr:cNvPr>
        <xdr:cNvSpPr/>
      </xdr:nvSpPr>
      <xdr:spPr>
        <a:xfrm>
          <a:off x="13652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677" name="n_3aveValue【庁舎】&#10;有形固定資産減価償却率">
          <a:extLst>
            <a:ext uri="{FF2B5EF4-FFF2-40B4-BE49-F238E27FC236}">
              <a16:creationId xmlns:a16="http://schemas.microsoft.com/office/drawing/2014/main" id="{98157218-BF25-4DBF-8F36-738A61FEB76D}"/>
            </a:ext>
          </a:extLst>
        </xdr:cNvPr>
        <xdr:cNvSpPr txBox="1"/>
      </xdr:nvSpPr>
      <xdr:spPr>
        <a:xfrm>
          <a:off x="13500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7C8DF77-C141-4167-97E5-34E0D160320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61F25CFF-777B-4EEB-A030-7C6F2CCBDB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C9C57327-F377-437B-B5AA-E4E815978C0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43FE9DAB-CC1D-432B-95AA-C78F23BED9C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E0A373F-8552-401D-B694-966A56EBE6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126637</xdr:rowOff>
    </xdr:from>
    <xdr:to>
      <xdr:col>85</xdr:col>
      <xdr:colOff>177800</xdr:colOff>
      <xdr:row>103</xdr:row>
      <xdr:rowOff>56787</xdr:rowOff>
    </xdr:to>
    <xdr:sp macro="" textlink="">
      <xdr:nvSpPr>
        <xdr:cNvPr id="683" name="楕円 682">
          <a:extLst>
            <a:ext uri="{FF2B5EF4-FFF2-40B4-BE49-F238E27FC236}">
              <a16:creationId xmlns:a16="http://schemas.microsoft.com/office/drawing/2014/main" id="{5061209B-7998-4D2F-8663-94DC10DB7E3E}"/>
            </a:ext>
          </a:extLst>
        </xdr:cNvPr>
        <xdr:cNvSpPr/>
      </xdr:nvSpPr>
      <xdr:spPr>
        <a:xfrm>
          <a:off x="16268700" y="1761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149514</xdr:rowOff>
    </xdr:from>
    <xdr:ext cx="405111" cy="259045"/>
    <xdr:sp macro="" textlink="">
      <xdr:nvSpPr>
        <xdr:cNvPr id="684" name="【庁舎】&#10;有形固定資産減価償却率該当値テキスト">
          <a:extLst>
            <a:ext uri="{FF2B5EF4-FFF2-40B4-BE49-F238E27FC236}">
              <a16:creationId xmlns:a16="http://schemas.microsoft.com/office/drawing/2014/main" id="{1117BD95-C2F8-4B5F-B74C-9A4D490D4CC4}"/>
            </a:ext>
          </a:extLst>
        </xdr:cNvPr>
        <xdr:cNvSpPr txBox="1"/>
      </xdr:nvSpPr>
      <xdr:spPr>
        <a:xfrm>
          <a:off x="16357600" y="1746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160927</xdr:rowOff>
    </xdr:from>
    <xdr:to>
      <xdr:col>81</xdr:col>
      <xdr:colOff>101600</xdr:colOff>
      <xdr:row>103</xdr:row>
      <xdr:rowOff>91077</xdr:rowOff>
    </xdr:to>
    <xdr:sp macro="" textlink="">
      <xdr:nvSpPr>
        <xdr:cNvPr id="685" name="楕円 684">
          <a:extLst>
            <a:ext uri="{FF2B5EF4-FFF2-40B4-BE49-F238E27FC236}">
              <a16:creationId xmlns:a16="http://schemas.microsoft.com/office/drawing/2014/main" id="{FE4368ED-7789-4006-AF0A-3F36C23C080C}"/>
            </a:ext>
          </a:extLst>
        </xdr:cNvPr>
        <xdr:cNvSpPr/>
      </xdr:nvSpPr>
      <xdr:spPr>
        <a:xfrm>
          <a:off x="15430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5987</xdr:rowOff>
    </xdr:from>
    <xdr:to>
      <xdr:col>85</xdr:col>
      <xdr:colOff>127000</xdr:colOff>
      <xdr:row>103</xdr:row>
      <xdr:rowOff>40277</xdr:rowOff>
    </xdr:to>
    <xdr:cxnSp macro="">
      <xdr:nvCxnSpPr>
        <xdr:cNvPr id="686" name="直線コネクタ 685">
          <a:extLst>
            <a:ext uri="{FF2B5EF4-FFF2-40B4-BE49-F238E27FC236}">
              <a16:creationId xmlns:a16="http://schemas.microsoft.com/office/drawing/2014/main" id="{69D0119F-3B0C-43E9-88AB-06A317DA4E04}"/>
            </a:ext>
          </a:extLst>
        </xdr:cNvPr>
        <xdr:cNvCxnSpPr/>
      </xdr:nvCxnSpPr>
      <xdr:spPr>
        <a:xfrm flipV="1">
          <a:off x="15481300" y="176653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7" name="楕円 686">
          <a:extLst>
            <a:ext uri="{FF2B5EF4-FFF2-40B4-BE49-F238E27FC236}">
              <a16:creationId xmlns:a16="http://schemas.microsoft.com/office/drawing/2014/main" id="{890AE61C-2407-42B4-9373-BC5A197304EF}"/>
            </a:ext>
          </a:extLst>
        </xdr:cNvPr>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133350</xdr:rowOff>
    </xdr:to>
    <xdr:cxnSp macro="">
      <xdr:nvCxnSpPr>
        <xdr:cNvPr id="688" name="直線コネクタ 687">
          <a:extLst>
            <a:ext uri="{FF2B5EF4-FFF2-40B4-BE49-F238E27FC236}">
              <a16:creationId xmlns:a16="http://schemas.microsoft.com/office/drawing/2014/main" id="{288E0BEA-074F-4CDA-9BB8-EFCD941483E8}"/>
            </a:ext>
          </a:extLst>
        </xdr:cNvPr>
        <xdr:cNvCxnSpPr/>
      </xdr:nvCxnSpPr>
      <xdr:spPr>
        <a:xfrm flipV="1">
          <a:off x="14592300" y="1769962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82204</xdr:rowOff>
    </xdr:from>
    <xdr:ext cx="405111" cy="259045"/>
    <xdr:sp macro="" textlink="">
      <xdr:nvSpPr>
        <xdr:cNvPr id="689" name="n_1mainValue【庁舎】&#10;有形固定資産減価償却率">
          <a:extLst>
            <a:ext uri="{FF2B5EF4-FFF2-40B4-BE49-F238E27FC236}">
              <a16:creationId xmlns:a16="http://schemas.microsoft.com/office/drawing/2014/main" id="{8A77C1FC-4D29-4032-BC20-953AFF5781AA}"/>
            </a:ext>
          </a:extLst>
        </xdr:cNvPr>
        <xdr:cNvSpPr txBox="1"/>
      </xdr:nvSpPr>
      <xdr:spPr>
        <a:xfrm>
          <a:off x="15266044" y="1774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3827</xdr:rowOff>
    </xdr:from>
    <xdr:ext cx="405111" cy="259045"/>
    <xdr:sp macro="" textlink="">
      <xdr:nvSpPr>
        <xdr:cNvPr id="690" name="n_2mainValue【庁舎】&#10;有形固定資産減価償却率">
          <a:extLst>
            <a:ext uri="{FF2B5EF4-FFF2-40B4-BE49-F238E27FC236}">
              <a16:creationId xmlns:a16="http://schemas.microsoft.com/office/drawing/2014/main" id="{E8D81B17-F410-4005-83F1-4EFCD5B6FF3A}"/>
            </a:ext>
          </a:extLst>
        </xdr:cNvPr>
        <xdr:cNvSpPr txBox="1"/>
      </xdr:nvSpPr>
      <xdr:spPr>
        <a:xfrm>
          <a:off x="14389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a:extLst>
            <a:ext uri="{FF2B5EF4-FFF2-40B4-BE49-F238E27FC236}">
              <a16:creationId xmlns:a16="http://schemas.microsoft.com/office/drawing/2014/main" id="{50A47CB8-813D-4816-A275-681B1472E92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a:extLst>
            <a:ext uri="{FF2B5EF4-FFF2-40B4-BE49-F238E27FC236}">
              <a16:creationId xmlns:a16="http://schemas.microsoft.com/office/drawing/2014/main" id="{926539BE-2922-4163-AB7C-D94530BDA49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a:extLst>
            <a:ext uri="{FF2B5EF4-FFF2-40B4-BE49-F238E27FC236}">
              <a16:creationId xmlns:a16="http://schemas.microsoft.com/office/drawing/2014/main" id="{3700BB33-4B5F-40EF-9760-D1BB5ED71A4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a:extLst>
            <a:ext uri="{FF2B5EF4-FFF2-40B4-BE49-F238E27FC236}">
              <a16:creationId xmlns:a16="http://schemas.microsoft.com/office/drawing/2014/main" id="{4B059F86-14BB-4087-8665-2B5571FE2ED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a:extLst>
            <a:ext uri="{FF2B5EF4-FFF2-40B4-BE49-F238E27FC236}">
              <a16:creationId xmlns:a16="http://schemas.microsoft.com/office/drawing/2014/main" id="{A20B25F3-2EC7-474A-ACC0-03CF31E941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a:extLst>
            <a:ext uri="{FF2B5EF4-FFF2-40B4-BE49-F238E27FC236}">
              <a16:creationId xmlns:a16="http://schemas.microsoft.com/office/drawing/2014/main" id="{5D25B901-F854-49D2-B9B5-D62A450A91D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a:extLst>
            <a:ext uri="{FF2B5EF4-FFF2-40B4-BE49-F238E27FC236}">
              <a16:creationId xmlns:a16="http://schemas.microsoft.com/office/drawing/2014/main" id="{05E86C66-9B9F-47D6-9DB8-0D07D17EC5B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a:extLst>
            <a:ext uri="{FF2B5EF4-FFF2-40B4-BE49-F238E27FC236}">
              <a16:creationId xmlns:a16="http://schemas.microsoft.com/office/drawing/2014/main" id="{C002D861-A44C-4A5B-B468-911583D8A6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a:extLst>
            <a:ext uri="{FF2B5EF4-FFF2-40B4-BE49-F238E27FC236}">
              <a16:creationId xmlns:a16="http://schemas.microsoft.com/office/drawing/2014/main" id="{E5D30F5F-9C61-4069-BF4F-1A130ACEE6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a:extLst>
            <a:ext uri="{FF2B5EF4-FFF2-40B4-BE49-F238E27FC236}">
              <a16:creationId xmlns:a16="http://schemas.microsoft.com/office/drawing/2014/main" id="{C75481A9-333E-4695-9314-A8C54C13EE2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a:extLst>
            <a:ext uri="{FF2B5EF4-FFF2-40B4-BE49-F238E27FC236}">
              <a16:creationId xmlns:a16="http://schemas.microsoft.com/office/drawing/2014/main" id="{8611C492-930D-4DCE-AC10-F0EAB67417E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a:extLst>
            <a:ext uri="{FF2B5EF4-FFF2-40B4-BE49-F238E27FC236}">
              <a16:creationId xmlns:a16="http://schemas.microsoft.com/office/drawing/2014/main" id="{EE208EAF-FAF0-4A97-9CD5-D5CEF4980ACE}"/>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a:extLst>
            <a:ext uri="{FF2B5EF4-FFF2-40B4-BE49-F238E27FC236}">
              <a16:creationId xmlns:a16="http://schemas.microsoft.com/office/drawing/2014/main" id="{B7E488C7-2CFB-4BDE-8537-D563CA504CC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a:extLst>
            <a:ext uri="{FF2B5EF4-FFF2-40B4-BE49-F238E27FC236}">
              <a16:creationId xmlns:a16="http://schemas.microsoft.com/office/drawing/2014/main" id="{B915CEC6-046E-440A-8741-B159F39BE35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a:extLst>
            <a:ext uri="{FF2B5EF4-FFF2-40B4-BE49-F238E27FC236}">
              <a16:creationId xmlns:a16="http://schemas.microsoft.com/office/drawing/2014/main" id="{85A93381-CF97-4218-9679-0FE46DF6876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a:extLst>
            <a:ext uri="{FF2B5EF4-FFF2-40B4-BE49-F238E27FC236}">
              <a16:creationId xmlns:a16="http://schemas.microsoft.com/office/drawing/2014/main" id="{811E15C7-DEF0-467E-8801-76D4DE933E83}"/>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a:extLst>
            <a:ext uri="{FF2B5EF4-FFF2-40B4-BE49-F238E27FC236}">
              <a16:creationId xmlns:a16="http://schemas.microsoft.com/office/drawing/2014/main" id="{A5368E1F-5E6C-44BD-AF8F-BF8E71A9301C}"/>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a:extLst>
            <a:ext uri="{FF2B5EF4-FFF2-40B4-BE49-F238E27FC236}">
              <a16:creationId xmlns:a16="http://schemas.microsoft.com/office/drawing/2014/main" id="{AE89DFB6-6732-44C5-9AEF-4E60631AFB2F}"/>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C749A1D6-9011-483E-A404-A447754B431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7C50C706-3140-49E1-9530-1D61234CDA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庁舎】&#10;一人当たり面積グラフ枠">
          <a:extLst>
            <a:ext uri="{FF2B5EF4-FFF2-40B4-BE49-F238E27FC236}">
              <a16:creationId xmlns:a16="http://schemas.microsoft.com/office/drawing/2014/main" id="{3148747E-3780-4F1B-9396-47C58941E8D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12" name="直線コネクタ 711">
          <a:extLst>
            <a:ext uri="{FF2B5EF4-FFF2-40B4-BE49-F238E27FC236}">
              <a16:creationId xmlns:a16="http://schemas.microsoft.com/office/drawing/2014/main" id="{D341A466-B660-41B2-8343-EDEE4CF44980}"/>
            </a:ext>
          </a:extLst>
        </xdr:cNvPr>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13" name="【庁舎】&#10;一人当たり面積最小値テキスト">
          <a:extLst>
            <a:ext uri="{FF2B5EF4-FFF2-40B4-BE49-F238E27FC236}">
              <a16:creationId xmlns:a16="http://schemas.microsoft.com/office/drawing/2014/main" id="{DAC79ADB-B65A-4CD5-BF7F-8DF4671E88C8}"/>
            </a:ext>
          </a:extLst>
        </xdr:cNvPr>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14" name="直線コネクタ 713">
          <a:extLst>
            <a:ext uri="{FF2B5EF4-FFF2-40B4-BE49-F238E27FC236}">
              <a16:creationId xmlns:a16="http://schemas.microsoft.com/office/drawing/2014/main" id="{1A3C6366-772C-4DAD-B557-1CF7AD328868}"/>
            </a:ext>
          </a:extLst>
        </xdr:cNvPr>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15" name="【庁舎】&#10;一人当たり面積最大値テキスト">
          <a:extLst>
            <a:ext uri="{FF2B5EF4-FFF2-40B4-BE49-F238E27FC236}">
              <a16:creationId xmlns:a16="http://schemas.microsoft.com/office/drawing/2014/main" id="{4763D3D0-EB12-45B9-9E5D-6E4352856FEB}"/>
            </a:ext>
          </a:extLst>
        </xdr:cNvPr>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16" name="直線コネクタ 715">
          <a:extLst>
            <a:ext uri="{FF2B5EF4-FFF2-40B4-BE49-F238E27FC236}">
              <a16:creationId xmlns:a16="http://schemas.microsoft.com/office/drawing/2014/main" id="{DF19E17A-7686-43E2-8DEF-10CFE7B500C5}"/>
            </a:ext>
          </a:extLst>
        </xdr:cNvPr>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717" name="【庁舎】&#10;一人当たり面積平均値テキスト">
          <a:extLst>
            <a:ext uri="{FF2B5EF4-FFF2-40B4-BE49-F238E27FC236}">
              <a16:creationId xmlns:a16="http://schemas.microsoft.com/office/drawing/2014/main" id="{8DE70CDC-F364-48F6-885D-62237D36D1DF}"/>
            </a:ext>
          </a:extLst>
        </xdr:cNvPr>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18" name="フローチャート: 判断 717">
          <a:extLst>
            <a:ext uri="{FF2B5EF4-FFF2-40B4-BE49-F238E27FC236}">
              <a16:creationId xmlns:a16="http://schemas.microsoft.com/office/drawing/2014/main" id="{4AFAD8EC-80F0-492A-9ED6-E44BECF641DA}"/>
            </a:ext>
          </a:extLst>
        </xdr:cNvPr>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19" name="フローチャート: 判断 718">
          <a:extLst>
            <a:ext uri="{FF2B5EF4-FFF2-40B4-BE49-F238E27FC236}">
              <a16:creationId xmlns:a16="http://schemas.microsoft.com/office/drawing/2014/main" id="{A51C1D84-77FD-4D88-9015-E160F083AE83}"/>
            </a:ext>
          </a:extLst>
        </xdr:cNvPr>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720" name="n_1aveValue【庁舎】&#10;一人当たり面積">
          <a:extLst>
            <a:ext uri="{FF2B5EF4-FFF2-40B4-BE49-F238E27FC236}">
              <a16:creationId xmlns:a16="http://schemas.microsoft.com/office/drawing/2014/main" id="{7AEF182F-BE02-4314-8DE7-E6AE6CB499D2}"/>
            </a:ext>
          </a:extLst>
        </xdr:cNvPr>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721" name="フローチャート: 判断 720">
          <a:extLst>
            <a:ext uri="{FF2B5EF4-FFF2-40B4-BE49-F238E27FC236}">
              <a16:creationId xmlns:a16="http://schemas.microsoft.com/office/drawing/2014/main" id="{2792A5A8-F98F-4EED-B66E-8DB3F8317184}"/>
            </a:ext>
          </a:extLst>
        </xdr:cNvPr>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722" name="n_2aveValue【庁舎】&#10;一人当たり面積">
          <a:extLst>
            <a:ext uri="{FF2B5EF4-FFF2-40B4-BE49-F238E27FC236}">
              <a16:creationId xmlns:a16="http://schemas.microsoft.com/office/drawing/2014/main" id="{6183B57A-82BC-47A7-BFAD-D12F9891566E}"/>
            </a:ext>
          </a:extLst>
        </xdr:cNvPr>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8255</xdr:rowOff>
    </xdr:from>
    <xdr:to>
      <xdr:col>102</xdr:col>
      <xdr:colOff>165100</xdr:colOff>
      <xdr:row>107</xdr:row>
      <xdr:rowOff>109855</xdr:rowOff>
    </xdr:to>
    <xdr:sp macro="" textlink="">
      <xdr:nvSpPr>
        <xdr:cNvPr id="723" name="フローチャート: 判断 722">
          <a:extLst>
            <a:ext uri="{FF2B5EF4-FFF2-40B4-BE49-F238E27FC236}">
              <a16:creationId xmlns:a16="http://schemas.microsoft.com/office/drawing/2014/main" id="{5E1A2599-D94B-420E-907C-A7381E0CD015}"/>
            </a:ext>
          </a:extLst>
        </xdr:cNvPr>
        <xdr:cNvSpPr/>
      </xdr:nvSpPr>
      <xdr:spPr>
        <a:xfrm>
          <a:off x="19494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126382</xdr:rowOff>
    </xdr:from>
    <xdr:ext cx="469744" cy="259045"/>
    <xdr:sp macro="" textlink="">
      <xdr:nvSpPr>
        <xdr:cNvPr id="724" name="n_3aveValue【庁舎】&#10;一人当たり面積">
          <a:extLst>
            <a:ext uri="{FF2B5EF4-FFF2-40B4-BE49-F238E27FC236}">
              <a16:creationId xmlns:a16="http://schemas.microsoft.com/office/drawing/2014/main" id="{98AF2994-2EA6-4352-9863-12D1AA6854FB}"/>
            </a:ext>
          </a:extLst>
        </xdr:cNvPr>
        <xdr:cNvSpPr txBox="1"/>
      </xdr:nvSpPr>
      <xdr:spPr>
        <a:xfrm>
          <a:off x="19310427" y="1812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4987C4E-62A1-47FD-9529-8092C8A7AB6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BFC3125B-0B20-417D-89FA-5144A8585BA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19ED267D-A732-46B3-ACC5-6EBEC68309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1A05EACE-E9FA-412C-8D91-395F0D8DC68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8011A397-D72A-4B46-9795-02F7473EFE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166903</xdr:rowOff>
    </xdr:from>
    <xdr:to>
      <xdr:col>116</xdr:col>
      <xdr:colOff>114300</xdr:colOff>
      <xdr:row>106</xdr:row>
      <xdr:rowOff>97053</xdr:rowOff>
    </xdr:to>
    <xdr:sp macro="" textlink="">
      <xdr:nvSpPr>
        <xdr:cNvPr id="730" name="楕円 729">
          <a:extLst>
            <a:ext uri="{FF2B5EF4-FFF2-40B4-BE49-F238E27FC236}">
              <a16:creationId xmlns:a16="http://schemas.microsoft.com/office/drawing/2014/main" id="{8A10E4A1-62FC-4DF2-8374-029D728C77F9}"/>
            </a:ext>
          </a:extLst>
        </xdr:cNvPr>
        <xdr:cNvSpPr/>
      </xdr:nvSpPr>
      <xdr:spPr>
        <a:xfrm>
          <a:off x="22110700" y="181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18330</xdr:rowOff>
    </xdr:from>
    <xdr:ext cx="469744" cy="259045"/>
    <xdr:sp macro="" textlink="">
      <xdr:nvSpPr>
        <xdr:cNvPr id="731" name="【庁舎】&#10;一人当たり面積該当値テキスト">
          <a:extLst>
            <a:ext uri="{FF2B5EF4-FFF2-40B4-BE49-F238E27FC236}">
              <a16:creationId xmlns:a16="http://schemas.microsoft.com/office/drawing/2014/main" id="{2F046220-4ADB-4DBA-ACBF-5B53F5475855}"/>
            </a:ext>
          </a:extLst>
        </xdr:cNvPr>
        <xdr:cNvSpPr txBox="1"/>
      </xdr:nvSpPr>
      <xdr:spPr>
        <a:xfrm>
          <a:off x="22199600" y="1802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168960</xdr:rowOff>
    </xdr:from>
    <xdr:to>
      <xdr:col>112</xdr:col>
      <xdr:colOff>38100</xdr:colOff>
      <xdr:row>106</xdr:row>
      <xdr:rowOff>99110</xdr:rowOff>
    </xdr:to>
    <xdr:sp macro="" textlink="">
      <xdr:nvSpPr>
        <xdr:cNvPr id="732" name="楕円 731">
          <a:extLst>
            <a:ext uri="{FF2B5EF4-FFF2-40B4-BE49-F238E27FC236}">
              <a16:creationId xmlns:a16="http://schemas.microsoft.com/office/drawing/2014/main" id="{C11771BA-3707-4E0A-8472-4B5E6BF7194F}"/>
            </a:ext>
          </a:extLst>
        </xdr:cNvPr>
        <xdr:cNvSpPr/>
      </xdr:nvSpPr>
      <xdr:spPr>
        <a:xfrm>
          <a:off x="21272500" y="181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46253</xdr:rowOff>
    </xdr:from>
    <xdr:to>
      <xdr:col>116</xdr:col>
      <xdr:colOff>63500</xdr:colOff>
      <xdr:row>106</xdr:row>
      <xdr:rowOff>48310</xdr:rowOff>
    </xdr:to>
    <xdr:cxnSp macro="">
      <xdr:nvCxnSpPr>
        <xdr:cNvPr id="733" name="直線コネクタ 732">
          <a:extLst>
            <a:ext uri="{FF2B5EF4-FFF2-40B4-BE49-F238E27FC236}">
              <a16:creationId xmlns:a16="http://schemas.microsoft.com/office/drawing/2014/main" id="{727FE1A8-E6B3-43C8-99C8-84C9D34BFB9A}"/>
            </a:ext>
          </a:extLst>
        </xdr:cNvPr>
        <xdr:cNvCxnSpPr/>
      </xdr:nvCxnSpPr>
      <xdr:spPr>
        <a:xfrm flipV="1">
          <a:off x="21323300" y="18219953"/>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72262</xdr:rowOff>
    </xdr:from>
    <xdr:to>
      <xdr:col>107</xdr:col>
      <xdr:colOff>101600</xdr:colOff>
      <xdr:row>107</xdr:row>
      <xdr:rowOff>2412</xdr:rowOff>
    </xdr:to>
    <xdr:sp macro="" textlink="">
      <xdr:nvSpPr>
        <xdr:cNvPr id="734" name="楕円 733">
          <a:extLst>
            <a:ext uri="{FF2B5EF4-FFF2-40B4-BE49-F238E27FC236}">
              <a16:creationId xmlns:a16="http://schemas.microsoft.com/office/drawing/2014/main" id="{E2AD4143-FD43-473D-93A9-22DD8AB2255F}"/>
            </a:ext>
          </a:extLst>
        </xdr:cNvPr>
        <xdr:cNvSpPr/>
      </xdr:nvSpPr>
      <xdr:spPr>
        <a:xfrm>
          <a:off x="20383500" y="1824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48310</xdr:rowOff>
    </xdr:from>
    <xdr:to>
      <xdr:col>111</xdr:col>
      <xdr:colOff>177800</xdr:colOff>
      <xdr:row>106</xdr:row>
      <xdr:rowOff>123062</xdr:rowOff>
    </xdr:to>
    <xdr:cxnSp macro="">
      <xdr:nvCxnSpPr>
        <xdr:cNvPr id="735" name="直線コネクタ 734">
          <a:extLst>
            <a:ext uri="{FF2B5EF4-FFF2-40B4-BE49-F238E27FC236}">
              <a16:creationId xmlns:a16="http://schemas.microsoft.com/office/drawing/2014/main" id="{E884D9E9-F810-4E49-AA8E-7A1BA8E9BDB3}"/>
            </a:ext>
          </a:extLst>
        </xdr:cNvPr>
        <xdr:cNvCxnSpPr/>
      </xdr:nvCxnSpPr>
      <xdr:spPr>
        <a:xfrm flipV="1">
          <a:off x="20434300" y="18222010"/>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115637</xdr:rowOff>
    </xdr:from>
    <xdr:ext cx="469744" cy="259045"/>
    <xdr:sp macro="" textlink="">
      <xdr:nvSpPr>
        <xdr:cNvPr id="736" name="n_1mainValue【庁舎】&#10;一人当たり面積">
          <a:extLst>
            <a:ext uri="{FF2B5EF4-FFF2-40B4-BE49-F238E27FC236}">
              <a16:creationId xmlns:a16="http://schemas.microsoft.com/office/drawing/2014/main" id="{66CB145B-7D1A-4593-9B4E-AFB78FE93091}"/>
            </a:ext>
          </a:extLst>
        </xdr:cNvPr>
        <xdr:cNvSpPr txBox="1"/>
      </xdr:nvSpPr>
      <xdr:spPr>
        <a:xfrm>
          <a:off x="21075727" y="179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18939</xdr:rowOff>
    </xdr:from>
    <xdr:ext cx="469744" cy="259045"/>
    <xdr:sp macro="" textlink="">
      <xdr:nvSpPr>
        <xdr:cNvPr id="737" name="n_2mainValue【庁舎】&#10;一人当たり面積">
          <a:extLst>
            <a:ext uri="{FF2B5EF4-FFF2-40B4-BE49-F238E27FC236}">
              <a16:creationId xmlns:a16="http://schemas.microsoft.com/office/drawing/2014/main" id="{55F37C2F-8F50-4EDA-9E1E-E7812A2DA16B}"/>
            </a:ext>
          </a:extLst>
        </xdr:cNvPr>
        <xdr:cNvSpPr txBox="1"/>
      </xdr:nvSpPr>
      <xdr:spPr>
        <a:xfrm>
          <a:off x="20199427" y="1802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FD5F0941-F395-42A6-A1F2-00BB0031972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215C46B0-1F70-4749-B37A-0AFB2214EE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81BB2088-2EBD-43F2-8E86-CCACF038C87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各施設の有形固定資産減価償却率は類似団体平均値に対し低い値となっているが、体育館・プール及び庁舎に関しては平均値と近似もしくは上回っており、また一人あたりの値に関してはほぼすべてが上回っており、将来の人口動態等を踏まえ適正な規模・配置を考慮する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ほぼ同指数となっている。依然として類似団体平均値を下回っている。人口減少に伴う過疎化や少子高齢化、労働人口の減少により、税収の減少など自主財源が乏しい財政構造となっている。村内に中心となる基幹産業がないことも財政基盤が弱い要因と考える。今後は事務事業の見直しをと経費の抑制による歳出の削減を図るとともに、滞納整理など税収や財産収入の徴収率を向上に努めることで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161607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114800" y="752792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161607</xdr:rowOff>
    </xdr:from>
    <xdr:to>
      <xdr:col>19</xdr:col>
      <xdr:colOff>133350</xdr:colOff>
      <xdr:row>43</xdr:row>
      <xdr:rowOff>161607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161607</xdr:rowOff>
    </xdr:from>
    <xdr:to>
      <xdr:col>15</xdr:col>
      <xdr:colOff>82550</xdr:colOff>
      <xdr:row>43</xdr:row>
      <xdr:rowOff>161607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33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161607</xdr:rowOff>
    </xdr:from>
    <xdr:to>
      <xdr:col>11</xdr:col>
      <xdr:colOff>31750</xdr:colOff>
      <xdr:row>43</xdr:row>
      <xdr:rowOff>167640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53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62547</xdr:rowOff>
    </xdr:from>
    <xdr:to>
      <xdr:col>11</xdr:col>
      <xdr:colOff>82550</xdr:colOff>
      <xdr:row>43</xdr:row>
      <xdr:rowOff>164147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2874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652</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7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110807</xdr:rowOff>
    </xdr:from>
    <xdr:to>
      <xdr:col>19</xdr:col>
      <xdr:colOff>184150</xdr:colOff>
      <xdr:row>44</xdr:row>
      <xdr:rowOff>40957</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25734</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6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110807</xdr:rowOff>
    </xdr:from>
    <xdr:to>
      <xdr:col>15</xdr:col>
      <xdr:colOff>133350</xdr:colOff>
      <xdr:row>44</xdr:row>
      <xdr:rowOff>40957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25734</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110807</xdr:rowOff>
    </xdr:from>
    <xdr:to>
      <xdr:col>11</xdr:col>
      <xdr:colOff>82550</xdr:colOff>
      <xdr:row>44</xdr:row>
      <xdr:rowOff>40957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25734</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116840</xdr:rowOff>
    </xdr:from>
    <xdr:to>
      <xdr:col>7</xdr:col>
      <xdr:colOff>31750</xdr:colOff>
      <xdr:row>44</xdr:row>
      <xdr:rowOff>46990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31767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ポイント上回っている。しかし、依然として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ポイント以上の高い数値を示しており財政構造の弾力性が低い状況である。今後も継続した事務事業の見直し等義務的経費の削減に努める。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157988</xdr:rowOff>
    </xdr:from>
    <xdr:to>
      <xdr:col>23</xdr:col>
      <xdr:colOff>133350</xdr:colOff>
      <xdr:row>62</xdr:row>
      <xdr:rowOff>165100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16438"/>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3302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7950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148861</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3302</xdr:rowOff>
    </xdr:from>
    <xdr:to>
      <xdr:col>15</xdr:col>
      <xdr:colOff>82550</xdr:colOff>
      <xdr:row>64</xdr:row>
      <xdr:rowOff>87630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0804652"/>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47515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85344</xdr:rowOff>
    </xdr:from>
    <xdr:to>
      <xdr:col>11</xdr:col>
      <xdr:colOff>31750</xdr:colOff>
      <xdr:row>64</xdr:row>
      <xdr:rowOff>87630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88669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15494</xdr:rowOff>
    </xdr:from>
    <xdr:to>
      <xdr:col>11</xdr:col>
      <xdr:colOff>82550</xdr:colOff>
      <xdr:row>61</xdr:row>
      <xdr:rowOff>117094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127271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76471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123715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1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29227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123952</xdr:rowOff>
    </xdr:from>
    <xdr:to>
      <xdr:col>15</xdr:col>
      <xdr:colOff>133350</xdr:colOff>
      <xdr:row>63</xdr:row>
      <xdr:rowOff>54102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38879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123207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120921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32,343</a:t>
          </a:r>
          <a:r>
            <a:rPr kumimoji="1" lang="ja-JP" altLang="en-US" sz="1300">
              <a:latin typeface="ＭＳ Ｐゴシック" panose="020B0600070205080204" pitchFamily="50" charset="-128"/>
              <a:ea typeface="ＭＳ Ｐゴシック" panose="020B0600070205080204" pitchFamily="50" charset="-128"/>
            </a:rPr>
            <a:t>円削減されているものの、依然として類似団体平均を</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以上上回っている。物件費においては、ごみ処理施設や保育所などの公共施設に係る維持管理等の運営費用などが要因である。民間でも実施可能なものについては積極的に活用を図り、コスト削減に努める。また、人件費においては、職員の年齢構成に偏りがあるため、今後、退職による新規職員の補充については定員管理を含め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91946</xdr:rowOff>
    </xdr:from>
    <xdr:to>
      <xdr:col>23</xdr:col>
      <xdr:colOff>133350</xdr:colOff>
      <xdr:row>85</xdr:row>
      <xdr:rowOff>129110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665196"/>
          <a:ext cx="8382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111864</xdr:rowOff>
    </xdr:from>
    <xdr:to>
      <xdr:col>19</xdr:col>
      <xdr:colOff>133350</xdr:colOff>
      <xdr:row>85</xdr:row>
      <xdr:rowOff>129110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685114"/>
          <a:ext cx="889000" cy="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165711</xdr:rowOff>
    </xdr:from>
    <xdr:to>
      <xdr:col>15</xdr:col>
      <xdr:colOff>82550</xdr:colOff>
      <xdr:row>85</xdr:row>
      <xdr:rowOff>111864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67511"/>
          <a:ext cx="889000" cy="11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117689</xdr:rowOff>
    </xdr:from>
    <xdr:to>
      <xdr:col>11</xdr:col>
      <xdr:colOff>31750</xdr:colOff>
      <xdr:row>84</xdr:row>
      <xdr:rowOff>165711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519489"/>
          <a:ext cx="889000" cy="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41146</xdr:rowOff>
    </xdr:from>
    <xdr:to>
      <xdr:col>23</xdr:col>
      <xdr:colOff>184150</xdr:colOff>
      <xdr:row>85</xdr:row>
      <xdr:rowOff>142746</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13223</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8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78310</xdr:rowOff>
    </xdr:from>
    <xdr:to>
      <xdr:col>19</xdr:col>
      <xdr:colOff>184150</xdr:colOff>
      <xdr:row>86</xdr:row>
      <xdr:rowOff>8460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6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164687</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73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61064</xdr:rowOff>
    </xdr:from>
    <xdr:to>
      <xdr:col>15</xdr:col>
      <xdr:colOff>133350</xdr:colOff>
      <xdr:row>85</xdr:row>
      <xdr:rowOff>162664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6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147441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7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114911</xdr:rowOff>
    </xdr:from>
    <xdr:to>
      <xdr:col>11</xdr:col>
      <xdr:colOff>82550</xdr:colOff>
      <xdr:row>85</xdr:row>
      <xdr:rowOff>45061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29838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60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66889</xdr:rowOff>
    </xdr:from>
    <xdr:to>
      <xdr:col>7</xdr:col>
      <xdr:colOff>31750</xdr:colOff>
      <xdr:row>84</xdr:row>
      <xdr:rowOff>168489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153266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ポイント増加している。今後も継続的に給与の適正化に努める。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131063</xdr:rowOff>
    </xdr:from>
    <xdr:to>
      <xdr:col>81</xdr:col>
      <xdr:colOff>44450</xdr:colOff>
      <xdr:row>83</xdr:row>
      <xdr:rowOff>46482</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18996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34544</xdr:rowOff>
    </xdr:from>
    <xdr:to>
      <xdr:col>77</xdr:col>
      <xdr:colOff>44450</xdr:colOff>
      <xdr:row>82</xdr:row>
      <xdr:rowOff>131063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09344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109474</xdr:rowOff>
    </xdr:from>
    <xdr:to>
      <xdr:col>72</xdr:col>
      <xdr:colOff>203200</xdr:colOff>
      <xdr:row>82</xdr:row>
      <xdr:rowOff>34544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39969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109474</xdr:rowOff>
    </xdr:from>
    <xdr:to>
      <xdr:col>68</xdr:col>
      <xdr:colOff>152400</xdr:colOff>
      <xdr:row>82</xdr:row>
      <xdr:rowOff>102108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512800" y="1399692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89408</xdr:rowOff>
    </xdr:from>
    <xdr:to>
      <xdr:col>68</xdr:col>
      <xdr:colOff>203200</xdr:colOff>
      <xdr:row>87</xdr:row>
      <xdr:rowOff>19558</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4335</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167132</xdr:rowOff>
    </xdr:from>
    <xdr:to>
      <xdr:col>81</xdr:col>
      <xdr:colOff>95250</xdr:colOff>
      <xdr:row>83</xdr:row>
      <xdr:rowOff>97282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12209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07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80263</xdr:rowOff>
    </xdr:from>
    <xdr:to>
      <xdr:col>77</xdr:col>
      <xdr:colOff>95250</xdr:colOff>
      <xdr:row>83</xdr:row>
      <xdr:rowOff>10413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13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20590</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390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155194</xdr:rowOff>
    </xdr:from>
    <xdr:to>
      <xdr:col>73</xdr:col>
      <xdr:colOff>44450</xdr:colOff>
      <xdr:row>82</xdr:row>
      <xdr:rowOff>85344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04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95521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381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58674</xdr:rowOff>
    </xdr:from>
    <xdr:to>
      <xdr:col>68</xdr:col>
      <xdr:colOff>203200</xdr:colOff>
      <xdr:row>81</xdr:row>
      <xdr:rowOff>160274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394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170451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371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51308</xdr:rowOff>
    </xdr:from>
    <xdr:to>
      <xdr:col>64</xdr:col>
      <xdr:colOff>152400</xdr:colOff>
      <xdr:row>82</xdr:row>
      <xdr:rowOff>152908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163085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減少した。離島・過疎地域離島・過疎地域という特殊地域においても、他団体と変わらない充実した住民サービスを確保するため、類似団体を上回る職員数で推移している。今後の財政状況も考慮し、事務事業の見直し等に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157010</xdr:rowOff>
    </xdr:from>
    <xdr:to>
      <xdr:col>81</xdr:col>
      <xdr:colOff>44450</xdr:colOff>
      <xdr:row>64</xdr:row>
      <xdr:rowOff>19101</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6179800" y="10958360"/>
          <a:ext cx="8382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145186</xdr:rowOff>
    </xdr:from>
    <xdr:to>
      <xdr:col>77</xdr:col>
      <xdr:colOff>44450</xdr:colOff>
      <xdr:row>64</xdr:row>
      <xdr:rowOff>19101</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946536"/>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131432</xdr:rowOff>
    </xdr:from>
    <xdr:to>
      <xdr:col>72</xdr:col>
      <xdr:colOff>203200</xdr:colOff>
      <xdr:row>63</xdr:row>
      <xdr:rowOff>145186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932782"/>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94755</xdr:rowOff>
    </xdr:from>
    <xdr:to>
      <xdr:col>68</xdr:col>
      <xdr:colOff>152400</xdr:colOff>
      <xdr:row>63</xdr:row>
      <xdr:rowOff>131432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896105"/>
          <a:ext cx="889000" cy="3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13974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70993</xdr:rowOff>
    </xdr:from>
    <xdr:to>
      <xdr:col>64</xdr:col>
      <xdr:colOff>152400</xdr:colOff>
      <xdr:row>62</xdr:row>
      <xdr:rowOff>1143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11320</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106210</xdr:rowOff>
    </xdr:from>
    <xdr:to>
      <xdr:col>81</xdr:col>
      <xdr:colOff>95250</xdr:colOff>
      <xdr:row>64</xdr:row>
      <xdr:rowOff>36360</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90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78287</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87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139751</xdr:rowOff>
    </xdr:from>
    <xdr:to>
      <xdr:col>77</xdr:col>
      <xdr:colOff>95250</xdr:colOff>
      <xdr:row>64</xdr:row>
      <xdr:rowOff>69901</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54678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1027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94386</xdr:rowOff>
    </xdr:from>
    <xdr:to>
      <xdr:col>73</xdr:col>
      <xdr:colOff>44450</xdr:colOff>
      <xdr:row>64</xdr:row>
      <xdr:rowOff>24536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8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9313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9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80632</xdr:rowOff>
    </xdr:from>
    <xdr:to>
      <xdr:col>68</xdr:col>
      <xdr:colOff>203200</xdr:colOff>
      <xdr:row>64</xdr:row>
      <xdr:rowOff>10782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8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167009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96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43955</xdr:rowOff>
    </xdr:from>
    <xdr:to>
      <xdr:col>64</xdr:col>
      <xdr:colOff>152400</xdr:colOff>
      <xdr:row>63</xdr:row>
      <xdr:rowOff>145555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84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130332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93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実質公債比率については、対前年度比で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され、類似団体平均値とほぼ同数値となっている。しかし、今後は普通建設事業に係る地方債の償還が発生していく見込みのため、実質公債比率の上昇に留意する必要がある。今後は予定している普通建設事業の見直しを図り、起債依存型の事業実施の見直し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100330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6179800" y="7017173"/>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121920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5290800" y="712978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151554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2282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151554</xdr:rowOff>
    </xdr:from>
    <xdr:to>
      <xdr:col>68</xdr:col>
      <xdr:colOff>152400</xdr:colOff>
      <xdr:row>45</xdr:row>
      <xdr:rowOff>9737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52390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100754</xdr:rowOff>
    </xdr:from>
    <xdr:to>
      <xdr:col>68</xdr:col>
      <xdr:colOff>203200</xdr:colOff>
      <xdr:row>44</xdr:row>
      <xdr:rowOff>30904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15681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130387</xdr:rowOff>
    </xdr:from>
    <xdr:to>
      <xdr:col>64</xdr:col>
      <xdr:colOff>152400</xdr:colOff>
      <xdr:row>45</xdr:row>
      <xdr:rowOff>60537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6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45314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76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値及び沖縄平均値と比較しても高い値となっている。それは、大規模な建設事業の実施に伴う地方債の発行によるものである。また、今後は施設の老朽化に伴う改築等も見込まれることから、事業実施の適正化を図り、財政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19</xdr:row>
      <xdr:rowOff>78638</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51100"/>
          <a:ext cx="0" cy="885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50715</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30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78638</xdr:rowOff>
    </xdr:from>
    <xdr:to>
      <xdr:col>81</xdr:col>
      <xdr:colOff>133350</xdr:colOff>
      <xdr:row>19</xdr:row>
      <xdr:rowOff>78638</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33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39319</xdr:rowOff>
    </xdr:from>
    <xdr:to>
      <xdr:col>81</xdr:col>
      <xdr:colOff>44450</xdr:colOff>
      <xdr:row>23</xdr:row>
      <xdr:rowOff>5740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6179800" y="2953969"/>
          <a:ext cx="838200" cy="9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24689</xdr:rowOff>
    </xdr:from>
    <xdr:to>
      <xdr:col>77</xdr:col>
      <xdr:colOff>44450</xdr:colOff>
      <xdr:row>23</xdr:row>
      <xdr:rowOff>5740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3796589"/>
          <a:ext cx="8890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46431</xdr:rowOff>
    </xdr:from>
    <xdr:to>
      <xdr:col>72</xdr:col>
      <xdr:colOff>203200</xdr:colOff>
      <xdr:row>22</xdr:row>
      <xdr:rowOff>24689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4401800" y="3132531"/>
          <a:ext cx="889000" cy="66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62484</xdr:rowOff>
    </xdr:from>
    <xdr:to>
      <xdr:col>68</xdr:col>
      <xdr:colOff>152400</xdr:colOff>
      <xdr:row>18</xdr:row>
      <xdr:rowOff>46431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977134"/>
          <a:ext cx="889000" cy="1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159969</xdr:rowOff>
    </xdr:from>
    <xdr:to>
      <xdr:col>81</xdr:col>
      <xdr:colOff>95250</xdr:colOff>
      <xdr:row>17</xdr:row>
      <xdr:rowOff>90119</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90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132046</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87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126390</xdr:rowOff>
    </xdr:from>
    <xdr:to>
      <xdr:col>77</xdr:col>
      <xdr:colOff>95250</xdr:colOff>
      <xdr:row>23</xdr:row>
      <xdr:rowOff>56540</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38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23</xdr:row>
      <xdr:rowOff>41317</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984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145339</xdr:rowOff>
    </xdr:from>
    <xdr:to>
      <xdr:col>73</xdr:col>
      <xdr:colOff>44450</xdr:colOff>
      <xdr:row>22</xdr:row>
      <xdr:rowOff>75489</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74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60266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83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167081</xdr:rowOff>
    </xdr:from>
    <xdr:to>
      <xdr:col>68</xdr:col>
      <xdr:colOff>203200</xdr:colOff>
      <xdr:row>18</xdr:row>
      <xdr:rowOff>97231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08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82008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16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11684</xdr:rowOff>
    </xdr:from>
    <xdr:to>
      <xdr:col>64</xdr:col>
      <xdr:colOff>152400</xdr:colOff>
      <xdr:row>17</xdr:row>
      <xdr:rowOff>113284</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9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98061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1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かかる経常経費は、人口千人当たり職員数が類似団体と比較して多いこと、職員の年齢構成に偏りがあるなどの要因により高くなっている。臨時職員数や事務事業の見直しにより適正な定員管理に努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735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39370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544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39370</xdr:rowOff>
    </xdr:from>
    <xdr:to>
      <xdr:col>15</xdr:col>
      <xdr:colOff>98425</xdr:colOff>
      <xdr:row>39</xdr:row>
      <xdr:rowOff>77470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5447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134620</xdr:rowOff>
    </xdr:from>
    <xdr:to>
      <xdr:col>11</xdr:col>
      <xdr:colOff>9525</xdr:colOff>
      <xdr:row>39</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49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160020</xdr:rowOff>
    </xdr:from>
    <xdr:to>
      <xdr:col>15</xdr:col>
      <xdr:colOff>149225</xdr:colOff>
      <xdr:row>38</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9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26670</xdr:rowOff>
    </xdr:from>
    <xdr:to>
      <xdr:col>11</xdr:col>
      <xdr:colOff>60325</xdr:colOff>
      <xdr:row>39</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113047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ポイント減少している。しかし、類似団体より高い数値であり、今後とも経費削減に向けた取組を強化する。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702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17</xdr:row>
      <xdr:rowOff>8890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142240</xdr:rowOff>
    </xdr:from>
    <xdr:to>
      <xdr:col>73</xdr:col>
      <xdr:colOff>180975</xdr:colOff>
      <xdr:row>16</xdr:row>
      <xdr:rowOff>134620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71399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142240</xdr:rowOff>
    </xdr:from>
    <xdr:to>
      <xdr:col>69</xdr:col>
      <xdr:colOff>92075</xdr:colOff>
      <xdr:row>16</xdr:row>
      <xdr:rowOff>20320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713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129540</xdr:rowOff>
    </xdr:from>
    <xdr:to>
      <xdr:col>69</xdr:col>
      <xdr:colOff>142875</xdr:colOff>
      <xdr:row>16</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8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91440</xdr:rowOff>
    </xdr:from>
    <xdr:to>
      <xdr:col>69</xdr:col>
      <xdr:colOff>142875</xdr:colOff>
      <xdr:row>16</xdr:row>
      <xdr:rowOff>21590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66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55897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ポイント減少している。類似団体と比較すると約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分の１程度の数値となっている。しかし、少子高齢化は年々深刻化しており、社会保障支援費の増大は避けられないことから、今後は社会福祉全体の動向に注視し、適正化に努める。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54</xdr:row>
      <xdr:rowOff>61685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056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03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893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68035</xdr:rowOff>
    </xdr:from>
    <xdr:to>
      <xdr:col>24</xdr:col>
      <xdr:colOff>76200</xdr:colOff>
      <xdr:row>53</xdr:row>
      <xdr:rowOff>169635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148062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166007</xdr:rowOff>
    </xdr:from>
    <xdr:to>
      <xdr:col>15</xdr:col>
      <xdr:colOff>149225</xdr:colOff>
      <xdr:row>54</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106334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51707</xdr:rowOff>
    </xdr:from>
    <xdr:to>
      <xdr:col>6</xdr:col>
      <xdr:colOff>171450</xdr:colOff>
      <xdr:row>53</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ポイント改善した。全国平均・類似団体平均より下回っており、今後もその他の経費の削減に努める。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29845</xdr:rowOff>
    </xdr:from>
    <xdr:to>
      <xdr:col>82</xdr:col>
      <xdr:colOff>107950</xdr:colOff>
      <xdr:row>55</xdr:row>
      <xdr:rowOff>167005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59595"/>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167005</xdr:rowOff>
    </xdr:from>
    <xdr:to>
      <xdr:col>78</xdr:col>
      <xdr:colOff>69850</xdr:colOff>
      <xdr:row>56</xdr:row>
      <xdr:rowOff>64135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5967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64135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596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59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145432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150495</xdr:rowOff>
    </xdr:from>
    <xdr:to>
      <xdr:col>82</xdr:col>
      <xdr:colOff>158750</xdr:colOff>
      <xdr:row>55</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0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59072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1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116205</xdr:rowOff>
    </xdr:from>
    <xdr:to>
      <xdr:col>78</xdr:col>
      <xdr:colOff>120650</xdr:colOff>
      <xdr:row>56</xdr:row>
      <xdr:rowOff>46355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56532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1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xdr:rowOff>
    </xdr:from>
    <xdr:to>
      <xdr:col>74</xdr:col>
      <xdr:colOff>31750</xdr:colOff>
      <xdr:row>56</xdr:row>
      <xdr:rowOff>114935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125112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8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要因は、社会福祉関係補助、離島航路対策補助及び各種団体・イベントへの補助となっている。類似団体や全国平均と比べても低い数値となっているものの、財政状況を鑑み今後も補助費等の適正化を図り、経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136144</xdr:rowOff>
    </xdr:from>
    <xdr:to>
      <xdr:col>82</xdr:col>
      <xdr:colOff>107950</xdr:colOff>
      <xdr:row>35</xdr:row>
      <xdr:rowOff>138430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96544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163576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965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36</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59928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44704</xdr:rowOff>
    </xdr:from>
    <xdr:to>
      <xdr:col>69</xdr:col>
      <xdr:colOff>92075</xdr:colOff>
      <xdr:row>36</xdr:row>
      <xdr:rowOff>76708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874004"/>
          <a:ext cx="8890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87630</xdr:rowOff>
    </xdr:from>
    <xdr:to>
      <xdr:col>82</xdr:col>
      <xdr:colOff>158750</xdr:colOff>
      <xdr:row>36</xdr:row>
      <xdr:rowOff>17780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104157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85344</xdr:rowOff>
    </xdr:from>
    <xdr:to>
      <xdr:col>78</xdr:col>
      <xdr:colOff>120650</xdr:colOff>
      <xdr:row>35</xdr:row>
      <xdr:rowOff>15494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25671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137685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165354</xdr:rowOff>
    </xdr:from>
    <xdr:to>
      <xdr:col>65</xdr:col>
      <xdr:colOff>53975</xdr:colOff>
      <xdr:row>34</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105681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が、依然として類似団体を上回っている。さらに、今後は大規模建設事業により多額の起債を発行しており、その償還が始まるため上昇が見込まれる。そのため、事業計画の優先順位等の検討や、繰上償還の実施により公債費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78</xdr:row>
      <xdr:rowOff>3556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29893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58420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995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79</xdr:row>
      <xdr:rowOff>51563</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431520"/>
          <a:ext cx="889000" cy="16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18559</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763</xdr:rowOff>
    </xdr:from>
    <xdr:to>
      <xdr:col>6</xdr:col>
      <xdr:colOff>171450</xdr:colOff>
      <xdr:row>79</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87140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ポイント下回っている。今後も継続して事業の見直しをし、職員数の適正管理に努め、人件費等の削減に努める。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77470</xdr:rowOff>
    </xdr:from>
    <xdr:to>
      <xdr:col>82</xdr:col>
      <xdr:colOff>107950</xdr:colOff>
      <xdr:row>76</xdr:row>
      <xdr:rowOff>153670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1076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76</xdr:row>
      <xdr:rowOff>153670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72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142239</xdr:rowOff>
    </xdr:from>
    <xdr:to>
      <xdr:col>73</xdr:col>
      <xdr:colOff>180975</xdr:colOff>
      <xdr:row>77</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1724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77</xdr:row>
      <xdr:rowOff>146050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0733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26670</xdr:rowOff>
    </xdr:from>
    <xdr:to>
      <xdr:col>82</xdr:col>
      <xdr:colOff>158750</xdr:colOff>
      <xdr:row>76</xdr:row>
      <xdr:rowOff>128270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43197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17797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91439</xdr:rowOff>
    </xdr:from>
    <xdr:to>
      <xdr:col>74</xdr:col>
      <xdr:colOff>31750</xdr:colOff>
      <xdr:row>77</xdr:row>
      <xdr:rowOff>21589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6366</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136563</xdr:rowOff>
    </xdr:from>
    <xdr:to>
      <xdr:col>29</xdr:col>
      <xdr:colOff>127000</xdr:colOff>
      <xdr:row>14</xdr:row>
      <xdr:rowOff>166677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584488"/>
          <a:ext cx="647700" cy="30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166677</xdr:rowOff>
    </xdr:from>
    <xdr:to>
      <xdr:col>26</xdr:col>
      <xdr:colOff>50800</xdr:colOff>
      <xdr:row>15</xdr:row>
      <xdr:rowOff>19454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614602"/>
          <a:ext cx="698500" cy="24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19454</xdr:rowOff>
    </xdr:from>
    <xdr:to>
      <xdr:col>22</xdr:col>
      <xdr:colOff>114300</xdr:colOff>
      <xdr:row>15</xdr:row>
      <xdr:rowOff>37486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638829"/>
          <a:ext cx="698500" cy="18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24028</xdr:rowOff>
    </xdr:from>
    <xdr:to>
      <xdr:col>18</xdr:col>
      <xdr:colOff>177800</xdr:colOff>
      <xdr:row>15</xdr:row>
      <xdr:rowOff>37486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643403"/>
          <a:ext cx="698500" cy="13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105462</xdr:rowOff>
    </xdr:from>
    <xdr:to>
      <xdr:col>19</xdr:col>
      <xdr:colOff>38100</xdr:colOff>
      <xdr:row>17</xdr:row>
      <xdr:rowOff>35612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20389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107837</xdr:rowOff>
    </xdr:from>
    <xdr:to>
      <xdr:col>15</xdr:col>
      <xdr:colOff>101600</xdr:colOff>
      <xdr:row>17</xdr:row>
      <xdr:rowOff>37987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22764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85763</xdr:rowOff>
    </xdr:from>
    <xdr:to>
      <xdr:col>29</xdr:col>
      <xdr:colOff>177800</xdr:colOff>
      <xdr:row>15</xdr:row>
      <xdr:rowOff>15913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533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102290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37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115877</xdr:rowOff>
    </xdr:from>
    <xdr:to>
      <xdr:col>26</xdr:col>
      <xdr:colOff>101600</xdr:colOff>
      <xdr:row>15</xdr:row>
      <xdr:rowOff>46027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563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56204</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332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140104</xdr:rowOff>
    </xdr:from>
    <xdr:to>
      <xdr:col>22</xdr:col>
      <xdr:colOff>165100</xdr:colOff>
      <xdr:row>15</xdr:row>
      <xdr:rowOff>70254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588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80431</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356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158136</xdr:rowOff>
    </xdr:from>
    <xdr:to>
      <xdr:col>19</xdr:col>
      <xdr:colOff>38100</xdr:colOff>
      <xdr:row>15</xdr:row>
      <xdr:rowOff>88286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606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98463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37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144678</xdr:rowOff>
    </xdr:from>
    <xdr:to>
      <xdr:col>15</xdr:col>
      <xdr:colOff>101600</xdr:colOff>
      <xdr:row>15</xdr:row>
      <xdr:rowOff>74828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592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85005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36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286578</xdr:rowOff>
    </xdr:from>
    <xdr:to>
      <xdr:col>29</xdr:col>
      <xdr:colOff>127000</xdr:colOff>
      <xdr:row>35</xdr:row>
      <xdr:rowOff>325875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96928"/>
          <a:ext cx="647700" cy="39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271355</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81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155346</xdr:rowOff>
    </xdr:from>
    <xdr:to>
      <xdr:col>26</xdr:col>
      <xdr:colOff>50800</xdr:colOff>
      <xdr:row>35</xdr:row>
      <xdr:rowOff>325875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65696"/>
          <a:ext cx="698500" cy="170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51532</xdr:rowOff>
    </xdr:from>
    <xdr:to>
      <xdr:col>22</xdr:col>
      <xdr:colOff>114300</xdr:colOff>
      <xdr:row>35</xdr:row>
      <xdr:rowOff>155346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61882"/>
          <a:ext cx="698500" cy="103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322849</xdr:rowOff>
    </xdr:from>
    <xdr:to>
      <xdr:col>18</xdr:col>
      <xdr:colOff>177800</xdr:colOff>
      <xdr:row>35</xdr:row>
      <xdr:rowOff>51532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590299"/>
          <a:ext cx="698500" cy="7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191727</xdr:rowOff>
    </xdr:from>
    <xdr:to>
      <xdr:col>19</xdr:col>
      <xdr:colOff>38100</xdr:colOff>
      <xdr:row>35</xdr:row>
      <xdr:rowOff>293327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167465</xdr:rowOff>
    </xdr:from>
    <xdr:to>
      <xdr:col>15</xdr:col>
      <xdr:colOff>101600</xdr:colOff>
      <xdr:row>35</xdr:row>
      <xdr:rowOff>269065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253842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235778</xdr:rowOff>
    </xdr:from>
    <xdr:to>
      <xdr:col>29</xdr:col>
      <xdr:colOff>177800</xdr:colOff>
      <xdr:row>35</xdr:row>
      <xdr:rowOff>337378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84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80855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275075</xdr:rowOff>
    </xdr:from>
    <xdr:to>
      <xdr:col>26</xdr:col>
      <xdr:colOff>101600</xdr:colOff>
      <xdr:row>36</xdr:row>
      <xdr:rowOff>33775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88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43952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65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104546</xdr:rowOff>
    </xdr:from>
    <xdr:to>
      <xdr:col>22</xdr:col>
      <xdr:colOff>165100</xdr:colOff>
      <xdr:row>35</xdr:row>
      <xdr:rowOff>206146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4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216323</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732</xdr:rowOff>
    </xdr:from>
    <xdr:to>
      <xdr:col>19</xdr:col>
      <xdr:colOff>38100</xdr:colOff>
      <xdr:row>35</xdr:row>
      <xdr:rowOff>102332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11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112508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7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272049</xdr:rowOff>
    </xdr:from>
    <xdr:to>
      <xdr:col>15</xdr:col>
      <xdr:colOff>101600</xdr:colOff>
      <xdr:row>35</xdr:row>
      <xdr:rowOff>30749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3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40926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0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132486</xdr:rowOff>
    </xdr:from>
    <xdr:to>
      <xdr:col>24</xdr:col>
      <xdr:colOff>63500</xdr:colOff>
      <xdr:row>33</xdr:row>
      <xdr:rowOff>137411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790336"/>
          <a:ext cx="8382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132486</xdr:rowOff>
    </xdr:from>
    <xdr:to>
      <xdr:col>19</xdr:col>
      <xdr:colOff>177800</xdr:colOff>
      <xdr:row>34</xdr:row>
      <xdr:rowOff>35645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90336"/>
          <a:ext cx="889000" cy="7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35645</xdr:rowOff>
    </xdr:from>
    <xdr:to>
      <xdr:col>15</xdr:col>
      <xdr:colOff>50800</xdr:colOff>
      <xdr:row>34</xdr:row>
      <xdr:rowOff>44886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64945"/>
          <a:ext cx="889000" cy="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166090</xdr:rowOff>
    </xdr:from>
    <xdr:to>
      <xdr:col>10</xdr:col>
      <xdr:colOff>114300</xdr:colOff>
      <xdr:row>34</xdr:row>
      <xdr:rowOff>44886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823940"/>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106355</xdr:rowOff>
    </xdr:from>
    <xdr:to>
      <xdr:col>10</xdr:col>
      <xdr:colOff>165100</xdr:colOff>
      <xdr:row>38</xdr:row>
      <xdr:rowOff>36505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27633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98929</xdr:rowOff>
    </xdr:from>
    <xdr:to>
      <xdr:col>6</xdr:col>
      <xdr:colOff>38100</xdr:colOff>
      <xdr:row>38</xdr:row>
      <xdr:rowOff>29079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20206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86611</xdr:rowOff>
    </xdr:from>
    <xdr:to>
      <xdr:col>24</xdr:col>
      <xdr:colOff>114300</xdr:colOff>
      <xdr:row>34</xdr:row>
      <xdr:rowOff>16761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109488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9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81686</xdr:rowOff>
    </xdr:from>
    <xdr:to>
      <xdr:col>20</xdr:col>
      <xdr:colOff>38100</xdr:colOff>
      <xdr:row>34</xdr:row>
      <xdr:rowOff>11836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28363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14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156295</xdr:rowOff>
    </xdr:from>
    <xdr:to>
      <xdr:col>15</xdr:col>
      <xdr:colOff>101600</xdr:colOff>
      <xdr:row>34</xdr:row>
      <xdr:rowOff>86445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102972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8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165536</xdr:rowOff>
    </xdr:from>
    <xdr:to>
      <xdr:col>10</xdr:col>
      <xdr:colOff>165100</xdr:colOff>
      <xdr:row>34</xdr:row>
      <xdr:rowOff>95686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2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112213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59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115290</xdr:rowOff>
    </xdr:from>
    <xdr:to>
      <xdr:col>6</xdr:col>
      <xdr:colOff>38100</xdr:colOff>
      <xdr:row>34</xdr:row>
      <xdr:rowOff>45440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61967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54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43979</xdr:rowOff>
    </xdr:from>
    <xdr:to>
      <xdr:col>24</xdr:col>
      <xdr:colOff>63500</xdr:colOff>
      <xdr:row>55</xdr:row>
      <xdr:rowOff>129403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3797300" y="9473729"/>
          <a:ext cx="838200" cy="8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32823</xdr:rowOff>
    </xdr:from>
    <xdr:to>
      <xdr:col>19</xdr:col>
      <xdr:colOff>177800</xdr:colOff>
      <xdr:row>55</xdr:row>
      <xdr:rowOff>43979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46257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32823</xdr:rowOff>
    </xdr:from>
    <xdr:to>
      <xdr:col>15</xdr:col>
      <xdr:colOff>50800</xdr:colOff>
      <xdr:row>56</xdr:row>
      <xdr:rowOff>30852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462573"/>
          <a:ext cx="889000" cy="16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30852</xdr:rowOff>
    </xdr:from>
    <xdr:to>
      <xdr:col>10</xdr:col>
      <xdr:colOff>114300</xdr:colOff>
      <xdr:row>56</xdr:row>
      <xdr:rowOff>91997</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632052"/>
          <a:ext cx="889000" cy="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78603</xdr:rowOff>
    </xdr:from>
    <xdr:to>
      <xdr:col>24</xdr:col>
      <xdr:colOff>114300</xdr:colOff>
      <xdr:row>56</xdr:row>
      <xdr:rowOff>8753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5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101480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35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164629</xdr:rowOff>
    </xdr:from>
    <xdr:to>
      <xdr:col>20</xdr:col>
      <xdr:colOff>38100</xdr:colOff>
      <xdr:row>55</xdr:row>
      <xdr:rowOff>94779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42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111306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19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153473</xdr:rowOff>
    </xdr:from>
    <xdr:to>
      <xdr:col>15</xdr:col>
      <xdr:colOff>101600</xdr:colOff>
      <xdr:row>55</xdr:row>
      <xdr:rowOff>83623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41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100150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18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151502</xdr:rowOff>
    </xdr:from>
    <xdr:to>
      <xdr:col>10</xdr:col>
      <xdr:colOff>165100</xdr:colOff>
      <xdr:row>56</xdr:row>
      <xdr:rowOff>81652</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58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98179</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35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41197</xdr:rowOff>
    </xdr:from>
    <xdr:to>
      <xdr:col>6</xdr:col>
      <xdr:colOff>38100</xdr:colOff>
      <xdr:row>56</xdr:row>
      <xdr:rowOff>142797</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6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159324</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41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165824</xdr:rowOff>
    </xdr:from>
    <xdr:to>
      <xdr:col>24</xdr:col>
      <xdr:colOff>63500</xdr:colOff>
      <xdr:row>77</xdr:row>
      <xdr:rowOff>70980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196024"/>
          <a:ext cx="838200" cy="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70980</xdr:rowOff>
    </xdr:from>
    <xdr:to>
      <xdr:col>19</xdr:col>
      <xdr:colOff>177800</xdr:colOff>
      <xdr:row>78</xdr:row>
      <xdr:rowOff>53670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272630"/>
          <a:ext cx="889000" cy="15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104953</xdr:rowOff>
    </xdr:from>
    <xdr:to>
      <xdr:col>15</xdr:col>
      <xdr:colOff>50800</xdr:colOff>
      <xdr:row>78</xdr:row>
      <xdr:rowOff>53670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06603"/>
          <a:ext cx="889000" cy="1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104953</xdr:rowOff>
    </xdr:from>
    <xdr:to>
      <xdr:col>10</xdr:col>
      <xdr:colOff>114300</xdr:colOff>
      <xdr:row>78</xdr:row>
      <xdr:rowOff>45238</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306603"/>
          <a:ext cx="889000" cy="1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32677</xdr:rowOff>
    </xdr:from>
    <xdr:to>
      <xdr:col>10</xdr:col>
      <xdr:colOff>165100</xdr:colOff>
      <xdr:row>77</xdr:row>
      <xdr:rowOff>134277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150804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36551</xdr:rowOff>
    </xdr:from>
    <xdr:to>
      <xdr:col>6</xdr:col>
      <xdr:colOff>38100</xdr:colOff>
      <xdr:row>77</xdr:row>
      <xdr:rowOff>138151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154678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115024</xdr:rowOff>
    </xdr:from>
    <xdr:to>
      <xdr:col>24</xdr:col>
      <xdr:colOff>114300</xdr:colOff>
      <xdr:row>77</xdr:row>
      <xdr:rowOff>45174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1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137901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299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20180</xdr:rowOff>
    </xdr:from>
    <xdr:to>
      <xdr:col>20</xdr:col>
      <xdr:colOff>38100</xdr:colOff>
      <xdr:row>77</xdr:row>
      <xdr:rowOff>121780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138307</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29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2870</xdr:rowOff>
    </xdr:from>
    <xdr:to>
      <xdr:col>15</xdr:col>
      <xdr:colOff>101600</xdr:colOff>
      <xdr:row>78</xdr:row>
      <xdr:rowOff>104470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3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95597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54153</xdr:rowOff>
    </xdr:from>
    <xdr:to>
      <xdr:col>10</xdr:col>
      <xdr:colOff>165100</xdr:colOff>
      <xdr:row>77</xdr:row>
      <xdr:rowOff>155753</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25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146880</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34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165888</xdr:rowOff>
    </xdr:from>
    <xdr:to>
      <xdr:col>6</xdr:col>
      <xdr:colOff>38100</xdr:colOff>
      <xdr:row>78</xdr:row>
      <xdr:rowOff>96038</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36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87165</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46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67514</xdr:rowOff>
    </xdr:from>
    <xdr:to>
      <xdr:col>24</xdr:col>
      <xdr:colOff>63500</xdr:colOff>
      <xdr:row>96</xdr:row>
      <xdr:rowOff>114630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26714"/>
          <a:ext cx="8382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82605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4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62649</xdr:rowOff>
    </xdr:from>
    <xdr:to>
      <xdr:col>19</xdr:col>
      <xdr:colOff>177800</xdr:colOff>
      <xdr:row>96</xdr:row>
      <xdr:rowOff>67514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521849"/>
          <a:ext cx="889000" cy="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33723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19952</xdr:rowOff>
    </xdr:from>
    <xdr:to>
      <xdr:col>15</xdr:col>
      <xdr:colOff>50800</xdr:colOff>
      <xdr:row>96</xdr:row>
      <xdr:rowOff>62649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479152"/>
          <a:ext cx="889000" cy="4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150753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130530</xdr:rowOff>
    </xdr:from>
    <xdr:to>
      <xdr:col>10</xdr:col>
      <xdr:colOff>114300</xdr:colOff>
      <xdr:row>96</xdr:row>
      <xdr:rowOff>19952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418280"/>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90412</xdr:rowOff>
    </xdr:from>
    <xdr:to>
      <xdr:col>10</xdr:col>
      <xdr:colOff>165100</xdr:colOff>
      <xdr:row>97</xdr:row>
      <xdr:rowOff>20562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104584</xdr:rowOff>
    </xdr:from>
    <xdr:to>
      <xdr:col>6</xdr:col>
      <xdr:colOff>38100</xdr:colOff>
      <xdr:row>97</xdr:row>
      <xdr:rowOff>34734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25861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63830</xdr:rowOff>
    </xdr:from>
    <xdr:to>
      <xdr:col>24</xdr:col>
      <xdr:colOff>114300</xdr:colOff>
      <xdr:row>96</xdr:row>
      <xdr:rowOff>165430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86707</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16714</xdr:rowOff>
    </xdr:from>
    <xdr:to>
      <xdr:col>20</xdr:col>
      <xdr:colOff>38100</xdr:colOff>
      <xdr:row>96</xdr:row>
      <xdr:rowOff>118314</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7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134841</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5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11849</xdr:rowOff>
    </xdr:from>
    <xdr:to>
      <xdr:col>15</xdr:col>
      <xdr:colOff>101600</xdr:colOff>
      <xdr:row>96</xdr:row>
      <xdr:rowOff>113449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129976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24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140602</xdr:rowOff>
    </xdr:from>
    <xdr:to>
      <xdr:col>10</xdr:col>
      <xdr:colOff>165100</xdr:colOff>
      <xdr:row>96</xdr:row>
      <xdr:rowOff>70752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42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87279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79730</xdr:rowOff>
    </xdr:from>
    <xdr:to>
      <xdr:col>6</xdr:col>
      <xdr:colOff>38100</xdr:colOff>
      <xdr:row>96</xdr:row>
      <xdr:rowOff>9880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36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26407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1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63759</xdr:rowOff>
    </xdr:from>
    <xdr:to>
      <xdr:col>55</xdr:col>
      <xdr:colOff>0</xdr:colOff>
      <xdr:row>34</xdr:row>
      <xdr:rowOff>124991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893059"/>
          <a:ext cx="838200" cy="6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63759</xdr:rowOff>
    </xdr:from>
    <xdr:to>
      <xdr:col>50</xdr:col>
      <xdr:colOff>114300</xdr:colOff>
      <xdr:row>35</xdr:row>
      <xdr:rowOff>65670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893059"/>
          <a:ext cx="889000" cy="17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49668</xdr:rowOff>
    </xdr:from>
    <xdr:to>
      <xdr:col>45</xdr:col>
      <xdr:colOff>177800</xdr:colOff>
      <xdr:row>35</xdr:row>
      <xdr:rowOff>65670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05041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49668</xdr:rowOff>
    </xdr:from>
    <xdr:to>
      <xdr:col>41</xdr:col>
      <xdr:colOff>50800</xdr:colOff>
      <xdr:row>36</xdr:row>
      <xdr:rowOff>76247</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050418"/>
          <a:ext cx="889000" cy="19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160599</xdr:rowOff>
    </xdr:from>
    <xdr:to>
      <xdr:col>41</xdr:col>
      <xdr:colOff>101600</xdr:colOff>
      <xdr:row>36</xdr:row>
      <xdr:rowOff>90749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81876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25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8753</xdr:rowOff>
    </xdr:from>
    <xdr:to>
      <xdr:col>36</xdr:col>
      <xdr:colOff>165100</xdr:colOff>
      <xdr:row>36</xdr:row>
      <xdr:rowOff>110353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126880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74191</xdr:rowOff>
    </xdr:from>
    <xdr:to>
      <xdr:col>55</xdr:col>
      <xdr:colOff>50800</xdr:colOff>
      <xdr:row>35</xdr:row>
      <xdr:rowOff>4341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590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97068</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75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12959</xdr:rowOff>
    </xdr:from>
    <xdr:to>
      <xdr:col>50</xdr:col>
      <xdr:colOff>165100</xdr:colOff>
      <xdr:row>34</xdr:row>
      <xdr:rowOff>114559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84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131086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61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14870</xdr:rowOff>
    </xdr:from>
    <xdr:to>
      <xdr:col>46</xdr:col>
      <xdr:colOff>38100</xdr:colOff>
      <xdr:row>35</xdr:row>
      <xdr:rowOff>116470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0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132997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9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170318</xdr:rowOff>
    </xdr:from>
    <xdr:to>
      <xdr:col>41</xdr:col>
      <xdr:colOff>101600</xdr:colOff>
      <xdr:row>35</xdr:row>
      <xdr:rowOff>100468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59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116995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577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25447</xdr:rowOff>
    </xdr:from>
    <xdr:to>
      <xdr:col>36</xdr:col>
      <xdr:colOff>165100</xdr:colOff>
      <xdr:row>36</xdr:row>
      <xdr:rowOff>127047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19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118174</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29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118335</xdr:rowOff>
    </xdr:from>
    <xdr:to>
      <xdr:col>55</xdr:col>
      <xdr:colOff>0</xdr:colOff>
      <xdr:row>54</xdr:row>
      <xdr:rowOff>124697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8690835"/>
          <a:ext cx="838200" cy="69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94869</xdr:rowOff>
    </xdr:from>
    <xdr:to>
      <xdr:col>50</xdr:col>
      <xdr:colOff>114300</xdr:colOff>
      <xdr:row>54</xdr:row>
      <xdr:rowOff>124697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353169"/>
          <a:ext cx="889000" cy="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94869</xdr:rowOff>
    </xdr:from>
    <xdr:to>
      <xdr:col>45</xdr:col>
      <xdr:colOff>177800</xdr:colOff>
      <xdr:row>55</xdr:row>
      <xdr:rowOff>2907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353169"/>
          <a:ext cx="889000" cy="7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126520</xdr:rowOff>
    </xdr:from>
    <xdr:to>
      <xdr:col>41</xdr:col>
      <xdr:colOff>50800</xdr:colOff>
      <xdr:row>55</xdr:row>
      <xdr:rowOff>2907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384820"/>
          <a:ext cx="889000" cy="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157218</xdr:rowOff>
    </xdr:from>
    <xdr:to>
      <xdr:col>41</xdr:col>
      <xdr:colOff>101600</xdr:colOff>
      <xdr:row>57</xdr:row>
      <xdr:rowOff>87368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78495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127183</xdr:rowOff>
    </xdr:from>
    <xdr:to>
      <xdr:col>36</xdr:col>
      <xdr:colOff>165100</xdr:colOff>
      <xdr:row>57</xdr:row>
      <xdr:rowOff>57333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48460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67535</xdr:rowOff>
    </xdr:from>
    <xdr:to>
      <xdr:col>55</xdr:col>
      <xdr:colOff>50800</xdr:colOff>
      <xdr:row>50</xdr:row>
      <xdr:rowOff>169135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86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20562</xdr:rowOff>
    </xdr:from>
    <xdr:ext cx="690189"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8593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73897</xdr:rowOff>
    </xdr:from>
    <xdr:to>
      <xdr:col>50</xdr:col>
      <xdr:colOff>165100</xdr:colOff>
      <xdr:row>55</xdr:row>
      <xdr:rowOff>4047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3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53</xdr:row>
      <xdr:rowOff>20574</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294205" y="91074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44069</xdr:rowOff>
    </xdr:from>
    <xdr:to>
      <xdr:col>46</xdr:col>
      <xdr:colOff>38100</xdr:colOff>
      <xdr:row>54</xdr:row>
      <xdr:rowOff>145669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3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52</xdr:row>
      <xdr:rowOff>162196</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5205" y="9077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123557</xdr:rowOff>
    </xdr:from>
    <xdr:to>
      <xdr:col>41</xdr:col>
      <xdr:colOff>101600</xdr:colOff>
      <xdr:row>55</xdr:row>
      <xdr:rowOff>53707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3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70234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15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75720</xdr:rowOff>
    </xdr:from>
    <xdr:to>
      <xdr:col>36</xdr:col>
      <xdr:colOff>165100</xdr:colOff>
      <xdr:row>55</xdr:row>
      <xdr:rowOff>5870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3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22397</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91092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38193</xdr:rowOff>
    </xdr:from>
    <xdr:to>
      <xdr:col>55</xdr:col>
      <xdr:colOff>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582743"/>
          <a:ext cx="8382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120242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25488</xdr:rowOff>
    </xdr:from>
    <xdr:to>
      <xdr:col>50</xdr:col>
      <xdr:colOff>114300</xdr:colOff>
      <xdr:row>79</xdr:row>
      <xdr:rowOff>38193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70038"/>
          <a:ext cx="889000" cy="1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25488</xdr:rowOff>
    </xdr:from>
    <xdr:to>
      <xdr:col>45</xdr:col>
      <xdr:colOff>177800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70038"/>
          <a:ext cx="889000" cy="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23235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158843</xdr:rowOff>
    </xdr:from>
    <xdr:to>
      <xdr:col>50</xdr:col>
      <xdr:colOff>165100</xdr:colOff>
      <xdr:row>79</xdr:row>
      <xdr:rowOff>88993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80120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146138</xdr:rowOff>
    </xdr:from>
    <xdr:to>
      <xdr:col>46</xdr:col>
      <xdr:colOff>38100</xdr:colOff>
      <xdr:row>79</xdr:row>
      <xdr:rowOff>76288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67415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127178</xdr:rowOff>
    </xdr:from>
    <xdr:to>
      <xdr:col>55</xdr:col>
      <xdr:colOff>0</xdr:colOff>
      <xdr:row>94</xdr:row>
      <xdr:rowOff>133883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5557678"/>
          <a:ext cx="838200" cy="69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106372</xdr:rowOff>
    </xdr:from>
    <xdr:to>
      <xdr:col>50</xdr:col>
      <xdr:colOff>114300</xdr:colOff>
      <xdr:row>94</xdr:row>
      <xdr:rowOff>133883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222672"/>
          <a:ext cx="889000" cy="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106372</xdr:rowOff>
    </xdr:from>
    <xdr:to>
      <xdr:col>45</xdr:col>
      <xdr:colOff>177800</xdr:colOff>
      <xdr:row>95</xdr:row>
      <xdr:rowOff>6690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222672"/>
          <a:ext cx="889000" cy="7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154906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7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136218</xdr:rowOff>
    </xdr:from>
    <xdr:to>
      <xdr:col>41</xdr:col>
      <xdr:colOff>50800</xdr:colOff>
      <xdr:row>95</xdr:row>
      <xdr:rowOff>6690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252518"/>
          <a:ext cx="889000" cy="4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73092</xdr:rowOff>
    </xdr:from>
    <xdr:to>
      <xdr:col>41</xdr:col>
      <xdr:colOff>101600</xdr:colOff>
      <xdr:row>98</xdr:row>
      <xdr:rowOff>3242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165819</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70354</xdr:rowOff>
    </xdr:from>
    <xdr:to>
      <xdr:col>36</xdr:col>
      <xdr:colOff>165100</xdr:colOff>
      <xdr:row>98</xdr:row>
      <xdr:rowOff>504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163081</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76378</xdr:rowOff>
    </xdr:from>
    <xdr:to>
      <xdr:col>55</xdr:col>
      <xdr:colOff>50800</xdr:colOff>
      <xdr:row>91</xdr:row>
      <xdr:rowOff>6528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55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29405</xdr:rowOff>
    </xdr:from>
    <xdr:ext cx="690189"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5459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83083</xdr:rowOff>
    </xdr:from>
    <xdr:to>
      <xdr:col>50</xdr:col>
      <xdr:colOff>165100</xdr:colOff>
      <xdr:row>95</xdr:row>
      <xdr:rowOff>13233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19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93</xdr:row>
      <xdr:rowOff>29760</xdr:rowOff>
    </xdr:from>
    <xdr:ext cx="69018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294205" y="15974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55572</xdr:rowOff>
    </xdr:from>
    <xdr:to>
      <xdr:col>46</xdr:col>
      <xdr:colOff>38100</xdr:colOff>
      <xdr:row>94</xdr:row>
      <xdr:rowOff>157172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17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93</xdr:row>
      <xdr:rowOff>2249</xdr:rowOff>
    </xdr:from>
    <xdr:ext cx="690189"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05205" y="159470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127340</xdr:rowOff>
    </xdr:from>
    <xdr:to>
      <xdr:col>41</xdr:col>
      <xdr:colOff>101600</xdr:colOff>
      <xdr:row>95</xdr:row>
      <xdr:rowOff>57490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24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74017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018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85418</xdr:rowOff>
    </xdr:from>
    <xdr:to>
      <xdr:col>36</xdr:col>
      <xdr:colOff>165100</xdr:colOff>
      <xdr:row>95</xdr:row>
      <xdr:rowOff>15568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2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93</xdr:row>
      <xdr:rowOff>32095</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27205" y="159769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18614</xdr:rowOff>
    </xdr:from>
    <xdr:to>
      <xdr:col>85</xdr:col>
      <xdr:colOff>127000</xdr:colOff>
      <xdr:row>39</xdr:row>
      <xdr:rowOff>91369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705164"/>
          <a:ext cx="838200" cy="7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91369</xdr:rowOff>
    </xdr:from>
    <xdr:to>
      <xdr:col>81</xdr:col>
      <xdr:colOff>50800</xdr:colOff>
      <xdr:row>39</xdr:row>
      <xdr:rowOff>97767</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777919"/>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97767</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84317"/>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79013</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65563"/>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24345</xdr:rowOff>
    </xdr:from>
    <xdr:to>
      <xdr:col>72</xdr:col>
      <xdr:colOff>38100</xdr:colOff>
      <xdr:row>39</xdr:row>
      <xdr:rowOff>125945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142472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18475</xdr:rowOff>
    </xdr:from>
    <xdr:to>
      <xdr:col>67</xdr:col>
      <xdr:colOff>101600</xdr:colOff>
      <xdr:row>39</xdr:row>
      <xdr:rowOff>120075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136602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139264</xdr:rowOff>
    </xdr:from>
    <xdr:to>
      <xdr:col>85</xdr:col>
      <xdr:colOff>177800</xdr:colOff>
      <xdr:row>39</xdr:row>
      <xdr:rowOff>69414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98641</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44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40569</xdr:rowOff>
    </xdr:from>
    <xdr:to>
      <xdr:col>81</xdr:col>
      <xdr:colOff>101600</xdr:colOff>
      <xdr:row>39</xdr:row>
      <xdr:rowOff>142169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2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133296</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46428" y="681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46967</xdr:rowOff>
    </xdr:from>
    <xdr:to>
      <xdr:col>76</xdr:col>
      <xdr:colOff>165100</xdr:colOff>
      <xdr:row>39</xdr:row>
      <xdr:rowOff>148567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139694</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826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28213</xdr:rowOff>
    </xdr:from>
    <xdr:to>
      <xdr:col>67</xdr:col>
      <xdr:colOff>101600</xdr:colOff>
      <xdr:row>39</xdr:row>
      <xdr:rowOff>129813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1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120940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47111" y="680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901</xdr:rowOff>
    </xdr:from>
    <xdr:to>
      <xdr:col>85</xdr:col>
      <xdr:colOff>127000</xdr:colOff>
      <xdr:row>75</xdr:row>
      <xdr:rowOff>40525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859651"/>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901</xdr:rowOff>
    </xdr:from>
    <xdr:to>
      <xdr:col>81</xdr:col>
      <xdr:colOff>50800</xdr:colOff>
      <xdr:row>75</xdr:row>
      <xdr:rowOff>41032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859651"/>
          <a:ext cx="889000" cy="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8693</xdr:rowOff>
    </xdr:from>
    <xdr:to>
      <xdr:col>76</xdr:col>
      <xdr:colOff>114300</xdr:colOff>
      <xdr:row>75</xdr:row>
      <xdr:rowOff>41032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867443"/>
          <a:ext cx="889000" cy="3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98624</xdr:rowOff>
    </xdr:from>
    <xdr:to>
      <xdr:col>71</xdr:col>
      <xdr:colOff>177800</xdr:colOff>
      <xdr:row>75</xdr:row>
      <xdr:rowOff>8693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85924"/>
          <a:ext cx="889000" cy="8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122245</xdr:rowOff>
    </xdr:from>
    <xdr:to>
      <xdr:col>72</xdr:col>
      <xdr:colOff>38100</xdr:colOff>
      <xdr:row>76</xdr:row>
      <xdr:rowOff>52395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43522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0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111589</xdr:rowOff>
    </xdr:from>
    <xdr:to>
      <xdr:col>67</xdr:col>
      <xdr:colOff>101600</xdr:colOff>
      <xdr:row>76</xdr:row>
      <xdr:rowOff>41739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32866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0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161175</xdr:rowOff>
    </xdr:from>
    <xdr:to>
      <xdr:col>85</xdr:col>
      <xdr:colOff>177800</xdr:colOff>
      <xdr:row>75</xdr:row>
      <xdr:rowOff>91325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4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12602</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69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121551</xdr:rowOff>
    </xdr:from>
    <xdr:to>
      <xdr:col>81</xdr:col>
      <xdr:colOff>101600</xdr:colOff>
      <xdr:row>75</xdr:row>
      <xdr:rowOff>51701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8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68228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584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161682</xdr:rowOff>
    </xdr:from>
    <xdr:to>
      <xdr:col>76</xdr:col>
      <xdr:colOff>165100</xdr:colOff>
      <xdr:row>75</xdr:row>
      <xdr:rowOff>91832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84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108359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62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129343</xdr:rowOff>
    </xdr:from>
    <xdr:to>
      <xdr:col>72</xdr:col>
      <xdr:colOff>38100</xdr:colOff>
      <xdr:row>75</xdr:row>
      <xdr:rowOff>59493</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8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76020</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59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47824</xdr:rowOff>
    </xdr:from>
    <xdr:to>
      <xdr:col>67</xdr:col>
      <xdr:colOff>101600</xdr:colOff>
      <xdr:row>74</xdr:row>
      <xdr:rowOff>149424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165951</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51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62894</xdr:rowOff>
    </xdr:from>
    <xdr:to>
      <xdr:col>85</xdr:col>
      <xdr:colOff>127000</xdr:colOff>
      <xdr:row>98</xdr:row>
      <xdr:rowOff>90818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64994"/>
          <a:ext cx="838200" cy="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90818</xdr:rowOff>
    </xdr:from>
    <xdr:to>
      <xdr:col>81</xdr:col>
      <xdr:colOff>50800</xdr:colOff>
      <xdr:row>98</xdr:row>
      <xdr:rowOff>129273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2918"/>
          <a:ext cx="889000" cy="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129273</xdr:rowOff>
    </xdr:from>
    <xdr:to>
      <xdr:col>76</xdr:col>
      <xdr:colOff>114300</xdr:colOff>
      <xdr:row>98</xdr:row>
      <xdr:rowOff>154298</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31373"/>
          <a:ext cx="889000" cy="2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154298</xdr:rowOff>
    </xdr:from>
    <xdr:to>
      <xdr:col>71</xdr:col>
      <xdr:colOff>177800</xdr:colOff>
      <xdr:row>98</xdr:row>
      <xdr:rowOff>166331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56398"/>
          <a:ext cx="889000" cy="1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64191</xdr:rowOff>
    </xdr:from>
    <xdr:to>
      <xdr:col>72</xdr:col>
      <xdr:colOff>38100</xdr:colOff>
      <xdr:row>98</xdr:row>
      <xdr:rowOff>165791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10868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4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81257</xdr:rowOff>
    </xdr:from>
    <xdr:to>
      <xdr:col>67</xdr:col>
      <xdr:colOff>101600</xdr:colOff>
      <xdr:row>99</xdr:row>
      <xdr:rowOff>11407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27934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12094</xdr:rowOff>
    </xdr:from>
    <xdr:to>
      <xdr:col>85</xdr:col>
      <xdr:colOff>177800</xdr:colOff>
      <xdr:row>98</xdr:row>
      <xdr:rowOff>113694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34971</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6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40018</xdr:rowOff>
    </xdr:from>
    <xdr:to>
      <xdr:col>81</xdr:col>
      <xdr:colOff>101600</xdr:colOff>
      <xdr:row>98</xdr:row>
      <xdr:rowOff>141618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132745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3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78473</xdr:rowOff>
    </xdr:from>
    <xdr:to>
      <xdr:col>76</xdr:col>
      <xdr:colOff>165100</xdr:colOff>
      <xdr:row>99</xdr:row>
      <xdr:rowOff>8623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8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25150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6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103498</xdr:rowOff>
    </xdr:from>
    <xdr:to>
      <xdr:col>72</xdr:col>
      <xdr:colOff>38100</xdr:colOff>
      <xdr:row>99</xdr:row>
      <xdr:rowOff>33648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0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24775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9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115531</xdr:rowOff>
    </xdr:from>
    <xdr:to>
      <xdr:col>67</xdr:col>
      <xdr:colOff>101600</xdr:colOff>
      <xdr:row>99</xdr:row>
      <xdr:rowOff>45681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36808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5708</xdr:rowOff>
    </xdr:from>
    <xdr:to>
      <xdr:col>102</xdr:col>
      <xdr:colOff>165100</xdr:colOff>
      <xdr:row>58</xdr:row>
      <xdr:rowOff>107308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123835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3194</xdr:rowOff>
    </xdr:from>
    <xdr:to>
      <xdr:col>98</xdr:col>
      <xdr:colOff>38100</xdr:colOff>
      <xdr:row>58</xdr:row>
      <xdr:rowOff>104794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122925</xdr:rowOff>
    </xdr:from>
    <xdr:to>
      <xdr:col>116</xdr:col>
      <xdr:colOff>63500</xdr:colOff>
      <xdr:row>77</xdr:row>
      <xdr:rowOff>8009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81675"/>
          <a:ext cx="838200" cy="22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134714</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22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40780</xdr:rowOff>
    </xdr:from>
    <xdr:to>
      <xdr:col>111</xdr:col>
      <xdr:colOff>177800</xdr:colOff>
      <xdr:row>75</xdr:row>
      <xdr:rowOff>122925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99530"/>
          <a:ext cx="889000" cy="8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162912</xdr:rowOff>
    </xdr:from>
    <xdr:to>
      <xdr:col>107</xdr:col>
      <xdr:colOff>50800</xdr:colOff>
      <xdr:row>75</xdr:row>
      <xdr:rowOff>40780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850212"/>
          <a:ext cx="889000" cy="4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162912</xdr:rowOff>
    </xdr:from>
    <xdr:to>
      <xdr:col>102</xdr:col>
      <xdr:colOff>114300</xdr:colOff>
      <xdr:row>75</xdr:row>
      <xdr:rowOff>36144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850212"/>
          <a:ext cx="889000" cy="4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128659</xdr:rowOff>
    </xdr:from>
    <xdr:to>
      <xdr:col>116</xdr:col>
      <xdr:colOff>114300</xdr:colOff>
      <xdr:row>77</xdr:row>
      <xdr:rowOff>58809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5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107086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3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72125</xdr:rowOff>
    </xdr:from>
    <xdr:to>
      <xdr:col>112</xdr:col>
      <xdr:colOff>38100</xdr:colOff>
      <xdr:row>76</xdr:row>
      <xdr:rowOff>2276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308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18802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70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161430</xdr:rowOff>
    </xdr:from>
    <xdr:to>
      <xdr:col>107</xdr:col>
      <xdr:colOff>101600</xdr:colOff>
      <xdr:row>75</xdr:row>
      <xdr:rowOff>91580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108107</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62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112112</xdr:rowOff>
    </xdr:from>
    <xdr:to>
      <xdr:col>102</xdr:col>
      <xdr:colOff>165100</xdr:colOff>
      <xdr:row>75</xdr:row>
      <xdr:rowOff>42262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9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58789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57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156794</xdr:rowOff>
    </xdr:from>
    <xdr:to>
      <xdr:col>98</xdr:col>
      <xdr:colOff>38100</xdr:colOff>
      <xdr:row>75</xdr:row>
      <xdr:rowOff>86944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4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103471</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619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歳出決算総額は、住民一人当たり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3,809</a:t>
          </a:r>
          <a:r>
            <a:rPr kumimoji="1" lang="ja-JP" altLang="en-US" sz="1100" b="0" i="0" u="none" strike="noStrike" kern="0" cap="none" spc="0" normalizeH="0" baseline="0" noProof="0">
              <a:ln>
                <a:noFill/>
              </a:ln>
              <a:solidFill>
                <a:prstClr val="black"/>
              </a:solidFill>
              <a:effectLst/>
              <a:uLnTx/>
              <a:uFillTx/>
              <a:latin typeface="+mn-lt"/>
              <a:ea typeface="+mn-ea"/>
              <a:cs typeface="+mn-cs"/>
            </a:rPr>
            <a:t>千</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円となっている。主な構成項目である人件費については、住民一人当たり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401,306</a:t>
          </a:r>
          <a:r>
            <a:rPr kumimoji="1" lang="ja-JP" altLang="ja-JP" sz="1100" b="0" i="0" u="none" strike="noStrike" kern="0" cap="none" spc="0" normalizeH="0" baseline="0" noProof="0">
              <a:ln>
                <a:noFill/>
              </a:ln>
              <a:solidFill>
                <a:prstClr val="black"/>
              </a:solidFill>
              <a:effectLst/>
              <a:uLnTx/>
              <a:uFillTx/>
              <a:latin typeface="+mn-lt"/>
              <a:ea typeface="+mn-ea"/>
              <a:cs typeface="+mn-cs"/>
            </a:rPr>
            <a:t>円で、前年度と比較して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52,316</a:t>
          </a:r>
          <a:r>
            <a:rPr kumimoji="1" lang="ja-JP" altLang="ja-JP" sz="1100" b="0" i="0" u="none" strike="noStrike" kern="0" cap="none" spc="0" normalizeH="0" baseline="0" noProof="0">
              <a:ln>
                <a:noFill/>
              </a:ln>
              <a:solidFill>
                <a:prstClr val="black"/>
              </a:solidFill>
              <a:effectLst/>
              <a:uLnTx/>
              <a:uFillTx/>
              <a:latin typeface="+mn-lt"/>
              <a:ea typeface="+mn-ea"/>
              <a:cs typeface="+mn-cs"/>
            </a:rPr>
            <a:t>円の</a:t>
          </a:r>
          <a:r>
            <a:rPr kumimoji="1" lang="ja-JP" altLang="en-US" sz="1100" b="0" i="0" u="none" strike="noStrike" kern="0" cap="none" spc="0" normalizeH="0" baseline="0" noProof="0">
              <a:ln>
                <a:noFill/>
              </a:ln>
              <a:solidFill>
                <a:prstClr val="black"/>
              </a:solidFill>
              <a:effectLst/>
              <a:uLnTx/>
              <a:uFillTx/>
              <a:latin typeface="+mn-lt"/>
              <a:ea typeface="+mn-ea"/>
              <a:cs typeface="+mn-cs"/>
            </a:rPr>
            <a:t>減</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となった。</a:t>
          </a: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a:t>
          </a:r>
          <a:r>
            <a:rPr kumimoji="1" lang="ja-JP" altLang="ja-JP" sz="1100" b="0" i="0" u="none" strike="noStrike" kern="0" cap="none" spc="0" normalizeH="0" baseline="0" noProof="0">
              <a:ln>
                <a:noFill/>
              </a:ln>
              <a:solidFill>
                <a:prstClr val="black"/>
              </a:solidFill>
              <a:effectLst/>
              <a:uLnTx/>
              <a:uFillTx/>
              <a:latin typeface="+mn-lt"/>
              <a:ea typeface="+mn-ea"/>
              <a:cs typeface="+mn-cs"/>
            </a:rPr>
            <a:t>離島・過疎地域という特殊地域においても、他団体と変わらない充実した住民サービスを提供する必要があるため、類似団体と比較して高い値となっている。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普通建設事業費については、住民一人当たり</a:t>
          </a:r>
          <a:r>
            <a:rPr kumimoji="1" lang="en-US" altLang="ja-JP" sz="1100" b="0" i="0" u="none" strike="noStrike" kern="0" cap="none" spc="0" normalizeH="0" baseline="0" noProof="0">
              <a:ln>
                <a:noFill/>
              </a:ln>
              <a:solidFill>
                <a:prstClr val="black"/>
              </a:solidFill>
              <a:effectLst/>
              <a:uLnTx/>
              <a:uFillTx/>
              <a:latin typeface="+mn-lt"/>
              <a:ea typeface="+mn-ea"/>
              <a:cs typeface="+mn-cs"/>
            </a:rPr>
            <a:t>2,237,383</a:t>
          </a:r>
          <a:r>
            <a:rPr kumimoji="1" lang="ja-JP" altLang="ja-JP" sz="1100" b="0" i="0" u="none" strike="noStrike" kern="0" cap="none" spc="0" normalizeH="0" baseline="0" noProof="0">
              <a:ln>
                <a:noFill/>
              </a:ln>
              <a:solidFill>
                <a:prstClr val="black"/>
              </a:solidFill>
              <a:effectLst/>
              <a:uLnTx/>
              <a:uFillTx/>
              <a:latin typeface="+mn-lt"/>
              <a:ea typeface="+mn-ea"/>
              <a:cs typeface="+mn-cs"/>
            </a:rPr>
            <a:t>円となって</a:t>
          </a:r>
          <a:r>
            <a:rPr kumimoji="1" lang="ja-JP" altLang="en-US" sz="1100" b="0" i="0" u="none" strike="noStrike" kern="0" cap="none" spc="0" normalizeH="0" baseline="0" noProof="0">
              <a:ln>
                <a:noFill/>
              </a:ln>
              <a:solidFill>
                <a:prstClr val="black"/>
              </a:solidFill>
              <a:effectLst/>
              <a:uLnTx/>
              <a:uFillTx/>
              <a:latin typeface="+mn-lt"/>
              <a:ea typeface="+mn-ea"/>
              <a:cs typeface="+mn-cs"/>
            </a:rPr>
            <a:t>おり、前年度と比較し、</a:t>
          </a:r>
          <a:r>
            <a:rPr kumimoji="1" lang="en-US" altLang="ja-JP" sz="1100" b="0" i="0" u="none" strike="noStrike" kern="0" cap="none" spc="0" normalizeH="0" baseline="0" noProof="0">
              <a:ln>
                <a:noFill/>
              </a:ln>
              <a:solidFill>
                <a:prstClr val="black"/>
              </a:solidFill>
              <a:effectLst/>
              <a:uLnTx/>
              <a:uFillTx/>
              <a:latin typeface="+mn-lt"/>
              <a:ea typeface="+mn-ea"/>
              <a:cs typeface="+mn-cs"/>
            </a:rPr>
            <a:t>1,211,531</a:t>
          </a:r>
          <a:r>
            <a:rPr kumimoji="1" lang="ja-JP" altLang="en-US" sz="1100" b="0" i="0" u="none" strike="noStrike" kern="0" cap="none" spc="0" normalizeH="0" baseline="0" noProof="0">
              <a:ln>
                <a:noFill/>
              </a:ln>
              <a:solidFill>
                <a:prstClr val="black"/>
              </a:solidFill>
              <a:effectLst/>
              <a:uLnTx/>
              <a:uFillTx/>
              <a:latin typeface="+mn-lt"/>
              <a:ea typeface="+mn-ea"/>
              <a:cs typeface="+mn-cs"/>
            </a:rPr>
            <a:t>円の増となっている。それは</a:t>
          </a:r>
          <a:r>
            <a:rPr kumimoji="1" lang="ja-JP" altLang="ja-JP" sz="1100" b="0" i="0" u="none" strike="noStrike" kern="0" cap="none" spc="0" normalizeH="0" baseline="0" noProof="0">
              <a:ln>
                <a:noFill/>
              </a:ln>
              <a:solidFill>
                <a:prstClr val="black"/>
              </a:solidFill>
              <a:effectLst/>
              <a:uLnTx/>
              <a:uFillTx/>
              <a:latin typeface="+mn-lt"/>
              <a:ea typeface="+mn-ea"/>
              <a:cs typeface="+mn-cs"/>
            </a:rPr>
            <a:t>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ja-JP" altLang="en-US" sz="1100" b="0" i="0" u="none" strike="noStrike" kern="0" cap="none" spc="0" normalizeH="0" baseline="0" noProof="0">
              <a:ln>
                <a:noFill/>
              </a:ln>
              <a:solidFill>
                <a:prstClr val="black"/>
              </a:solidFill>
              <a:effectLst/>
              <a:uLnTx/>
              <a:uFillTx/>
              <a:latin typeface="+mn-lt"/>
              <a:ea typeface="+mn-ea"/>
              <a:cs typeface="+mn-cs"/>
            </a:rPr>
            <a:t>より着手している製糖工場の建て替え工事が本格化したことにより普通建設事業費が増となったことが要因となっている。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類似団体と比較して</a:t>
          </a:r>
          <a:r>
            <a:rPr kumimoji="1" lang="ja-JP" altLang="en-US" sz="1100" b="0" i="0" u="none" strike="noStrike" kern="0" cap="none" spc="0" normalizeH="0" baseline="0" noProof="0">
              <a:ln>
                <a:noFill/>
              </a:ln>
              <a:solidFill>
                <a:prstClr val="black"/>
              </a:solidFill>
              <a:effectLst/>
              <a:uLnTx/>
              <a:uFillTx/>
              <a:latin typeface="+mn-lt"/>
              <a:ea typeface="+mn-ea"/>
              <a:cs typeface="+mn-cs"/>
            </a:rPr>
            <a:t>も最も高い数値となっている。</a:t>
          </a:r>
          <a:r>
            <a:rPr kumimoji="1" lang="ja-JP" altLang="ja-JP" sz="1100" b="0" i="0" u="none" strike="noStrike" kern="0" cap="none" spc="0" normalizeH="0" baseline="0" noProof="0">
              <a:ln>
                <a:noFill/>
              </a:ln>
              <a:solidFill>
                <a:prstClr val="black"/>
              </a:solidFill>
              <a:effectLst/>
              <a:uLnTx/>
              <a:uFillTx/>
              <a:latin typeface="+mn-lt"/>
              <a:ea typeface="+mn-ea"/>
              <a:cs typeface="+mn-cs"/>
            </a:rPr>
            <a:t>今後も</a:t>
          </a:r>
          <a:r>
            <a:rPr kumimoji="1" lang="ja-JP" altLang="en-US" sz="1100" b="0" i="0" u="none" strike="noStrike" kern="0" cap="none" spc="0" normalizeH="0" baseline="0" noProof="0">
              <a:ln>
                <a:noFill/>
              </a:ln>
              <a:solidFill>
                <a:prstClr val="black"/>
              </a:solidFill>
              <a:effectLst/>
              <a:uLnTx/>
              <a:uFillTx/>
              <a:latin typeface="+mn-lt"/>
              <a:ea typeface="+mn-ea"/>
              <a:cs typeface="+mn-cs"/>
            </a:rPr>
            <a:t>中学校体育館工事、公園修景工事等</a:t>
          </a:r>
          <a:r>
            <a:rPr kumimoji="1" lang="ja-JP" altLang="ja-JP" sz="1100" b="0" i="0" u="none" strike="noStrike" kern="0" cap="none" spc="0" normalizeH="0" baseline="0" noProof="0">
              <a:ln>
                <a:noFill/>
              </a:ln>
              <a:solidFill>
                <a:prstClr val="black"/>
              </a:solidFill>
              <a:effectLst/>
              <a:uLnTx/>
              <a:uFillTx/>
              <a:latin typeface="+mn-lt"/>
              <a:ea typeface="+mn-ea"/>
              <a:cs typeface="+mn-cs"/>
            </a:rPr>
            <a:t>が計画されていること</a:t>
          </a:r>
          <a:r>
            <a:rPr kumimoji="1" lang="ja-JP" altLang="en-US" sz="1100" b="0" i="0" u="none" strike="noStrike" kern="0" cap="none" spc="0" normalizeH="0" baseline="0" noProof="0">
              <a:ln>
                <a:noFill/>
              </a:ln>
              <a:solidFill>
                <a:prstClr val="black"/>
              </a:solidFill>
              <a:effectLst/>
              <a:uLnTx/>
              <a:uFillTx/>
              <a:latin typeface="+mn-lt"/>
              <a:ea typeface="+mn-ea"/>
              <a:cs typeface="+mn-cs"/>
            </a:rPr>
            <a:t>や、</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公共施設の更新時期</a:t>
          </a:r>
          <a:r>
            <a:rPr kumimoji="1" lang="ja-JP" altLang="en-US" sz="1100" b="0" i="0" u="none" strike="noStrike" kern="0" cap="none" spc="0" normalizeH="0" baseline="0" noProof="0">
              <a:ln>
                <a:noFill/>
              </a:ln>
              <a:solidFill>
                <a:prstClr val="black"/>
              </a:solidFill>
              <a:effectLst/>
              <a:uLnTx/>
              <a:uFillTx/>
              <a:latin typeface="+mn-lt"/>
              <a:ea typeface="+mn-ea"/>
              <a:cs typeface="+mn-cs"/>
            </a:rPr>
            <a:t>に備えるため、</a:t>
          </a:r>
          <a:r>
            <a:rPr kumimoji="1" lang="ja-JP" altLang="ja-JP" sz="1100" b="0" i="0" u="none" strike="noStrike" kern="0" cap="none" spc="0" normalizeH="0" baseline="0" noProof="0">
              <a:ln>
                <a:noFill/>
              </a:ln>
              <a:solidFill>
                <a:prstClr val="black"/>
              </a:solidFill>
              <a:effectLst/>
              <a:uLnTx/>
              <a:uFillTx/>
              <a:latin typeface="+mn-lt"/>
              <a:ea typeface="+mn-ea"/>
              <a:cs typeface="+mn-cs"/>
            </a:rPr>
            <a:t>公共施設等総合管理計画に沿って施設の長寿命化や廃止、統合等検討していく必要がある。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沖縄県伊平屋村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1,251
1,238
21.82
4,900,338
4,765,407
86,760
1,127,065
2,929,461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52.1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125053</xdr:rowOff>
    </xdr:from>
    <xdr:to>
      <xdr:col>24</xdr:col>
      <xdr:colOff>63500</xdr:colOff>
      <xdr:row>35</xdr:row>
      <xdr:rowOff>140206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25803"/>
          <a:ext cx="838200" cy="1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140206</xdr:rowOff>
    </xdr:from>
    <xdr:to>
      <xdr:col>19</xdr:col>
      <xdr:colOff>177800</xdr:colOff>
      <xdr:row>35</xdr:row>
      <xdr:rowOff>155718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14095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155718</xdr:rowOff>
    </xdr:from>
    <xdr:to>
      <xdr:col>15</xdr:col>
      <xdr:colOff>50800</xdr:colOff>
      <xdr:row>36</xdr:row>
      <xdr:rowOff>27408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5646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27408</xdr:rowOff>
    </xdr:from>
    <xdr:to>
      <xdr:col>10</xdr:col>
      <xdr:colOff>114300</xdr:colOff>
      <xdr:row>36</xdr:row>
      <xdr:rowOff>59918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199608"/>
          <a:ext cx="889000" cy="3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91790</xdr:rowOff>
    </xdr:from>
    <xdr:to>
      <xdr:col>10</xdr:col>
      <xdr:colOff>165100</xdr:colOff>
      <xdr:row>38</xdr:row>
      <xdr:rowOff>21940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92525</xdr:rowOff>
    </xdr:from>
    <xdr:to>
      <xdr:col>6</xdr:col>
      <xdr:colOff>38100</xdr:colOff>
      <xdr:row>38</xdr:row>
      <xdr:rowOff>22675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13802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74253</xdr:rowOff>
    </xdr:from>
    <xdr:to>
      <xdr:col>24</xdr:col>
      <xdr:colOff>114300</xdr:colOff>
      <xdr:row>36</xdr:row>
      <xdr:rowOff>4403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7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97130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2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89406</xdr:rowOff>
    </xdr:from>
    <xdr:to>
      <xdr:col>20</xdr:col>
      <xdr:colOff>38100</xdr:colOff>
      <xdr:row>36</xdr:row>
      <xdr:rowOff>19556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36083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104918</xdr:rowOff>
    </xdr:from>
    <xdr:to>
      <xdr:col>15</xdr:col>
      <xdr:colOff>101600</xdr:colOff>
      <xdr:row>36</xdr:row>
      <xdr:rowOff>35068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0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51595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8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148058</xdr:rowOff>
    </xdr:from>
    <xdr:to>
      <xdr:col>10</xdr:col>
      <xdr:colOff>165100</xdr:colOff>
      <xdr:row>36</xdr:row>
      <xdr:rowOff>78208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94735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92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9118</xdr:rowOff>
    </xdr:from>
    <xdr:to>
      <xdr:col>6</xdr:col>
      <xdr:colOff>38100</xdr:colOff>
      <xdr:row>36</xdr:row>
      <xdr:rowOff>110718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1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127245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48231</xdr:rowOff>
    </xdr:from>
    <xdr:to>
      <xdr:col>24</xdr:col>
      <xdr:colOff>63500</xdr:colOff>
      <xdr:row>57</xdr:row>
      <xdr:rowOff>54039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820881"/>
          <a:ext cx="838200" cy="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48231</xdr:rowOff>
    </xdr:from>
    <xdr:to>
      <xdr:col>19</xdr:col>
      <xdr:colOff>177800</xdr:colOff>
      <xdr:row>57</xdr:row>
      <xdr:rowOff>94223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20881"/>
          <a:ext cx="889000" cy="4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146949</xdr:rowOff>
    </xdr:from>
    <xdr:to>
      <xdr:col>15</xdr:col>
      <xdr:colOff>50800</xdr:colOff>
      <xdr:row>57</xdr:row>
      <xdr:rowOff>94223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48149"/>
          <a:ext cx="889000" cy="11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146949</xdr:rowOff>
    </xdr:from>
    <xdr:to>
      <xdr:col>10</xdr:col>
      <xdr:colOff>114300</xdr:colOff>
      <xdr:row>57</xdr:row>
      <xdr:rowOff>131941</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48149"/>
          <a:ext cx="889000" cy="15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134207</xdr:rowOff>
    </xdr:from>
    <xdr:to>
      <xdr:col>10</xdr:col>
      <xdr:colOff>165100</xdr:colOff>
      <xdr:row>58</xdr:row>
      <xdr:rowOff>64357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55484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152595</xdr:rowOff>
    </xdr:from>
    <xdr:to>
      <xdr:col>6</xdr:col>
      <xdr:colOff>38100</xdr:colOff>
      <xdr:row>58</xdr:row>
      <xdr:rowOff>82745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3239</xdr:rowOff>
    </xdr:from>
    <xdr:to>
      <xdr:col>24</xdr:col>
      <xdr:colOff>114300</xdr:colOff>
      <xdr:row>57</xdr:row>
      <xdr:rowOff>104839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26116</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2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168881</xdr:rowOff>
    </xdr:from>
    <xdr:to>
      <xdr:col>20</xdr:col>
      <xdr:colOff>38100</xdr:colOff>
      <xdr:row>57</xdr:row>
      <xdr:rowOff>99031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7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115558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4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43423</xdr:rowOff>
    </xdr:from>
    <xdr:to>
      <xdr:col>15</xdr:col>
      <xdr:colOff>101600</xdr:colOff>
      <xdr:row>57</xdr:row>
      <xdr:rowOff>145023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1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161550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591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96149</xdr:rowOff>
    </xdr:from>
    <xdr:to>
      <xdr:col>10</xdr:col>
      <xdr:colOff>165100</xdr:colOff>
      <xdr:row>57</xdr:row>
      <xdr:rowOff>26299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9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42826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7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81141</xdr:rowOff>
    </xdr:from>
    <xdr:to>
      <xdr:col>6</xdr:col>
      <xdr:colOff>38100</xdr:colOff>
      <xdr:row>58</xdr:row>
      <xdr:rowOff>11291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5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27818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2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73054</xdr:rowOff>
    </xdr:from>
    <xdr:to>
      <xdr:col>24</xdr:col>
      <xdr:colOff>62865</xdr:colOff>
      <xdr:row>78</xdr:row>
      <xdr:rowOff>5462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588904"/>
          <a:ext cx="1270" cy="78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9289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8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5462</xdr:rowOff>
    </xdr:from>
    <xdr:to>
      <xdr:col>24</xdr:col>
      <xdr:colOff>152400</xdr:colOff>
      <xdr:row>78</xdr:row>
      <xdr:rowOff>5462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19731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36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73054</xdr:rowOff>
    </xdr:from>
    <xdr:to>
      <xdr:col>24</xdr:col>
      <xdr:colOff>152400</xdr:colOff>
      <xdr:row>73</xdr:row>
      <xdr:rowOff>73054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58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36263</xdr:rowOff>
    </xdr:from>
    <xdr:to>
      <xdr:col>24</xdr:col>
      <xdr:colOff>63500</xdr:colOff>
      <xdr:row>74</xdr:row>
      <xdr:rowOff>114860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723563"/>
          <a:ext cx="838200" cy="7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11568</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304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33141</xdr:rowOff>
    </xdr:from>
    <xdr:to>
      <xdr:col>24</xdr:col>
      <xdr:colOff>114300</xdr:colOff>
      <xdr:row>76</xdr:row>
      <xdr:rowOff>134741</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36263</xdr:rowOff>
    </xdr:from>
    <xdr:to>
      <xdr:col>19</xdr:col>
      <xdr:colOff>177800</xdr:colOff>
      <xdr:row>74</xdr:row>
      <xdr:rowOff>37795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23563"/>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163973</xdr:rowOff>
    </xdr:from>
    <xdr:to>
      <xdr:col>20</xdr:col>
      <xdr:colOff>38100</xdr:colOff>
      <xdr:row>76</xdr:row>
      <xdr:rowOff>94123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85250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11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69465</xdr:rowOff>
    </xdr:from>
    <xdr:to>
      <xdr:col>15</xdr:col>
      <xdr:colOff>50800</xdr:colOff>
      <xdr:row>74</xdr:row>
      <xdr:rowOff>37795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585315"/>
          <a:ext cx="889000" cy="139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16046</xdr:rowOff>
    </xdr:from>
    <xdr:to>
      <xdr:col>15</xdr:col>
      <xdr:colOff>101600</xdr:colOff>
      <xdr:row>76</xdr:row>
      <xdr:rowOff>117646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108773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152776</xdr:rowOff>
    </xdr:from>
    <xdr:to>
      <xdr:col>10</xdr:col>
      <xdr:colOff>114300</xdr:colOff>
      <xdr:row>73</xdr:row>
      <xdr:rowOff>69465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154276"/>
          <a:ext cx="889000" cy="43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112107</xdr:rowOff>
    </xdr:from>
    <xdr:to>
      <xdr:col>10</xdr:col>
      <xdr:colOff>165100</xdr:colOff>
      <xdr:row>76</xdr:row>
      <xdr:rowOff>42258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7085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33385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06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119171</xdr:rowOff>
    </xdr:from>
    <xdr:to>
      <xdr:col>6</xdr:col>
      <xdr:colOff>38100</xdr:colOff>
      <xdr:row>76</xdr:row>
      <xdr:rowOff>49321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7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40448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64060</xdr:rowOff>
    </xdr:from>
    <xdr:to>
      <xdr:col>24</xdr:col>
      <xdr:colOff>114300</xdr:colOff>
      <xdr:row>74</xdr:row>
      <xdr:rowOff>165660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5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86937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02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156913</xdr:rowOff>
    </xdr:from>
    <xdr:to>
      <xdr:col>20</xdr:col>
      <xdr:colOff>38100</xdr:colOff>
      <xdr:row>74</xdr:row>
      <xdr:rowOff>87063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67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103590</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44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158445</xdr:rowOff>
    </xdr:from>
    <xdr:to>
      <xdr:col>15</xdr:col>
      <xdr:colOff>101600</xdr:colOff>
      <xdr:row>74</xdr:row>
      <xdr:rowOff>88595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105122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449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18665</xdr:rowOff>
    </xdr:from>
    <xdr:to>
      <xdr:col>10</xdr:col>
      <xdr:colOff>165100</xdr:colOff>
      <xdr:row>73</xdr:row>
      <xdr:rowOff>120265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136792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30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101976</xdr:rowOff>
    </xdr:from>
    <xdr:to>
      <xdr:col>6</xdr:col>
      <xdr:colOff>38100</xdr:colOff>
      <xdr:row>71</xdr:row>
      <xdr:rowOff>32126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10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48653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187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119360</xdr:rowOff>
    </xdr:from>
    <xdr:to>
      <xdr:col>24</xdr:col>
      <xdr:colOff>63500</xdr:colOff>
      <xdr:row>98</xdr:row>
      <xdr:rowOff>4425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750010"/>
          <a:ext cx="8382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93549</xdr:rowOff>
    </xdr:from>
    <xdr:to>
      <xdr:col>19</xdr:col>
      <xdr:colOff>177800</xdr:colOff>
      <xdr:row>97</xdr:row>
      <xdr:rowOff>119360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552749"/>
          <a:ext cx="889000" cy="19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93549</xdr:rowOff>
    </xdr:from>
    <xdr:to>
      <xdr:col>15</xdr:col>
      <xdr:colOff>50800</xdr:colOff>
      <xdr:row>97</xdr:row>
      <xdr:rowOff>90835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552749"/>
          <a:ext cx="889000" cy="16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90835</xdr:rowOff>
    </xdr:from>
    <xdr:to>
      <xdr:col>10</xdr:col>
      <xdr:colOff>114300</xdr:colOff>
      <xdr:row>97</xdr:row>
      <xdr:rowOff>131414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721485"/>
          <a:ext cx="889000" cy="4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141455</xdr:rowOff>
    </xdr:from>
    <xdr:to>
      <xdr:col>10</xdr:col>
      <xdr:colOff>165100</xdr:colOff>
      <xdr:row>98</xdr:row>
      <xdr:rowOff>71605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62732</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133883</xdr:rowOff>
    </xdr:from>
    <xdr:to>
      <xdr:col>6</xdr:col>
      <xdr:colOff>38100</xdr:colOff>
      <xdr:row>98</xdr:row>
      <xdr:rowOff>64033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55160</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125075</xdr:rowOff>
    </xdr:from>
    <xdr:to>
      <xdr:col>24</xdr:col>
      <xdr:colOff>114300</xdr:colOff>
      <xdr:row>98</xdr:row>
      <xdr:rowOff>55225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147952</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0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68560</xdr:rowOff>
    </xdr:from>
    <xdr:to>
      <xdr:col>20</xdr:col>
      <xdr:colOff>38100</xdr:colOff>
      <xdr:row>97</xdr:row>
      <xdr:rowOff>170160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9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15237</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47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42749</xdr:rowOff>
    </xdr:from>
    <xdr:to>
      <xdr:col>15</xdr:col>
      <xdr:colOff>101600</xdr:colOff>
      <xdr:row>96</xdr:row>
      <xdr:rowOff>144349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0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160876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27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40035</xdr:rowOff>
    </xdr:from>
    <xdr:to>
      <xdr:col>10</xdr:col>
      <xdr:colOff>165100</xdr:colOff>
      <xdr:row>97</xdr:row>
      <xdr:rowOff>141635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158162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4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80614</xdr:rowOff>
    </xdr:from>
    <xdr:to>
      <xdr:col>6</xdr:col>
      <xdr:colOff>38100</xdr:colOff>
      <xdr:row>98</xdr:row>
      <xdr:rowOff>10764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27291</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48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101473</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616573"/>
          <a:ext cx="889000" cy="1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89535</xdr:rowOff>
    </xdr:from>
    <xdr:to>
      <xdr:col>41</xdr:col>
      <xdr:colOff>50800</xdr:colOff>
      <xdr:row>38</xdr:row>
      <xdr:rowOff>101473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261735"/>
          <a:ext cx="889000" cy="35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39878</xdr:rowOff>
    </xdr:from>
    <xdr:to>
      <xdr:col>41</xdr:col>
      <xdr:colOff>101600</xdr:colOff>
      <xdr:row>38</xdr:row>
      <xdr:rowOff>141478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158005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152019</xdr:rowOff>
    </xdr:from>
    <xdr:to>
      <xdr:col>36</xdr:col>
      <xdr:colOff>165100</xdr:colOff>
      <xdr:row>37</xdr:row>
      <xdr:rowOff>82169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73296</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416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50673</xdr:rowOff>
    </xdr:from>
    <xdr:to>
      <xdr:col>41</xdr:col>
      <xdr:colOff>101600</xdr:colOff>
      <xdr:row>38</xdr:row>
      <xdr:rowOff>152273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143400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58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38735</xdr:rowOff>
    </xdr:from>
    <xdr:to>
      <xdr:col>36</xdr:col>
      <xdr:colOff>165100</xdr:colOff>
      <xdr:row>36</xdr:row>
      <xdr:rowOff>140335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156862</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59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143139</xdr:rowOff>
    </xdr:from>
    <xdr:to>
      <xdr:col>55</xdr:col>
      <xdr:colOff>0</xdr:colOff>
      <xdr:row>56</xdr:row>
      <xdr:rowOff>41428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8887089"/>
          <a:ext cx="838200" cy="7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41428</xdr:rowOff>
    </xdr:from>
    <xdr:to>
      <xdr:col>50</xdr:col>
      <xdr:colOff>114300</xdr:colOff>
      <xdr:row>57</xdr:row>
      <xdr:rowOff>135416</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642628"/>
          <a:ext cx="889000" cy="26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114794</xdr:rowOff>
    </xdr:from>
    <xdr:to>
      <xdr:col>45</xdr:col>
      <xdr:colOff>177800</xdr:colOff>
      <xdr:row>57</xdr:row>
      <xdr:rowOff>135416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715994"/>
          <a:ext cx="889000" cy="19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114794</xdr:rowOff>
    </xdr:from>
    <xdr:to>
      <xdr:col>41</xdr:col>
      <xdr:colOff>50800</xdr:colOff>
      <xdr:row>57</xdr:row>
      <xdr:rowOff>7634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15994"/>
          <a:ext cx="889000" cy="6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46055</xdr:rowOff>
    </xdr:from>
    <xdr:to>
      <xdr:col>41</xdr:col>
      <xdr:colOff>101600</xdr:colOff>
      <xdr:row>58</xdr:row>
      <xdr:rowOff>147655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138782</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100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34984</xdr:rowOff>
    </xdr:from>
    <xdr:to>
      <xdr:col>36</xdr:col>
      <xdr:colOff>165100</xdr:colOff>
      <xdr:row>58</xdr:row>
      <xdr:rowOff>136584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127711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100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92339</xdr:rowOff>
    </xdr:from>
    <xdr:to>
      <xdr:col>55</xdr:col>
      <xdr:colOff>50800</xdr:colOff>
      <xdr:row>52</xdr:row>
      <xdr:rowOff>22489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8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45366</xdr:rowOff>
    </xdr:from>
    <xdr:ext cx="690189"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789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162078</xdr:rowOff>
    </xdr:from>
    <xdr:to>
      <xdr:col>50</xdr:col>
      <xdr:colOff>165100</xdr:colOff>
      <xdr:row>56</xdr:row>
      <xdr:rowOff>92228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108755</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367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84616</xdr:rowOff>
    </xdr:from>
    <xdr:to>
      <xdr:col>46</xdr:col>
      <xdr:colOff>38100</xdr:colOff>
      <xdr:row>58</xdr:row>
      <xdr:rowOff>14766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31293</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3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63994</xdr:rowOff>
    </xdr:from>
    <xdr:to>
      <xdr:col>41</xdr:col>
      <xdr:colOff>101600</xdr:colOff>
      <xdr:row>56</xdr:row>
      <xdr:rowOff>165594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10671</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440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128284</xdr:rowOff>
    </xdr:from>
    <xdr:to>
      <xdr:col>36</xdr:col>
      <xdr:colOff>165100</xdr:colOff>
      <xdr:row>57</xdr:row>
      <xdr:rowOff>58434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74961</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50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53449</xdr:rowOff>
    </xdr:from>
    <xdr:to>
      <xdr:col>55</xdr:col>
      <xdr:colOff>0</xdr:colOff>
      <xdr:row>77</xdr:row>
      <xdr:rowOff>13588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083649"/>
          <a:ext cx="838200" cy="13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53449</xdr:rowOff>
    </xdr:from>
    <xdr:to>
      <xdr:col>50</xdr:col>
      <xdr:colOff>114300</xdr:colOff>
      <xdr:row>77</xdr:row>
      <xdr:rowOff>89908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083649"/>
          <a:ext cx="889000" cy="20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89908</xdr:rowOff>
    </xdr:from>
    <xdr:to>
      <xdr:col>45</xdr:col>
      <xdr:colOff>177800</xdr:colOff>
      <xdr:row>77</xdr:row>
      <xdr:rowOff>105528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91558"/>
          <a:ext cx="889000" cy="1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105528</xdr:rowOff>
    </xdr:from>
    <xdr:to>
      <xdr:col>41</xdr:col>
      <xdr:colOff>50800</xdr:colOff>
      <xdr:row>78</xdr:row>
      <xdr:rowOff>29953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07178"/>
          <a:ext cx="889000" cy="9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152958</xdr:rowOff>
    </xdr:from>
    <xdr:to>
      <xdr:col>41</xdr:col>
      <xdr:colOff>101600</xdr:colOff>
      <xdr:row>78</xdr:row>
      <xdr:rowOff>83108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74235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4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154767</xdr:rowOff>
    </xdr:from>
    <xdr:to>
      <xdr:col>36</xdr:col>
      <xdr:colOff>165100</xdr:colOff>
      <xdr:row>78</xdr:row>
      <xdr:rowOff>84917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134238</xdr:rowOff>
    </xdr:from>
    <xdr:to>
      <xdr:col>55</xdr:col>
      <xdr:colOff>50800</xdr:colOff>
      <xdr:row>77</xdr:row>
      <xdr:rowOff>64388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6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157115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2649</xdr:rowOff>
    </xdr:from>
    <xdr:to>
      <xdr:col>50</xdr:col>
      <xdr:colOff>165100</xdr:colOff>
      <xdr:row>76</xdr:row>
      <xdr:rowOff>104249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0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120776</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280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39108</xdr:rowOff>
    </xdr:from>
    <xdr:to>
      <xdr:col>46</xdr:col>
      <xdr:colOff>38100</xdr:colOff>
      <xdr:row>77</xdr:row>
      <xdr:rowOff>140708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157235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1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54728</xdr:rowOff>
    </xdr:from>
    <xdr:to>
      <xdr:col>41</xdr:col>
      <xdr:colOff>101600</xdr:colOff>
      <xdr:row>77</xdr:row>
      <xdr:rowOff>156328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3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150603</xdr:rowOff>
    </xdr:from>
    <xdr:to>
      <xdr:col>36</xdr:col>
      <xdr:colOff>165100</xdr:colOff>
      <xdr:row>78</xdr:row>
      <xdr:rowOff>80753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97280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2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145559</xdr:rowOff>
    </xdr:from>
    <xdr:to>
      <xdr:col>54</xdr:col>
      <xdr:colOff>189865</xdr:colOff>
      <xdr:row>99</xdr:row>
      <xdr:rowOff>46006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7509"/>
          <a:ext cx="1270" cy="127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49833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0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46006</xdr:rowOff>
    </xdr:from>
    <xdr:to>
      <xdr:col>55</xdr:col>
      <xdr:colOff>88900</xdr:colOff>
      <xdr:row>99</xdr:row>
      <xdr:rowOff>46006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0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92236</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2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145559</xdr:rowOff>
    </xdr:from>
    <xdr:to>
      <xdr:col>55</xdr:col>
      <xdr:colOff>88900</xdr:colOff>
      <xdr:row>91</xdr:row>
      <xdr:rowOff>145559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70470</xdr:rowOff>
    </xdr:from>
    <xdr:to>
      <xdr:col>55</xdr:col>
      <xdr:colOff>0</xdr:colOff>
      <xdr:row>97</xdr:row>
      <xdr:rowOff>16089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529670"/>
          <a:ext cx="838200" cy="1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126292</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854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147865</xdr:rowOff>
    </xdr:from>
    <xdr:to>
      <xdr:col>55</xdr:col>
      <xdr:colOff>50800</xdr:colOff>
      <xdr:row>97</xdr:row>
      <xdr:rowOff>78015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0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160398</xdr:rowOff>
    </xdr:from>
    <xdr:to>
      <xdr:col>50</xdr:col>
      <xdr:colOff>114300</xdr:colOff>
      <xdr:row>97</xdr:row>
      <xdr:rowOff>16089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619598"/>
          <a:ext cx="889000" cy="2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71168</xdr:rowOff>
    </xdr:from>
    <xdr:to>
      <xdr:col>50</xdr:col>
      <xdr:colOff>165100</xdr:colOff>
      <xdr:row>97</xdr:row>
      <xdr:rowOff>1318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17845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05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140674</xdr:rowOff>
    </xdr:from>
    <xdr:to>
      <xdr:col>45</xdr:col>
      <xdr:colOff>177800</xdr:colOff>
      <xdr:row>96</xdr:row>
      <xdr:rowOff>160398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99874"/>
          <a:ext cx="889000" cy="1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135319</xdr:rowOff>
    </xdr:from>
    <xdr:to>
      <xdr:col>46</xdr:col>
      <xdr:colOff>38100</xdr:colOff>
      <xdr:row>97</xdr:row>
      <xdr:rowOff>65469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56596</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68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43982</xdr:rowOff>
    </xdr:from>
    <xdr:to>
      <xdr:col>41</xdr:col>
      <xdr:colOff>50800</xdr:colOff>
      <xdr:row>96</xdr:row>
      <xdr:rowOff>140674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5645932"/>
          <a:ext cx="889000" cy="9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122903</xdr:rowOff>
    </xdr:from>
    <xdr:to>
      <xdr:col>41</xdr:col>
      <xdr:colOff>101600</xdr:colOff>
      <xdr:row>97</xdr:row>
      <xdr:rowOff>53053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8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44180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67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35882</xdr:rowOff>
    </xdr:from>
    <xdr:to>
      <xdr:col>36</xdr:col>
      <xdr:colOff>165100</xdr:colOff>
      <xdr:row>96</xdr:row>
      <xdr:rowOff>137482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9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128609</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8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19670</xdr:rowOff>
    </xdr:from>
    <xdr:to>
      <xdr:col>55</xdr:col>
      <xdr:colOff>50800</xdr:colOff>
      <xdr:row>96</xdr:row>
      <xdr:rowOff>121270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42547</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3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136739</xdr:rowOff>
    </xdr:from>
    <xdr:to>
      <xdr:col>50</xdr:col>
      <xdr:colOff>165100</xdr:colOff>
      <xdr:row>97</xdr:row>
      <xdr:rowOff>66889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9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58016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68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109598</xdr:rowOff>
    </xdr:from>
    <xdr:to>
      <xdr:col>46</xdr:col>
      <xdr:colOff>38100</xdr:colOff>
      <xdr:row>97</xdr:row>
      <xdr:rowOff>39748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56275</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34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89874</xdr:rowOff>
    </xdr:from>
    <xdr:to>
      <xdr:col>41</xdr:col>
      <xdr:colOff>101600</xdr:colOff>
      <xdr:row>97</xdr:row>
      <xdr:rowOff>20024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4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36551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32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164632</xdr:rowOff>
    </xdr:from>
    <xdr:to>
      <xdr:col>36</xdr:col>
      <xdr:colOff>165100</xdr:colOff>
      <xdr:row>91</xdr:row>
      <xdr:rowOff>94782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559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111309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672795" y="1537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126507</xdr:rowOff>
    </xdr:from>
    <xdr:to>
      <xdr:col>85</xdr:col>
      <xdr:colOff>127000</xdr:colOff>
      <xdr:row>39</xdr:row>
      <xdr:rowOff>505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70157"/>
          <a:ext cx="838200" cy="2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160817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90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119180</xdr:rowOff>
    </xdr:from>
    <xdr:to>
      <xdr:col>81</xdr:col>
      <xdr:colOff>50800</xdr:colOff>
      <xdr:row>37</xdr:row>
      <xdr:rowOff>126507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62830"/>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95613</xdr:rowOff>
    </xdr:from>
    <xdr:to>
      <xdr:col>76</xdr:col>
      <xdr:colOff>114300</xdr:colOff>
      <xdr:row>37</xdr:row>
      <xdr:rowOff>119180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39263"/>
          <a:ext cx="8890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95613</xdr:rowOff>
    </xdr:from>
    <xdr:to>
      <xdr:col>71</xdr:col>
      <xdr:colOff>177800</xdr:colOff>
      <xdr:row>38</xdr:row>
      <xdr:rowOff>68061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9263"/>
          <a:ext cx="889000" cy="14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4176</xdr:rowOff>
    </xdr:from>
    <xdr:to>
      <xdr:col>72</xdr:col>
      <xdr:colOff>38100</xdr:colOff>
      <xdr:row>36</xdr:row>
      <xdr:rowOff>105776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1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122303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89161</xdr:rowOff>
    </xdr:from>
    <xdr:to>
      <xdr:col>67</xdr:col>
      <xdr:colOff>101600</xdr:colOff>
      <xdr:row>36</xdr:row>
      <xdr:rowOff>19311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8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35838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8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121155</xdr:rowOff>
    </xdr:from>
    <xdr:to>
      <xdr:col>85</xdr:col>
      <xdr:colOff>177800</xdr:colOff>
      <xdr:row>39</xdr:row>
      <xdr:rowOff>51305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63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36082</xdr:rowOff>
    </xdr:from>
    <xdr:ext cx="469744"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55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75707</xdr:rowOff>
    </xdr:from>
    <xdr:to>
      <xdr:col>81</xdr:col>
      <xdr:colOff>101600</xdr:colOff>
      <xdr:row>38</xdr:row>
      <xdr:rowOff>5857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168433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68380</xdr:rowOff>
    </xdr:from>
    <xdr:to>
      <xdr:col>76</xdr:col>
      <xdr:colOff>165100</xdr:colOff>
      <xdr:row>37</xdr:row>
      <xdr:rowOff>169980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161107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0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44813</xdr:rowOff>
    </xdr:from>
    <xdr:to>
      <xdr:col>72</xdr:col>
      <xdr:colOff>38100</xdr:colOff>
      <xdr:row>37</xdr:row>
      <xdr:rowOff>146413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137540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8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17261</xdr:rowOff>
    </xdr:from>
    <xdr:to>
      <xdr:col>67</xdr:col>
      <xdr:colOff>101600</xdr:colOff>
      <xdr:row>38</xdr:row>
      <xdr:rowOff>118861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109988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28899</xdr:rowOff>
    </xdr:from>
    <xdr:to>
      <xdr:col>85</xdr:col>
      <xdr:colOff>126364</xdr:colOff>
      <xdr:row>59</xdr:row>
      <xdr:rowOff>17422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944299"/>
          <a:ext cx="1269" cy="1188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21249</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17422</xdr:rowOff>
    </xdr:from>
    <xdr:to>
      <xdr:col>86</xdr:col>
      <xdr:colOff>25400</xdr:colOff>
      <xdr:row>59</xdr:row>
      <xdr:rowOff>17422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3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147026</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1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28899</xdr:rowOff>
    </xdr:from>
    <xdr:to>
      <xdr:col>86</xdr:col>
      <xdr:colOff>25400</xdr:colOff>
      <xdr:row>52</xdr:row>
      <xdr:rowOff>28899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94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28899</xdr:rowOff>
    </xdr:from>
    <xdr:to>
      <xdr:col>85</xdr:col>
      <xdr:colOff>127000</xdr:colOff>
      <xdr:row>53</xdr:row>
      <xdr:rowOff>166792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8944299"/>
          <a:ext cx="838200" cy="30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18420</xdr:rowOff>
    </xdr:from>
    <xdr:ext cx="599010"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962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39993</xdr:rowOff>
    </xdr:from>
    <xdr:to>
      <xdr:col>85</xdr:col>
      <xdr:colOff>177800</xdr:colOff>
      <xdr:row>58</xdr:row>
      <xdr:rowOff>141593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98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13261</xdr:rowOff>
    </xdr:from>
    <xdr:to>
      <xdr:col>81</xdr:col>
      <xdr:colOff>50800</xdr:colOff>
      <xdr:row>53</xdr:row>
      <xdr:rowOff>166792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8757211"/>
          <a:ext cx="889000" cy="49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19314</xdr:rowOff>
    </xdr:from>
    <xdr:to>
      <xdr:col>81</xdr:col>
      <xdr:colOff>101600</xdr:colOff>
      <xdr:row>58</xdr:row>
      <xdr:rowOff>120914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9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112041</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181795" y="1005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13261</xdr:rowOff>
    </xdr:from>
    <xdr:to>
      <xdr:col>76</xdr:col>
      <xdr:colOff>114300</xdr:colOff>
      <xdr:row>56</xdr:row>
      <xdr:rowOff>104148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8757211"/>
          <a:ext cx="889000" cy="9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45118</xdr:rowOff>
    </xdr:from>
    <xdr:to>
      <xdr:col>76</xdr:col>
      <xdr:colOff>165100</xdr:colOff>
      <xdr:row>58</xdr:row>
      <xdr:rowOff>146718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137845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292795" y="1008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104148</xdr:rowOff>
    </xdr:from>
    <xdr:to>
      <xdr:col>71</xdr:col>
      <xdr:colOff>177800</xdr:colOff>
      <xdr:row>57</xdr:row>
      <xdr:rowOff>30538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705348"/>
          <a:ext cx="889000" cy="9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3547</xdr:rowOff>
    </xdr:from>
    <xdr:to>
      <xdr:col>72</xdr:col>
      <xdr:colOff>38100</xdr:colOff>
      <xdr:row>58</xdr:row>
      <xdr:rowOff>105147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96274</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11173</xdr:rowOff>
    </xdr:from>
    <xdr:to>
      <xdr:col>67</xdr:col>
      <xdr:colOff>101600</xdr:colOff>
      <xdr:row>58</xdr:row>
      <xdr:rowOff>112773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95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103900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1004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149549</xdr:rowOff>
    </xdr:from>
    <xdr:to>
      <xdr:col>85</xdr:col>
      <xdr:colOff>177800</xdr:colOff>
      <xdr:row>52</xdr:row>
      <xdr:rowOff>79699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88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102576</xdr:rowOff>
    </xdr:from>
    <xdr:ext cx="599010"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884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115992</xdr:rowOff>
    </xdr:from>
    <xdr:to>
      <xdr:col>81</xdr:col>
      <xdr:colOff>101600</xdr:colOff>
      <xdr:row>54</xdr:row>
      <xdr:rowOff>46142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2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62669</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181795" y="897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133911</xdr:rowOff>
    </xdr:from>
    <xdr:to>
      <xdr:col>76</xdr:col>
      <xdr:colOff>165100</xdr:colOff>
      <xdr:row>51</xdr:row>
      <xdr:rowOff>64061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8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80588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292795" y="8481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53348</xdr:rowOff>
    </xdr:from>
    <xdr:to>
      <xdr:col>72</xdr:col>
      <xdr:colOff>38100</xdr:colOff>
      <xdr:row>56</xdr:row>
      <xdr:rowOff>154948</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25</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03795" y="9429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151188</xdr:rowOff>
    </xdr:from>
    <xdr:to>
      <xdr:col>67</xdr:col>
      <xdr:colOff>101600</xdr:colOff>
      <xdr:row>57</xdr:row>
      <xdr:rowOff>81338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7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97865</xdr:rowOff>
    </xdr:from>
    <xdr:ext cx="59901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14795" y="952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18614</xdr:rowOff>
    </xdr:from>
    <xdr:to>
      <xdr:col>85</xdr:col>
      <xdr:colOff>127000</xdr:colOff>
      <xdr:row>79</xdr:row>
      <xdr:rowOff>91370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563164"/>
          <a:ext cx="838200" cy="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91370</xdr:rowOff>
    </xdr:from>
    <xdr:to>
      <xdr:col>81</xdr:col>
      <xdr:colOff>50800</xdr:colOff>
      <xdr:row>79</xdr:row>
      <xdr:rowOff>97766</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635920"/>
          <a:ext cx="8890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97766</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642316"/>
          <a:ext cx="8890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79014</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23564"/>
          <a:ext cx="889000" cy="1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24344</xdr:rowOff>
    </xdr:from>
    <xdr:to>
      <xdr:col>72</xdr:col>
      <xdr:colOff>38100</xdr:colOff>
      <xdr:row>79</xdr:row>
      <xdr:rowOff>125944</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142471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18447</xdr:rowOff>
    </xdr:from>
    <xdr:to>
      <xdr:col>67</xdr:col>
      <xdr:colOff>101600</xdr:colOff>
      <xdr:row>79</xdr:row>
      <xdr:rowOff>120047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136574</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47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139264</xdr:rowOff>
    </xdr:from>
    <xdr:to>
      <xdr:col>85</xdr:col>
      <xdr:colOff>177800</xdr:colOff>
      <xdr:row>79</xdr:row>
      <xdr:rowOff>69414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1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98641</xdr:rowOff>
    </xdr:from>
    <xdr:ext cx="534377"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30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40570</xdr:rowOff>
    </xdr:from>
    <xdr:to>
      <xdr:col>81</xdr:col>
      <xdr:colOff>101600</xdr:colOff>
      <xdr:row>79</xdr:row>
      <xdr:rowOff>142170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133297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46966</xdr:rowOff>
    </xdr:from>
    <xdr:to>
      <xdr:col>76</xdr:col>
      <xdr:colOff>165100</xdr:colOff>
      <xdr:row>79</xdr:row>
      <xdr:rowOff>148566</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139693</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8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28214</xdr:rowOff>
    </xdr:from>
    <xdr:to>
      <xdr:col>67</xdr:col>
      <xdr:colOff>101600</xdr:colOff>
      <xdr:row>79</xdr:row>
      <xdr:rowOff>129814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120941</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36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902</xdr:rowOff>
    </xdr:from>
    <xdr:to>
      <xdr:col>85</xdr:col>
      <xdr:colOff>127000</xdr:colOff>
      <xdr:row>95</xdr:row>
      <xdr:rowOff>40526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6288652"/>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902</xdr:rowOff>
    </xdr:from>
    <xdr:to>
      <xdr:col>81</xdr:col>
      <xdr:colOff>50800</xdr:colOff>
      <xdr:row>95</xdr:row>
      <xdr:rowOff>41033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288652"/>
          <a:ext cx="889000" cy="4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8692</xdr:rowOff>
    </xdr:from>
    <xdr:to>
      <xdr:col>76</xdr:col>
      <xdr:colOff>114300</xdr:colOff>
      <xdr:row>95</xdr:row>
      <xdr:rowOff>41033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296442"/>
          <a:ext cx="889000" cy="3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98625</xdr:rowOff>
    </xdr:from>
    <xdr:to>
      <xdr:col>71</xdr:col>
      <xdr:colOff>177800</xdr:colOff>
      <xdr:row>95</xdr:row>
      <xdr:rowOff>8692</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214925"/>
          <a:ext cx="889000" cy="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122180</xdr:rowOff>
    </xdr:from>
    <xdr:to>
      <xdr:col>72</xdr:col>
      <xdr:colOff>38100</xdr:colOff>
      <xdr:row>96</xdr:row>
      <xdr:rowOff>52330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43457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65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111585</xdr:rowOff>
    </xdr:from>
    <xdr:to>
      <xdr:col>67</xdr:col>
      <xdr:colOff>101600</xdr:colOff>
      <xdr:row>96</xdr:row>
      <xdr:rowOff>41735</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32862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64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161176</xdr:rowOff>
    </xdr:from>
    <xdr:to>
      <xdr:col>85</xdr:col>
      <xdr:colOff>177800</xdr:colOff>
      <xdr:row>95</xdr:row>
      <xdr:rowOff>91326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27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12603</xdr:rowOff>
    </xdr:from>
    <xdr:ext cx="599010"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12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121552</xdr:rowOff>
    </xdr:from>
    <xdr:to>
      <xdr:col>81</xdr:col>
      <xdr:colOff>101600</xdr:colOff>
      <xdr:row>95</xdr:row>
      <xdr:rowOff>51702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23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68229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601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161683</xdr:rowOff>
    </xdr:from>
    <xdr:to>
      <xdr:col>76</xdr:col>
      <xdr:colOff>165100</xdr:colOff>
      <xdr:row>95</xdr:row>
      <xdr:rowOff>91833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2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108360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605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129342</xdr:rowOff>
    </xdr:from>
    <xdr:to>
      <xdr:col>72</xdr:col>
      <xdr:colOff>38100</xdr:colOff>
      <xdr:row>95</xdr:row>
      <xdr:rowOff>59492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24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76019</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03795" y="1602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47825</xdr:rowOff>
    </xdr:from>
    <xdr:to>
      <xdr:col>67</xdr:col>
      <xdr:colOff>101600</xdr:colOff>
      <xdr:row>94</xdr:row>
      <xdr:rowOff>149425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16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165952</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93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137140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52090"/>
          <a:ext cx="1269" cy="120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165798</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80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83817</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2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137140</xdr:rowOff>
    </xdr:from>
    <xdr:to>
      <xdr:col>116</xdr:col>
      <xdr:colOff>152400</xdr:colOff>
      <xdr:row>31</xdr:row>
      <xdr:rowOff>137140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5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137140</xdr:rowOff>
    </xdr:from>
    <xdr:to>
      <xdr:col>116</xdr:col>
      <xdr:colOff>63500</xdr:colOff>
      <xdr:row>34</xdr:row>
      <xdr:rowOff>6564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5452090"/>
          <a:ext cx="838200" cy="38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38798</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538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60371</xdr:rowOff>
    </xdr:from>
    <xdr:to>
      <xdr:col>116</xdr:col>
      <xdr:colOff>114300</xdr:colOff>
      <xdr:row>38</xdr:row>
      <xdr:rowOff>161971</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49997</xdr:rowOff>
    </xdr:from>
    <xdr:to>
      <xdr:col>111</xdr:col>
      <xdr:colOff>177800</xdr:colOff>
      <xdr:row>34</xdr:row>
      <xdr:rowOff>6564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5193497"/>
          <a:ext cx="889000" cy="6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149525</xdr:rowOff>
    </xdr:from>
    <xdr:to>
      <xdr:col>112</xdr:col>
      <xdr:colOff>38100</xdr:colOff>
      <xdr:row>38</xdr:row>
      <xdr:rowOff>79674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4931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70802</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088428" y="658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49997</xdr:rowOff>
    </xdr:from>
    <xdr:to>
      <xdr:col>107</xdr:col>
      <xdr:colOff>50800</xdr:colOff>
      <xdr:row>34</xdr:row>
      <xdr:rowOff>138877</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5193497"/>
          <a:ext cx="889000" cy="77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72258</xdr:rowOff>
    </xdr:from>
    <xdr:to>
      <xdr:col>107</xdr:col>
      <xdr:colOff>101600</xdr:colOff>
      <xdr:row>39</xdr:row>
      <xdr:rowOff>2408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164985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68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138877</xdr:rowOff>
    </xdr:from>
    <xdr:to>
      <xdr:col>102</xdr:col>
      <xdr:colOff>114300</xdr:colOff>
      <xdr:row>34</xdr:row>
      <xdr:rowOff>153416</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5968177"/>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38243</xdr:rowOff>
    </xdr:from>
    <xdr:to>
      <xdr:col>102</xdr:col>
      <xdr:colOff>165100</xdr:colOff>
      <xdr:row>38</xdr:row>
      <xdr:rowOff>139843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5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130970</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6460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42997</xdr:rowOff>
    </xdr:from>
    <xdr:to>
      <xdr:col>98</xdr:col>
      <xdr:colOff>38100</xdr:colOff>
      <xdr:row>37</xdr:row>
      <xdr:rowOff>144597</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38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135724</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7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86340</xdr:rowOff>
    </xdr:from>
    <xdr:to>
      <xdr:col>116</xdr:col>
      <xdr:colOff>114300</xdr:colOff>
      <xdr:row>32</xdr:row>
      <xdr:rowOff>16490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40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39367</xdr:rowOff>
    </xdr:from>
    <xdr:ext cx="534377"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3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127214</xdr:rowOff>
    </xdr:from>
    <xdr:to>
      <xdr:col>112</xdr:col>
      <xdr:colOff>38100</xdr:colOff>
      <xdr:row>34</xdr:row>
      <xdr:rowOff>57364</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578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73891</xdr:rowOff>
    </xdr:from>
    <xdr:ext cx="469744"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088428" y="556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29</xdr:row>
      <xdr:rowOff>170647</xdr:rowOff>
    </xdr:from>
    <xdr:to>
      <xdr:col>107</xdr:col>
      <xdr:colOff>101600</xdr:colOff>
      <xdr:row>30</xdr:row>
      <xdr:rowOff>100797</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14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28</xdr:row>
      <xdr:rowOff>117324</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67111" y="491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88077</xdr:rowOff>
    </xdr:from>
    <xdr:to>
      <xdr:col>102</xdr:col>
      <xdr:colOff>165100</xdr:colOff>
      <xdr:row>35</xdr:row>
      <xdr:rowOff>18227</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59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34754</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69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102616</xdr:rowOff>
    </xdr:from>
    <xdr:to>
      <xdr:col>98</xdr:col>
      <xdr:colOff>38100</xdr:colOff>
      <xdr:row>35</xdr:row>
      <xdr:rowOff>32766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593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49293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70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・農林水産業費費は、住民一人当たり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1,670,487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円となっており、類似団体と比較しても最も高い値となってる。それは、老朽化した製糖工場の建て替え工事が本格化したことにより普通建設事業費が増加となったことが要因である。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778,857</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も最も高い値となっている。それは、高校進学と同時に親元を離れて生活しなければならない等離島地域の特異性や不利益性を解消するため「１５の島発ち教育」に取り組んで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・土木費は、類似団体と比較して高い値となっている。それは、公園施設及び道路等インフラ施設の改修等が増加となったことが要因である。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財政健全化の継続取組等により実質収支は黒字で推移してきて</a:t>
          </a:r>
          <a:r>
            <a:rPr kumimoji="1" lang="ja-JP" altLang="en-US" sz="1400" b="0" i="0" u="none" strike="noStrike" kern="0" cap="none" spc="0" normalizeH="0" baseline="0" noProof="0">
              <a:ln>
                <a:noFill/>
              </a:ln>
              <a:solidFill>
                <a:prstClr val="black"/>
              </a:solidFill>
              <a:effectLst/>
              <a:uLnTx/>
              <a:uFillTx/>
              <a:latin typeface="+mn-lt"/>
              <a:ea typeface="+mn-ea"/>
              <a:cs typeface="+mn-cs"/>
            </a:rPr>
            <a:t>いる。</a:t>
          </a:r>
          <a:r>
            <a:rPr kumimoji="1" lang="ja-JP" altLang="ja-JP" sz="1400" b="0" i="0" u="none" strike="noStrike" kern="0" cap="none" spc="0" normalizeH="0" baseline="0" noProof="0">
              <a:ln>
                <a:noFill/>
              </a:ln>
              <a:solidFill>
                <a:prstClr val="black"/>
              </a:solidFill>
              <a:effectLst/>
              <a:uLnTx/>
              <a:uFillTx/>
              <a:latin typeface="+mn-lt"/>
              <a:ea typeface="+mn-ea"/>
              <a:cs typeface="+mn-cs"/>
            </a:rPr>
            <a:t>財政調整基金に</a:t>
          </a:r>
          <a:r>
            <a:rPr kumimoji="1" lang="ja-JP" altLang="en-US" sz="1400" b="0" i="0" u="none" strike="noStrike" kern="0" cap="none" spc="0" normalizeH="0" baseline="0" noProof="0">
              <a:ln>
                <a:noFill/>
              </a:ln>
              <a:solidFill>
                <a:prstClr val="black"/>
              </a:solidFill>
              <a:effectLst/>
              <a:uLnTx/>
              <a:uFillTx/>
              <a:latin typeface="+mn-lt"/>
              <a:ea typeface="+mn-ea"/>
              <a:cs typeface="+mn-cs"/>
            </a:rPr>
            <a:t>ついては、</a:t>
          </a:r>
          <a:r>
            <a:rPr kumimoji="1" lang="en-US" altLang="ja-JP" sz="1400" b="0" i="0" u="none" strike="noStrike" kern="0" cap="none" spc="0" normalizeH="0" baseline="0" noProof="0">
              <a:ln>
                <a:noFill/>
              </a:ln>
              <a:solidFill>
                <a:prstClr val="black"/>
              </a:solidFill>
              <a:effectLst/>
              <a:uLnTx/>
              <a:uFillTx/>
              <a:latin typeface="+mn-lt"/>
              <a:ea typeface="+mn-ea"/>
              <a:cs typeface="+mn-cs"/>
            </a:rPr>
            <a:t>90</a:t>
          </a:r>
          <a:r>
            <a:rPr kumimoji="1" lang="ja-JP" altLang="en-US" sz="1400" b="0" i="0" u="none" strike="noStrike" kern="0" cap="none" spc="0" normalizeH="0" baseline="0" noProof="0">
              <a:ln>
                <a:noFill/>
              </a:ln>
              <a:solidFill>
                <a:prstClr val="black"/>
              </a:solidFill>
              <a:effectLst/>
              <a:uLnTx/>
              <a:uFillTx/>
              <a:latin typeface="+mn-lt"/>
              <a:ea typeface="+mn-ea"/>
              <a:cs typeface="+mn-cs"/>
            </a:rPr>
            <a:t>百万円の積み立てを行った。</a:t>
          </a:r>
          <a:r>
            <a:rPr kumimoji="1" lang="ja-JP" altLang="ja-JP" sz="1400" b="0" i="0" u="none" strike="noStrike" kern="0" cap="none" spc="0" normalizeH="0" baseline="0" noProof="0">
              <a:ln>
                <a:noFill/>
              </a:ln>
              <a:solidFill>
                <a:prstClr val="black"/>
              </a:solidFill>
              <a:effectLst/>
              <a:uLnTx/>
              <a:uFillTx/>
              <a:latin typeface="+mn-lt"/>
              <a:ea typeface="+mn-ea"/>
              <a:cs typeface="+mn-cs"/>
            </a:rPr>
            <a:t>今後、公共施設等</a:t>
          </a:r>
          <a:r>
            <a:rPr kumimoji="1" lang="ja-JP" altLang="en-US" sz="1400" b="0" i="0" u="none" strike="noStrike" kern="0" cap="none" spc="0" normalizeH="0" baseline="0" noProof="0">
              <a:ln>
                <a:noFill/>
              </a:ln>
              <a:solidFill>
                <a:prstClr val="black"/>
              </a:solidFill>
              <a:effectLst/>
              <a:uLnTx/>
              <a:uFillTx/>
              <a:latin typeface="+mn-lt"/>
              <a:ea typeface="+mn-ea"/>
              <a:cs typeface="+mn-cs"/>
            </a:rPr>
            <a:t>が</a:t>
          </a:r>
          <a:r>
            <a:rPr kumimoji="1" lang="ja-JP" altLang="ja-JP" sz="1400" b="0" i="0" u="none" strike="noStrike" kern="0" cap="none" spc="0" normalizeH="0" baseline="0" noProof="0">
              <a:ln>
                <a:noFill/>
              </a:ln>
              <a:solidFill>
                <a:prstClr val="black"/>
              </a:solidFill>
              <a:effectLst/>
              <a:uLnTx/>
              <a:uFillTx/>
              <a:latin typeface="+mn-lt"/>
              <a:ea typeface="+mn-ea"/>
              <a:cs typeface="+mn-cs"/>
            </a:rPr>
            <a:t>更新を迎えるため、多額の更新費用が予想されることから計画的な基金積立の実施や基金運営に努め、基金運営の適正化を図る。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沖縄県伊平屋村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800" b="0" i="0" u="none" strike="noStrike" kern="0" cap="none" spc="0" normalizeH="0" baseline="0" noProof="0">
              <a:ln>
                <a:noFill/>
              </a:ln>
              <a:solidFill>
                <a:prstClr val="black"/>
              </a:solidFill>
              <a:effectLst/>
              <a:uLnTx/>
              <a:uFillTx/>
              <a:latin typeface="+mn-lt"/>
              <a:ea typeface="+mn-ea"/>
              <a:cs typeface="+mn-cs"/>
            </a:rPr>
            <a:t>連結実質赤字比率においては、一般会計、特別会計ともに赤字額は発生していないが、以前として厳しい運営状況であることに変わりはないため、事業収益の確保と歳出の削減により、経営改善努力を継続し、健全な財政運営に努める。</a:t>
          </a:r>
          <a:endParaRPr kumimoji="0" lang="ja-JP"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800" b="0" i="0" u="none" strike="noStrike" kern="0" cap="none" spc="0" normalizeH="0" baseline="0" noProof="0">
              <a:ln>
                <a:noFill/>
              </a:ln>
              <a:solidFill>
                <a:prstClr val="black"/>
              </a:solidFill>
              <a:effectLst/>
              <a:uLnTx/>
              <a:uFillTx/>
              <a:latin typeface="+mn-lt"/>
              <a:ea typeface="+mn-ea"/>
              <a:cs typeface="+mn-cs"/>
            </a:rPr>
            <a:t>農業集落排水事業及び水道事業においては、施設の機能強化等にかかるコストを</a:t>
          </a:r>
          <a:r>
            <a:rPr kumimoji="0" lang="ja-JP" altLang="en-US" sz="1800" b="0" i="0" u="none" strike="noStrike" kern="0" cap="none" spc="0" normalizeH="0" baseline="0" noProof="0">
              <a:ln>
                <a:noFill/>
              </a:ln>
              <a:solidFill>
                <a:prstClr val="black"/>
              </a:solidFill>
              <a:effectLst/>
              <a:uLnTx/>
              <a:uFillTx/>
              <a:latin typeface="+mn-lt"/>
              <a:ea typeface="+mn-ea"/>
              <a:cs typeface="+mn-cs"/>
            </a:rPr>
            <a:t>抑制するため、適宜修繕箇所を確認し、大型補修を実施しないことでコストを</a:t>
          </a:r>
          <a:r>
            <a:rPr kumimoji="0" lang="ja-JP" altLang="ja-JP" sz="1800" b="0" i="0" u="none" strike="noStrike" kern="0" cap="none" spc="0" normalizeH="0" baseline="0" noProof="0">
              <a:ln>
                <a:noFill/>
              </a:ln>
              <a:solidFill>
                <a:prstClr val="black"/>
              </a:solidFill>
              <a:effectLst/>
              <a:uLnTx/>
              <a:uFillTx/>
              <a:latin typeface="+mn-lt"/>
              <a:ea typeface="+mn-ea"/>
              <a:cs typeface="+mn-cs"/>
            </a:rPr>
            <a:t>削減し、料金収入の徴収努力を徹底する。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4900338</v>
      </c>
      <c r="BO4" s="461"/>
      <c r="BP4" s="461"/>
      <c r="BQ4" s="461"/>
      <c r="BR4" s="461"/>
      <c r="BS4" s="461"/>
      <c r="BT4" s="461"/>
      <c r="BU4" s="462"/>
      <c r="BV4" s="460">
        <v>3570542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7.7</v>
      </c>
      <c r="CU4" s="642"/>
      <c r="CV4" s="642"/>
      <c r="CW4" s="642"/>
      <c r="CX4" s="642"/>
      <c r="CY4" s="642"/>
      <c r="CZ4" s="642"/>
      <c r="DA4" s="643"/>
      <c r="DB4" s="641">
        <v>18.5</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4765407</v>
      </c>
      <c r="BO5" s="466"/>
      <c r="BP5" s="466"/>
      <c r="BQ5" s="466"/>
      <c r="BR5" s="466"/>
      <c r="BS5" s="466"/>
      <c r="BT5" s="466"/>
      <c r="BU5" s="467"/>
      <c r="BV5" s="465">
        <v>3348944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81.3</v>
      </c>
      <c r="CU5" s="436"/>
      <c r="CV5" s="436"/>
      <c r="CW5" s="436"/>
      <c r="CX5" s="436"/>
      <c r="CY5" s="436"/>
      <c r="CZ5" s="436"/>
      <c r="DA5" s="437"/>
      <c r="DB5" s="435">
        <v>85</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134931</v>
      </c>
      <c r="BO6" s="466"/>
      <c r="BP6" s="466"/>
      <c r="BQ6" s="466"/>
      <c r="BR6" s="466"/>
      <c r="BS6" s="466"/>
      <c r="BT6" s="466"/>
      <c r="BU6" s="467"/>
      <c r="BV6" s="465">
        <v>221598</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84.2</v>
      </c>
      <c r="CU6" s="616"/>
      <c r="CV6" s="616"/>
      <c r="CW6" s="616"/>
      <c r="CX6" s="616"/>
      <c r="CY6" s="616"/>
      <c r="CZ6" s="616"/>
      <c r="DA6" s="617"/>
      <c r="DB6" s="615">
        <v>88.1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93</v>
      </c>
      <c r="AV7" s="523"/>
      <c r="AW7" s="523"/>
      <c r="AX7" s="523"/>
      <c r="AY7" s="445" t="s">
        <v>104</v>
      </c>
      <c r="AZ7" s="446"/>
      <c r="BA7" s="446"/>
      <c r="BB7" s="446"/>
      <c r="BC7" s="446"/>
      <c r="BD7" s="446"/>
      <c r="BE7" s="446"/>
      <c r="BF7" s="446"/>
      <c r="BG7" s="446"/>
      <c r="BH7" s="446"/>
      <c r="BI7" s="446"/>
      <c r="BJ7" s="446"/>
      <c r="BK7" s="446"/>
      <c r="BL7" s="446"/>
      <c r="BM7" s="447"/>
      <c r="BN7" s="465">
        <v>48171</v>
      </c>
      <c r="BO7" s="466"/>
      <c r="BP7" s="466"/>
      <c r="BQ7" s="466"/>
      <c r="BR7" s="466"/>
      <c r="BS7" s="466"/>
      <c r="BT7" s="466"/>
      <c r="BU7" s="467"/>
      <c r="BV7" s="465">
        <v>10229</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1127065</v>
      </c>
      <c r="CU7" s="466"/>
      <c r="CV7" s="466"/>
      <c r="CW7" s="466"/>
      <c r="CX7" s="466"/>
      <c r="CY7" s="466"/>
      <c r="CZ7" s="466"/>
      <c r="DA7" s="467"/>
      <c r="DB7" s="465">
        <v>1143990</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86760</v>
      </c>
      <c r="BO8" s="466"/>
      <c r="BP8" s="466"/>
      <c r="BQ8" s="466"/>
      <c r="BR8" s="466"/>
      <c r="BS8" s="466"/>
      <c r="BT8" s="466"/>
      <c r="BU8" s="467"/>
      <c r="BV8" s="465">
        <v>211369</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0.1</v>
      </c>
      <c r="CU8" s="579"/>
      <c r="CV8" s="579"/>
      <c r="CW8" s="579"/>
      <c r="CX8" s="579"/>
      <c r="CY8" s="579"/>
      <c r="CZ8" s="579"/>
      <c r="DA8" s="580"/>
      <c r="DB8" s="578">
        <v>0.09</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1238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-124609</v>
      </c>
      <c r="BO9" s="466"/>
      <c r="BP9" s="466"/>
      <c r="BQ9" s="466"/>
      <c r="BR9" s="466"/>
      <c r="BS9" s="466"/>
      <c r="BT9" s="466"/>
      <c r="BU9" s="467"/>
      <c r="BV9" s="465">
        <v>34491</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10.6</v>
      </c>
      <c r="CU9" s="436"/>
      <c r="CV9" s="436"/>
      <c r="CW9" s="436"/>
      <c r="CX9" s="436"/>
      <c r="CY9" s="436"/>
      <c r="CZ9" s="436"/>
      <c r="DA9" s="437"/>
      <c r="DB9" s="435">
        <v>10.8</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1385</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136465</v>
      </c>
      <c r="BO10" s="466"/>
      <c r="BP10" s="466"/>
      <c r="BQ10" s="466"/>
      <c r="BR10" s="466"/>
      <c r="BS10" s="466"/>
      <c r="BT10" s="466"/>
      <c r="BU10" s="467"/>
      <c r="BV10" s="465">
        <v>97821</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107</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1251</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107</v>
      </c>
      <c r="AV12" s="523"/>
      <c r="AW12" s="523"/>
      <c r="AX12" s="523"/>
      <c r="AY12" s="445" t="s">
        <v>133</v>
      </c>
      <c r="AZ12" s="446"/>
      <c r="BA12" s="446"/>
      <c r="BB12" s="446"/>
      <c r="BC12" s="446"/>
      <c r="BD12" s="446"/>
      <c r="BE12" s="446"/>
      <c r="BF12" s="446"/>
      <c r="BG12" s="446"/>
      <c r="BH12" s="446"/>
      <c r="BI12" s="446"/>
      <c r="BJ12" s="446"/>
      <c r="BK12" s="446"/>
      <c r="BL12" s="446"/>
      <c r="BM12" s="447"/>
      <c r="BN12" s="465">
        <v>45966</v>
      </c>
      <c r="BO12" s="466"/>
      <c r="BP12" s="466"/>
      <c r="BQ12" s="466"/>
      <c r="BR12" s="466"/>
      <c r="BS12" s="466"/>
      <c r="BT12" s="466"/>
      <c r="BU12" s="467"/>
      <c r="BV12" s="465">
        <v>130017</v>
      </c>
      <c r="BW12" s="466"/>
      <c r="BX12" s="466"/>
      <c r="BY12" s="466"/>
      <c r="BZ12" s="466"/>
      <c r="CA12" s="466"/>
      <c r="CB12" s="466"/>
      <c r="CC12" s="467"/>
      <c r="CD12" s="474" t="s">
        <v>134</v>
      </c>
      <c r="CE12" s="475"/>
      <c r="CF12" s="475"/>
      <c r="CG12" s="475"/>
      <c r="CH12" s="475"/>
      <c r="CI12" s="475"/>
      <c r="CJ12" s="475"/>
      <c r="CK12" s="475"/>
      <c r="CL12" s="475"/>
      <c r="CM12" s="475"/>
      <c r="CN12" s="475"/>
      <c r="CO12" s="475"/>
      <c r="CP12" s="475"/>
      <c r="CQ12" s="475"/>
      <c r="CR12" s="475"/>
      <c r="CS12" s="476"/>
      <c r="CT12" s="578" t="s">
        <v>135</v>
      </c>
      <c r="CU12" s="579"/>
      <c r="CV12" s="579"/>
      <c r="CW12" s="579"/>
      <c r="CX12" s="579"/>
      <c r="CY12" s="579"/>
      <c r="CZ12" s="579"/>
      <c r="DA12" s="580"/>
      <c r="DB12" s="578" t="s">
        <v>135</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1238</v>
      </c>
      <c r="S13" s="569"/>
      <c r="T13" s="569"/>
      <c r="U13" s="569"/>
      <c r="V13" s="570"/>
      <c r="W13" s="556" t="s">
        <v>137</v>
      </c>
      <c r="X13" s="478"/>
      <c r="Y13" s="478"/>
      <c r="Z13" s="478"/>
      <c r="AA13" s="478"/>
      <c r="AB13" s="479"/>
      <c r="AC13" s="441">
        <v>111</v>
      </c>
      <c r="AD13" s="442"/>
      <c r="AE13" s="442"/>
      <c r="AF13" s="442"/>
      <c r="AG13" s="443"/>
      <c r="AH13" s="441">
        <v>129</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-34110</v>
      </c>
      <c r="BO13" s="466"/>
      <c r="BP13" s="466"/>
      <c r="BQ13" s="466"/>
      <c r="BR13" s="466"/>
      <c r="BS13" s="466"/>
      <c r="BT13" s="466"/>
      <c r="BU13" s="467"/>
      <c r="BV13" s="465">
        <v>2295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5.4</v>
      </c>
      <c r="CU13" s="436"/>
      <c r="CV13" s="436"/>
      <c r="CW13" s="436"/>
      <c r="CX13" s="436"/>
      <c r="CY13" s="436"/>
      <c r="CZ13" s="436"/>
      <c r="DA13" s="437"/>
      <c r="DB13" s="435">
        <v>6.8</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1258</v>
      </c>
      <c r="S14" s="569"/>
      <c r="T14" s="569"/>
      <c r="U14" s="569"/>
      <c r="V14" s="570"/>
      <c r="W14" s="571"/>
      <c r="X14" s="481"/>
      <c r="Y14" s="481"/>
      <c r="Z14" s="481"/>
      <c r="AA14" s="481"/>
      <c r="AB14" s="482"/>
      <c r="AC14" s="561">
        <v>18</v>
      </c>
      <c r="AD14" s="562"/>
      <c r="AE14" s="562"/>
      <c r="AF14" s="562"/>
      <c r="AG14" s="563"/>
      <c r="AH14" s="561">
        <v>22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52.1</v>
      </c>
      <c r="CU14" s="573"/>
      <c r="CV14" s="573"/>
      <c r="CW14" s="573"/>
      <c r="CX14" s="573"/>
      <c r="CY14" s="573"/>
      <c r="CZ14" s="573"/>
      <c r="DA14" s="574"/>
      <c r="DB14" s="572">
        <v>155.19999999999999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1244</v>
      </c>
      <c r="S15" s="569"/>
      <c r="T15" s="569"/>
      <c r="U15" s="569"/>
      <c r="V15" s="570"/>
      <c r="W15" s="556" t="s">
        <v>144</v>
      </c>
      <c r="X15" s="478"/>
      <c r="Y15" s="478"/>
      <c r="Z15" s="478"/>
      <c r="AA15" s="478"/>
      <c r="AB15" s="479"/>
      <c r="AC15" s="441">
        <v>136</v>
      </c>
      <c r="AD15" s="442"/>
      <c r="AE15" s="442"/>
      <c r="AF15" s="442"/>
      <c r="AG15" s="443"/>
      <c r="AH15" s="441">
        <v>110</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103326</v>
      </c>
      <c r="BO15" s="461"/>
      <c r="BP15" s="461"/>
      <c r="BQ15" s="461"/>
      <c r="BR15" s="461"/>
      <c r="BS15" s="461"/>
      <c r="BT15" s="461"/>
      <c r="BU15" s="462"/>
      <c r="BV15" s="460">
        <v>100259</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22.1</v>
      </c>
      <c r="AD16" s="562"/>
      <c r="AE16" s="562"/>
      <c r="AF16" s="562"/>
      <c r="AG16" s="563"/>
      <c r="AH16" s="561">
        <v>18.8</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1041818</v>
      </c>
      <c r="BO16" s="466"/>
      <c r="BP16" s="466"/>
      <c r="BQ16" s="466"/>
      <c r="BR16" s="466"/>
      <c r="BS16" s="466"/>
      <c r="BT16" s="466"/>
      <c r="BU16" s="467"/>
      <c r="BV16" s="465">
        <v>1081300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369</v>
      </c>
      <c r="AD17" s="442"/>
      <c r="AE17" s="442"/>
      <c r="AF17" s="442"/>
      <c r="AG17" s="443"/>
      <c r="AH17" s="441">
        <v>347</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125139</v>
      </c>
      <c r="BO17" s="466"/>
      <c r="BP17" s="466"/>
      <c r="BQ17" s="466"/>
      <c r="BR17" s="466"/>
      <c r="BS17" s="466"/>
      <c r="BT17" s="466"/>
      <c r="BU17" s="467"/>
      <c r="BV17" s="465">
        <v>122767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21.82</v>
      </c>
      <c r="M18" s="530"/>
      <c r="N18" s="530"/>
      <c r="O18" s="530"/>
      <c r="P18" s="530"/>
      <c r="Q18" s="530"/>
      <c r="R18" s="531"/>
      <c r="S18" s="531"/>
      <c r="T18" s="531"/>
      <c r="U18" s="531"/>
      <c r="V18" s="532"/>
      <c r="W18" s="546"/>
      <c r="X18" s="547"/>
      <c r="Y18" s="547"/>
      <c r="Z18" s="547"/>
      <c r="AA18" s="547"/>
      <c r="AB18" s="557"/>
      <c r="AC18" s="429">
        <v>59.9</v>
      </c>
      <c r="AD18" s="430"/>
      <c r="AE18" s="430"/>
      <c r="AF18" s="430"/>
      <c r="AG18" s="533"/>
      <c r="AH18" s="429">
        <v>59.2</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931105</v>
      </c>
      <c r="BO18" s="466"/>
      <c r="BP18" s="466"/>
      <c r="BQ18" s="466"/>
      <c r="BR18" s="466"/>
      <c r="BS18" s="466"/>
      <c r="BT18" s="466"/>
      <c r="BU18" s="467"/>
      <c r="BV18" s="465">
        <v>985065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57</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1784522</v>
      </c>
      <c r="BO19" s="466"/>
      <c r="BP19" s="466"/>
      <c r="BQ19" s="466"/>
      <c r="BR19" s="466"/>
      <c r="BS19" s="466"/>
      <c r="BT19" s="466"/>
      <c r="BU19" s="467"/>
      <c r="BV19" s="465">
        <v>1855031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516</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2929461</v>
      </c>
      <c r="BO23" s="466"/>
      <c r="BP23" s="466"/>
      <c r="BQ23" s="466"/>
      <c r="BR23" s="466"/>
      <c r="BS23" s="466"/>
      <c r="BT23" s="466"/>
      <c r="BU23" s="467"/>
      <c r="BV23" s="465">
        <v>2533932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6452</v>
      </c>
      <c r="R24" s="442"/>
      <c r="S24" s="442"/>
      <c r="T24" s="442"/>
      <c r="U24" s="442"/>
      <c r="V24" s="443"/>
      <c r="W24" s="507"/>
      <c r="X24" s="498"/>
      <c r="Y24" s="499"/>
      <c r="Z24" s="438" t="s">
        <v>168</v>
      </c>
      <c r="AA24" s="439"/>
      <c r="AB24" s="439"/>
      <c r="AC24" s="439"/>
      <c r="AD24" s="439"/>
      <c r="AE24" s="439"/>
      <c r="AF24" s="439"/>
      <c r="AG24" s="440"/>
      <c r="AH24" s="441">
        <v>45</v>
      </c>
      <c r="AI24" s="442"/>
      <c r="AJ24" s="442"/>
      <c r="AK24" s="442"/>
      <c r="AL24" s="443"/>
      <c r="AM24" s="441">
        <v>124065</v>
      </c>
      <c r="AN24" s="442"/>
      <c r="AO24" s="442"/>
      <c r="AP24" s="442"/>
      <c r="AQ24" s="442"/>
      <c r="AR24" s="443"/>
      <c r="AS24" s="441">
        <v>2757</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2811213</v>
      </c>
      <c r="BO24" s="466"/>
      <c r="BP24" s="466"/>
      <c r="BQ24" s="466"/>
      <c r="BR24" s="466"/>
      <c r="BS24" s="466"/>
      <c r="BT24" s="466"/>
      <c r="BU24" s="467"/>
      <c r="BV24" s="465">
        <v>2399691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1</v>
      </c>
      <c r="M25" s="442"/>
      <c r="N25" s="442"/>
      <c r="O25" s="442"/>
      <c r="P25" s="443"/>
      <c r="Q25" s="441">
        <v>5228</v>
      </c>
      <c r="R25" s="442"/>
      <c r="S25" s="442"/>
      <c r="T25" s="442"/>
      <c r="U25" s="442"/>
      <c r="V25" s="443"/>
      <c r="W25" s="507"/>
      <c r="X25" s="498"/>
      <c r="Y25" s="499"/>
      <c r="Z25" s="438" t="s">
        <v>171</v>
      </c>
      <c r="AA25" s="439"/>
      <c r="AB25" s="439"/>
      <c r="AC25" s="439"/>
      <c r="AD25" s="439"/>
      <c r="AE25" s="439"/>
      <c r="AF25" s="439"/>
      <c r="AG25" s="440"/>
      <c r="AH25" s="441" t="s">
        <v>126</v>
      </c>
      <c r="AI25" s="442"/>
      <c r="AJ25" s="442"/>
      <c r="AK25" s="442"/>
      <c r="AL25" s="443"/>
      <c r="AM25" s="441" t="s">
        <v>126</v>
      </c>
      <c r="AN25" s="442"/>
      <c r="AO25" s="442"/>
      <c r="AP25" s="442"/>
      <c r="AQ25" s="442"/>
      <c r="AR25" s="443"/>
      <c r="AS25" s="441" t="s">
        <v>135</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4570635</v>
      </c>
      <c r="BO25" s="461"/>
      <c r="BP25" s="461"/>
      <c r="BQ25" s="461"/>
      <c r="BR25" s="461"/>
      <c r="BS25" s="461"/>
      <c r="BT25" s="461"/>
      <c r="BU25" s="462"/>
      <c r="BV25" s="460">
        <v>4570635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4905</v>
      </c>
      <c r="R26" s="442"/>
      <c r="S26" s="442"/>
      <c r="T26" s="442"/>
      <c r="U26" s="442"/>
      <c r="V26" s="443"/>
      <c r="W26" s="507"/>
      <c r="X26" s="498"/>
      <c r="Y26" s="499"/>
      <c r="Z26" s="438" t="s">
        <v>174</v>
      </c>
      <c r="AA26" s="520"/>
      <c r="AB26" s="520"/>
      <c r="AC26" s="520"/>
      <c r="AD26" s="520"/>
      <c r="AE26" s="520"/>
      <c r="AF26" s="520"/>
      <c r="AG26" s="521"/>
      <c r="AH26" s="441">
        <v>1</v>
      </c>
      <c r="AI26" s="442"/>
      <c r="AJ26" s="442"/>
      <c r="AK26" s="442"/>
      <c r="AL26" s="443"/>
      <c r="AM26" s="441" t="s">
        <v>175</v>
      </c>
      <c r="AN26" s="442"/>
      <c r="AO26" s="442"/>
      <c r="AP26" s="442"/>
      <c r="AQ26" s="442"/>
      <c r="AR26" s="443"/>
      <c r="AS26" s="441" t="s">
        <v>175</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135</v>
      </c>
      <c r="BO26" s="466"/>
      <c r="BP26" s="466"/>
      <c r="BQ26" s="466"/>
      <c r="BR26" s="466"/>
      <c r="BS26" s="466"/>
      <c r="BT26" s="466"/>
      <c r="BU26" s="467"/>
      <c r="BV26" s="465" t="s">
        <v>177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2261</v>
      </c>
      <c r="R27" s="442"/>
      <c r="S27" s="442"/>
      <c r="T27" s="442"/>
      <c r="U27" s="442"/>
      <c r="V27" s="443"/>
      <c r="W27" s="507"/>
      <c r="X27" s="498"/>
      <c r="Y27" s="499"/>
      <c r="Z27" s="438" t="s">
        <v>179</v>
      </c>
      <c r="AA27" s="439"/>
      <c r="AB27" s="439"/>
      <c r="AC27" s="439"/>
      <c r="AD27" s="439"/>
      <c r="AE27" s="439"/>
      <c r="AF27" s="439"/>
      <c r="AG27" s="440"/>
      <c r="AH27" s="441">
        <v>1</v>
      </c>
      <c r="AI27" s="442"/>
      <c r="AJ27" s="442"/>
      <c r="AK27" s="442"/>
      <c r="AL27" s="443"/>
      <c r="AM27" s="441" t="s">
        <v>175</v>
      </c>
      <c r="AN27" s="442"/>
      <c r="AO27" s="442"/>
      <c r="AP27" s="442"/>
      <c r="AQ27" s="442"/>
      <c r="AR27" s="443"/>
      <c r="AS27" s="441" t="s">
        <v>175</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62</v>
      </c>
      <c r="BO27" s="469"/>
      <c r="BP27" s="469"/>
      <c r="BQ27" s="469"/>
      <c r="BR27" s="469"/>
      <c r="BS27" s="469"/>
      <c r="BT27" s="469"/>
      <c r="BU27" s="470"/>
      <c r="BV27" s="468">
        <v>62</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1879</v>
      </c>
      <c r="R28" s="442"/>
      <c r="S28" s="442"/>
      <c r="T28" s="442"/>
      <c r="U28" s="442"/>
      <c r="V28" s="443"/>
      <c r="W28" s="507"/>
      <c r="X28" s="498"/>
      <c r="Y28" s="499"/>
      <c r="Z28" s="438" t="s">
        <v>182</v>
      </c>
      <c r="AA28" s="439"/>
      <c r="AB28" s="439"/>
      <c r="AC28" s="439"/>
      <c r="AD28" s="439"/>
      <c r="AE28" s="439"/>
      <c r="AF28" s="439"/>
      <c r="AG28" s="440"/>
      <c r="AH28" s="441" t="s">
        <v>126</v>
      </c>
      <c r="AI28" s="442"/>
      <c r="AJ28" s="442"/>
      <c r="AK28" s="442"/>
      <c r="AL28" s="443"/>
      <c r="AM28" s="441" t="s">
        <v>126</v>
      </c>
      <c r="AN28" s="442"/>
      <c r="AO28" s="442"/>
      <c r="AP28" s="442"/>
      <c r="AQ28" s="442"/>
      <c r="AR28" s="443"/>
      <c r="AS28" s="441" t="s">
        <v>183</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324993</v>
      </c>
      <c r="BO28" s="461"/>
      <c r="BP28" s="461"/>
      <c r="BQ28" s="461"/>
      <c r="BR28" s="461"/>
      <c r="BS28" s="461"/>
      <c r="BT28" s="461"/>
      <c r="BU28" s="462"/>
      <c r="BV28" s="460">
        <v>234494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6</v>
      </c>
      <c r="M29" s="442"/>
      <c r="N29" s="442"/>
      <c r="O29" s="442"/>
      <c r="P29" s="443"/>
      <c r="Q29" s="441">
        <v>1743</v>
      </c>
      <c r="R29" s="442"/>
      <c r="S29" s="442"/>
      <c r="T29" s="442"/>
      <c r="U29" s="442"/>
      <c r="V29" s="443"/>
      <c r="W29" s="508"/>
      <c r="X29" s="509"/>
      <c r="Y29" s="510"/>
      <c r="Z29" s="438" t="s">
        <v>186</v>
      </c>
      <c r="AA29" s="439"/>
      <c r="AB29" s="439"/>
      <c r="AC29" s="439"/>
      <c r="AD29" s="439"/>
      <c r="AE29" s="439"/>
      <c r="AF29" s="439"/>
      <c r="AG29" s="440"/>
      <c r="AH29" s="441">
        <v>46</v>
      </c>
      <c r="AI29" s="442"/>
      <c r="AJ29" s="442"/>
      <c r="AK29" s="442"/>
      <c r="AL29" s="443"/>
      <c r="AM29" s="441">
        <v>128287</v>
      </c>
      <c r="AN29" s="442"/>
      <c r="AO29" s="442"/>
      <c r="AP29" s="442"/>
      <c r="AQ29" s="442"/>
      <c r="AR29" s="443"/>
      <c r="AS29" s="441">
        <v>2789</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30044</v>
      </c>
      <c r="BO29" s="466"/>
      <c r="BP29" s="466"/>
      <c r="BQ29" s="466"/>
      <c r="BR29" s="466"/>
      <c r="BS29" s="466"/>
      <c r="BT29" s="466"/>
      <c r="BU29" s="467"/>
      <c r="BV29" s="465">
        <v>20044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89.1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45108</v>
      </c>
      <c r="BO30" s="469"/>
      <c r="BP30" s="469"/>
      <c r="BQ30" s="469"/>
      <c r="BR30" s="469"/>
      <c r="BS30" s="469"/>
      <c r="BT30" s="469"/>
      <c r="BU30" s="470"/>
      <c r="BV30" s="468">
        <v>50126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4</v>
      </c>
      <c r="AN34" s="424"/>
      <c r="AO34" s="423" t="str">
        <f>IF('各会計、関係団体の財政状況及び健全化判断比率'!B30="","",'各会計、関係団体の財政状況及び健全化判断比率'!B30)</f>
        <v>船舶運航事業特別会計</v>
      </c>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簡易水道事業特別会計</v>
      </c>
      <c r="BH34" s="423"/>
      <c r="BI34" s="423"/>
      <c r="BJ34" s="423"/>
      <c r="BK34" s="423"/>
      <c r="BL34" s="423"/>
      <c r="BM34" s="423"/>
      <c r="BN34" s="423"/>
      <c r="BO34" s="423"/>
      <c r="BP34" s="423"/>
      <c r="BQ34" s="423"/>
      <c r="BR34" s="423"/>
      <c r="BS34" s="423"/>
      <c r="BT34" s="423"/>
      <c r="BU34" s="423"/>
      <c r="BV34" s="213"/>
      <c r="BW34" s="424" t="str">
        <f>IF(BY34="","",MAX(C34:D43,U34:V43,AM34:AN43,BE34:BF43)+1)</f>
        <v/>
      </c>
      <c r="BX34" s="424"/>
      <c r="BY34" s="423" t="str">
        <f>IF('各会計、関係団体の財政状況及び健全化判断比率'!B68="","",'各会計、関係団体の財政状況及び健全化判断比率'!B68)</f>
        <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6</v>
      </c>
      <c r="BF35" s="424"/>
      <c r="BG35" s="423" t="str">
        <f>IF('各会計、関係団体の財政状況及び健全化判断比率'!B32="","",'各会計、関係団体の財政状況及び健全化判断比率'!B32)</f>
        <v>農業集落排水事業特別会計</v>
      </c>
      <c r="BH35" s="423"/>
      <c r="BI35" s="423"/>
      <c r="BJ35" s="423"/>
      <c r="BK35" s="423"/>
      <c r="BL35" s="423"/>
      <c r="BM35" s="423"/>
      <c r="BN35" s="423"/>
      <c r="BO35" s="423"/>
      <c r="BP35" s="423"/>
      <c r="BQ35" s="423"/>
      <c r="BR35" s="423"/>
      <c r="BS35" s="423"/>
      <c r="BT35" s="423"/>
      <c r="BU35" s="423"/>
      <c r="BV35" s="213"/>
      <c r="BW35" s="424" t="str">
        <f t="shared" ref="BW35:BW43" si="2">IF(BY35="","",BW34+1)</f>
        <v/>
      </c>
      <c r="BX35" s="424"/>
      <c r="BY35" s="423" t="str">
        <f>IF('各会計、関係団体の財政状況及び健全化判断比率'!B69="","",'各会計、関係団体の財政状況及び健全化判断比率'!B69)</f>
        <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7</v>
      </c>
      <c r="BF36" s="424"/>
      <c r="BG36" s="423" t="str">
        <f>IF('各会計、関係団体の財政状況及び健全化判断比率'!B33="","",'各会計、関係団体の財政状況及び健全化判断比率'!B33)</f>
        <v>港湾整備事業特別会計</v>
      </c>
      <c r="BH36" s="423"/>
      <c r="BI36" s="423"/>
      <c r="BJ36" s="423"/>
      <c r="BK36" s="423"/>
      <c r="BL36" s="423"/>
      <c r="BM36" s="423"/>
      <c r="BN36" s="423"/>
      <c r="BO36" s="423"/>
      <c r="BP36" s="423"/>
      <c r="BQ36" s="423"/>
      <c r="BR36" s="423"/>
      <c r="BS36" s="423"/>
      <c r="BT36" s="423"/>
      <c r="BU36" s="423"/>
      <c r="BV36" s="213"/>
      <c r="BW36" s="424" t="str">
        <f t="shared" si="2"/>
        <v/>
      </c>
      <c r="BX36" s="424"/>
      <c r="BY36" s="423" t="str">
        <f>IF('各会計、関係団体の財政状況及び健全化判断比率'!B70="","",'各会計、関係団体の財政状況及び健全化判断比率'!B70)</f>
        <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3sWNruc6he4q1915cF+Ou9nWHjkUyBYG14FDiflaZhRXA9WNZ+Rxk9ngYtsoB0iRNxoOwHXSmT+pDs6NDDJh0w==" saltValue="TCerjxflNixG6A6Bq4SS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9.75</v>
      </c>
      <c r="G34" s="33">
        <v>11.92</v>
      </c>
      <c r="H34" s="33">
        <v>15.66</v>
      </c>
      <c r="I34" s="33">
        <v>18.47</v>
      </c>
      <c r="J34" s="34">
        <v>7.69</v>
      </c>
      <c r="K34" s="22"/>
      <c r="L34" s="22"/>
      <c r="M34" s="22"/>
      <c r="N34" s="22"/>
      <c r="O34" s="22"/>
      <c r="P34" s="22"/>
    </row>
    <row r="35" spans="1:16" ht="39" customHeight="1" x14ac:dyDescent="0.15">
      <c r="A35" s="22"/>
      <c r="B35" s="35"/>
      <c r="C35" s="1238" t="s">
        <v>560</v>
      </c>
      <c r="D35" s="1239"/>
      <c r="E35" s="1240"/>
      <c r="F35" s="36" t="s">
        <v>561</v>
      </c>
      <c r="G35" s="37">
        <v>2.0499999999999998</v>
      </c>
      <c r="H35" s="37">
        <v>3.62</v>
      </c>
      <c r="I35" s="37">
        <v>6.8</v>
      </c>
      <c r="J35" s="38">
        <v>3.64</v>
      </c>
      <c r="K35" s="22"/>
      <c r="L35" s="22"/>
      <c r="M35" s="22"/>
      <c r="N35" s="22"/>
      <c r="O35" s="22"/>
      <c r="P35" s="22"/>
    </row>
    <row r="36" spans="1:16" ht="39" customHeight="1" x14ac:dyDescent="0.15">
      <c r="A36" s="22"/>
      <c r="B36" s="35"/>
      <c r="C36" s="1238" t="s">
        <v>562</v>
      </c>
      <c r="D36" s="1239"/>
      <c r="E36" s="1240"/>
      <c r="F36" s="36">
        <v>0</v>
      </c>
      <c r="G36" s="37">
        <v>0</v>
      </c>
      <c r="H36" s="37">
        <v>0.06</v>
      </c>
      <c r="I36" s="37">
        <v>0.57999999999999996</v>
      </c>
      <c r="J36" s="38">
        <v>0.78</v>
      </c>
      <c r="K36" s="22"/>
      <c r="L36" s="22"/>
      <c r="M36" s="22"/>
      <c r="N36" s="22"/>
      <c r="O36" s="22"/>
      <c r="P36" s="22"/>
    </row>
    <row r="37" spans="1:16" ht="39" customHeight="1" x14ac:dyDescent="0.15">
      <c r="A37" s="22"/>
      <c r="B37" s="35"/>
      <c r="C37" s="1238" t="s">
        <v>563</v>
      </c>
      <c r="D37" s="1239"/>
      <c r="E37" s="1240"/>
      <c r="F37" s="36">
        <v>1.0900000000000001</v>
      </c>
      <c r="G37" s="37">
        <v>3.51</v>
      </c>
      <c r="H37" s="37">
        <v>2.12</v>
      </c>
      <c r="I37" s="37">
        <v>2.46</v>
      </c>
      <c r="J37" s="38">
        <v>0.67</v>
      </c>
      <c r="K37" s="22"/>
      <c r="L37" s="22"/>
      <c r="M37" s="22"/>
      <c r="N37" s="22"/>
      <c r="O37" s="22"/>
      <c r="P37" s="22"/>
    </row>
    <row r="38" spans="1:16" ht="39" customHeight="1" x14ac:dyDescent="0.15">
      <c r="A38" s="22"/>
      <c r="B38" s="35"/>
      <c r="C38" s="1238" t="s">
        <v>564</v>
      </c>
      <c r="D38" s="1239"/>
      <c r="E38" s="1240"/>
      <c r="F38" s="36">
        <v>0</v>
      </c>
      <c r="G38" s="37">
        <v>0.09</v>
      </c>
      <c r="H38" s="37">
        <v>0.25</v>
      </c>
      <c r="I38" s="37">
        <v>0.78</v>
      </c>
      <c r="J38" s="38">
        <v>0.21</v>
      </c>
      <c r="K38" s="22"/>
      <c r="L38" s="22"/>
      <c r="M38" s="22"/>
      <c r="N38" s="22"/>
      <c r="O38" s="22"/>
      <c r="P38" s="22"/>
    </row>
    <row r="39" spans="1:16" ht="39" customHeight="1" x14ac:dyDescent="0.15">
      <c r="A39" s="22"/>
      <c r="B39" s="35"/>
      <c r="C39" s="1238" t="s">
        <v>565</v>
      </c>
      <c r="D39" s="1239"/>
      <c r="E39" s="1240"/>
      <c r="F39" s="36">
        <v>0.04</v>
      </c>
      <c r="G39" s="37">
        <v>0.09</v>
      </c>
      <c r="H39" s="37">
        <v>0.15</v>
      </c>
      <c r="I39" s="37">
        <v>0.17</v>
      </c>
      <c r="J39" s="38">
        <v>0.04</v>
      </c>
      <c r="K39" s="22"/>
      <c r="L39" s="22"/>
      <c r="M39" s="22"/>
      <c r="N39" s="22"/>
      <c r="O39" s="22"/>
      <c r="P39" s="22"/>
    </row>
    <row r="40" spans="1:16" ht="39" customHeight="1" x14ac:dyDescent="0.15">
      <c r="A40" s="22"/>
      <c r="B40" s="35"/>
      <c r="C40" s="1238" t="s">
        <v>566</v>
      </c>
      <c r="D40" s="1239"/>
      <c r="E40" s="1240"/>
      <c r="F40" s="36">
        <v>0.11</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567</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568</v>
      </c>
      <c r="D43" s="1242"/>
      <c r="E43" s="1243"/>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f/EsRR2Dedl263jy/0uHOE9TFNf+ybtMfBGnbgDZG5LAM96HPGxGcrNDM0gWNjAXfk6uJKK9QCsMdbYQttBcw==" saltValue="xLAO3Ttcd3rxCPjNoORM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1" zoomScale="55" zoomScaleNormal="55" zoomScaleSheetLayoutView="55" workbookViewId="0">
      <selection activeCell="K58" sqref="K58: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276</v>
      </c>
      <c r="L45" s="60">
        <v>242</v>
      </c>
      <c r="M45" s="60">
        <v>227</v>
      </c>
      <c r="N45" s="60">
        <v>239</v>
      </c>
      <c r="O45" s="61">
        <v>225</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62</v>
      </c>
      <c r="L48" s="64">
        <v>54</v>
      </c>
      <c r="M48" s="64">
        <v>55</v>
      </c>
      <c r="N48" s="64">
        <v>36</v>
      </c>
      <c r="O48" s="65">
        <v>37</v>
      </c>
      <c r="P48" s="48"/>
      <c r="Q48" s="48"/>
      <c r="R48" s="48"/>
      <c r="S48" s="48"/>
      <c r="T48" s="48"/>
      <c r="U48" s="48"/>
    </row>
    <row r="49" spans="1:21" ht="30.75" customHeight="1" x14ac:dyDescent="0.15">
      <c r="A49" s="48"/>
      <c r="B49" s="1266"/>
      <c r="C49" s="1267"/>
      <c r="D49" s="62"/>
      <c r="E49" s="1248" t="s">
        <v>16</v>
      </c>
      <c r="F49" s="1248"/>
      <c r="G49" s="1248"/>
      <c r="H49" s="1248"/>
      <c r="I49" s="1248"/>
      <c r="J49" s="1249"/>
      <c r="K49" s="63">
        <v>2</v>
      </c>
      <c r="L49" s="64">
        <v>1</v>
      </c>
      <c r="M49" s="64">
        <v>1</v>
      </c>
      <c r="N49" s="64">
        <v>1</v>
      </c>
      <c r="O49" s="65">
        <v>1</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510</v>
      </c>
      <c r="L50" s="64" t="s">
        <v>510</v>
      </c>
      <c r="M50" s="64" t="s">
        <v>510</v>
      </c>
      <c r="N50" s="64" t="s">
        <v>510</v>
      </c>
      <c r="O50" s="65" t="s">
        <v>510</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2</v>
      </c>
      <c r="M51" s="64">
        <v>3</v>
      </c>
      <c r="N51" s="64">
        <v>2</v>
      </c>
      <c r="O51" s="65">
        <v>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240</v>
      </c>
      <c r="L52" s="64">
        <v>211</v>
      </c>
      <c r="M52" s="64">
        <v>218</v>
      </c>
      <c r="N52" s="64">
        <v>239</v>
      </c>
      <c r="O52" s="65">
        <v>219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101</v>
      </c>
      <c r="L53" s="69">
        <v>88</v>
      </c>
      <c r="M53" s="69">
        <v>68</v>
      </c>
      <c r="N53" s="69">
        <v>39</v>
      </c>
      <c r="O53" s="70">
        <v>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r+O5Yi5OAAQFgK9u+9eisd68hL/+EcB8/rlhuPrz2wm/9aHldov/912SdnBwmStb3yXRr0eDxYWaVjJqZ9hKQ==" saltValue="Ktq1bXYDfUvTbETXx8K7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92"/>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2044</v>
      </c>
      <c r="J41" s="103">
        <v>2019</v>
      </c>
      <c r="K41" s="103">
        <v>2421</v>
      </c>
      <c r="L41" s="103">
        <v>2534</v>
      </c>
      <c r="M41" s="104">
        <v>2929</v>
      </c>
    </row>
    <row r="42" spans="2:13" ht="27.75" customHeight="1" x14ac:dyDescent="0.15">
      <c r="B42" s="1274"/>
      <c r="C42" s="1275"/>
      <c r="D42" s="105"/>
      <c r="E42" s="1278" t="s">
        <v>32</v>
      </c>
      <c r="F42" s="1278"/>
      <c r="G42" s="1278"/>
      <c r="H42" s="1279"/>
      <c r="I42" s="106" t="s">
        <v>510</v>
      </c>
      <c r="J42" s="107" t="s">
        <v>510</v>
      </c>
      <c r="K42" s="107" t="s">
        <v>510</v>
      </c>
      <c r="L42" s="107" t="s">
        <v>510</v>
      </c>
      <c r="M42" s="108" t="s">
        <v>510</v>
      </c>
    </row>
    <row r="43" spans="2:13" ht="27.75" customHeight="1" x14ac:dyDescent="0.15">
      <c r="B43" s="1274"/>
      <c r="C43" s="1275"/>
      <c r="D43" s="105"/>
      <c r="E43" s="1278" t="s">
        <v>33</v>
      </c>
      <c r="F43" s="1278"/>
      <c r="G43" s="1278"/>
      <c r="H43" s="1279"/>
      <c r="I43" s="106">
        <v>311</v>
      </c>
      <c r="J43" s="107">
        <v>380</v>
      </c>
      <c r="K43" s="107">
        <v>323</v>
      </c>
      <c r="L43" s="107">
        <v>316</v>
      </c>
      <c r="M43" s="108">
        <v>286</v>
      </c>
    </row>
    <row r="44" spans="2:13" ht="27.75" customHeight="1" x14ac:dyDescent="0.15">
      <c r="B44" s="1274"/>
      <c r="C44" s="1275"/>
      <c r="D44" s="105"/>
      <c r="E44" s="1278" t="s">
        <v>34</v>
      </c>
      <c r="F44" s="1278"/>
      <c r="G44" s="1278"/>
      <c r="H44" s="1279"/>
      <c r="I44" s="106">
        <v>10</v>
      </c>
      <c r="J44" s="107">
        <v>8</v>
      </c>
      <c r="K44" s="107">
        <v>7</v>
      </c>
      <c r="L44" s="107">
        <v>6</v>
      </c>
      <c r="M44" s="108">
        <v>4</v>
      </c>
    </row>
    <row r="45" spans="2:13" ht="27.75" customHeight="1" x14ac:dyDescent="0.15">
      <c r="B45" s="1274"/>
      <c r="C45" s="1275"/>
      <c r="D45" s="105"/>
      <c r="E45" s="1278" t="s">
        <v>35</v>
      </c>
      <c r="F45" s="1278"/>
      <c r="G45" s="1278"/>
      <c r="H45" s="1279"/>
      <c r="I45" s="106">
        <v>243</v>
      </c>
      <c r="J45" s="107">
        <v>149</v>
      </c>
      <c r="K45" s="107">
        <v>121</v>
      </c>
      <c r="L45" s="107">
        <v>129</v>
      </c>
      <c r="M45" s="108">
        <v>69</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396</v>
      </c>
      <c r="J50" s="107">
        <v>393</v>
      </c>
      <c r="K50" s="107">
        <v>311</v>
      </c>
      <c r="L50" s="107">
        <v>280</v>
      </c>
      <c r="M50" s="108">
        <v>378</v>
      </c>
    </row>
    <row r="51" spans="2:13" ht="27.75" customHeight="1" x14ac:dyDescent="0.15">
      <c r="B51" s="1274"/>
      <c r="C51" s="1275"/>
      <c r="D51" s="105"/>
      <c r="E51" s="1278" t="s">
        <v>42</v>
      </c>
      <c r="F51" s="1278"/>
      <c r="G51" s="1278"/>
      <c r="H51" s="1279"/>
      <c r="I51" s="106">
        <v>219</v>
      </c>
      <c r="J51" s="107">
        <v>226</v>
      </c>
      <c r="K51" s="107">
        <v>201</v>
      </c>
      <c r="L51" s="107">
        <v>169</v>
      </c>
      <c r="M51" s="108">
        <v>161</v>
      </c>
    </row>
    <row r="52" spans="2:13" ht="27.75" customHeight="1" x14ac:dyDescent="0.15">
      <c r="B52" s="1276"/>
      <c r="C52" s="1277"/>
      <c r="D52" s="105"/>
      <c r="E52" s="1278" t="s">
        <v>43</v>
      </c>
      <c r="F52" s="1278"/>
      <c r="G52" s="1278"/>
      <c r="H52" s="1279"/>
      <c r="I52" s="106">
        <v>1499</v>
      </c>
      <c r="J52" s="107">
        <v>1257</v>
      </c>
      <c r="K52" s="107">
        <v>1082</v>
      </c>
      <c r="L52" s="107">
        <v>1068</v>
      </c>
      <c r="M52" s="108">
        <v>2257</v>
      </c>
    </row>
    <row r="53" spans="2:13" ht="27.75" customHeight="1" thickBot="1" x14ac:dyDescent="0.2">
      <c r="B53" s="1280" t="s">
        <v>21</v>
      </c>
      <c r="C53" s="1281"/>
      <c r="D53" s="112"/>
      <c r="E53" s="1282" t="s">
        <v>44</v>
      </c>
      <c r="F53" s="1282"/>
      <c r="G53" s="1282"/>
      <c r="H53" s="1283"/>
      <c r="I53" s="113">
        <v>494</v>
      </c>
      <c r="J53" s="114">
        <v>680</v>
      </c>
      <c r="K53" s="114">
        <v>1276</v>
      </c>
      <c r="L53" s="114">
        <v>1467</v>
      </c>
      <c r="M53" s="115">
        <v>493</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row r="87" ht="13.5" hidden="1" customHeight="1" x14ac:dyDescent="0.15"/>
    <row r="88" ht="13.5" hidden="1" customHeight="1" x14ac:dyDescent="0.15"/>
    <row r="89" ht="13.5" hidden="1" customHeight="1" x14ac:dyDescent="0.15"/>
    <row r="90" ht="13.5" hidden="1" customHeight="1" x14ac:dyDescent="0.15"/>
    <row r="91" ht="13.5" hidden="1" customHeight="1" x14ac:dyDescent="0.15"/>
    <row r="92" ht="13.5" hidden="1" customHeight="1" x14ac:dyDescent="0.15"/>
  </sheetData>
  <sheetProtection algorithmName="SHA-512" hashValue="4OyzsVZ0DE0B7zb+lHrmhLwHoB+KLYW91CSjJ2YmFg+1b1w3ayY3JLcZF82lQp0JbllFL2snBtL9m+OMH/ee/Q==" saltValue="DOKV8uuCgMPB5YuhkqS4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E46"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47</v>
      </c>
      <c r="D55" s="1299"/>
      <c r="E55" s="1300"/>
      <c r="F55" s="127">
        <v>267</v>
      </c>
      <c r="G55" s="127">
        <v>234</v>
      </c>
      <c r="H55" s="128">
        <v>325</v>
      </c>
    </row>
    <row r="56" spans="2:8" ht="52.5" customHeight="1" x14ac:dyDescent="0.15">
      <c r="B56" s="129"/>
      <c r="C56" s="1301" t="s">
        <v>48</v>
      </c>
      <c r="D56" s="1301"/>
      <c r="E56" s="1302"/>
      <c r="F56" s="130">
        <v>10</v>
      </c>
      <c r="G56" s="130">
        <v>20</v>
      </c>
      <c r="H56" s="131">
        <v>30</v>
      </c>
    </row>
    <row r="57" spans="2:8" ht="53.25" customHeight="1" x14ac:dyDescent="0.15">
      <c r="B57" s="129"/>
      <c r="C57" s="1303" t="s">
        <v>49</v>
      </c>
      <c r="D57" s="1303"/>
      <c r="E57" s="1304"/>
      <c r="F57" s="132">
        <v>41</v>
      </c>
      <c r="G57" s="132">
        <v>50</v>
      </c>
      <c r="H57" s="133">
        <v>45</v>
      </c>
    </row>
    <row r="58" spans="2:8" ht="45.75" customHeight="1" x14ac:dyDescent="0.15">
      <c r="B58" s="134"/>
      <c r="C58" s="1291" t="s">
        <v>574</v>
      </c>
      <c r="D58" s="1292"/>
      <c r="E58" s="1293"/>
      <c r="F58" s="135">
        <v>19</v>
      </c>
      <c r="G58" s="135">
        <v>19</v>
      </c>
      <c r="H58" s="136">
        <v>19</v>
      </c>
    </row>
    <row r="59" spans="2:8" ht="45.75" customHeight="1" x14ac:dyDescent="0.15">
      <c r="B59" s="134"/>
      <c r="C59" s="1291" t="s">
        <v>575</v>
      </c>
      <c r="D59" s="1292"/>
      <c r="E59" s="1293"/>
      <c r="F59" s="135">
        <v>5</v>
      </c>
      <c r="G59" s="135">
        <v>16</v>
      </c>
      <c r="H59" s="136">
        <v>14</v>
      </c>
    </row>
    <row r="60" spans="2:8" ht="45.75" customHeight="1" x14ac:dyDescent="0.15">
      <c r="B60" s="134"/>
      <c r="C60" s="1291" t="s">
        <v>576</v>
      </c>
      <c r="D60" s="1292"/>
      <c r="E60" s="1293"/>
      <c r="F60" s="135">
        <v>3</v>
      </c>
      <c r="G60" s="135">
        <v>9</v>
      </c>
      <c r="H60" s="136">
        <v>9</v>
      </c>
    </row>
    <row r="61" spans="2:8" ht="45.75" customHeight="1" x14ac:dyDescent="0.15">
      <c r="B61" s="134"/>
      <c r="C61" s="1291" t="s">
        <v>577</v>
      </c>
      <c r="D61" s="1292"/>
      <c r="E61" s="1293"/>
      <c r="F61" s="135">
        <v>2</v>
      </c>
      <c r="G61" s="135">
        <v>3</v>
      </c>
      <c r="H61" s="136">
        <v>3</v>
      </c>
    </row>
    <row r="62" spans="2:8" ht="45.75" customHeight="1" thickBot="1" x14ac:dyDescent="0.2">
      <c r="B62" s="137"/>
      <c r="C62" s="1294" t="s">
        <v>578</v>
      </c>
      <c r="D62" s="1295"/>
      <c r="E62" s="1296"/>
      <c r="F62" s="138">
        <v>5</v>
      </c>
      <c r="G62" s="138">
        <v>3</v>
      </c>
      <c r="H62" s="139"/>
    </row>
    <row r="63" spans="2:8" ht="52.5" customHeight="1" thickBot="1" x14ac:dyDescent="0.2">
      <c r="B63" s="140"/>
      <c r="C63" s="1297" t="s">
        <v>50</v>
      </c>
      <c r="D63" s="1297"/>
      <c r="E63" s="1298"/>
      <c r="F63" s="141">
        <v>318</v>
      </c>
      <c r="G63" s="141">
        <v>305</v>
      </c>
      <c r="H63" s="142">
        <v>400</v>
      </c>
    </row>
    <row r="64" spans="2:8" ht="15" customHeight="1" x14ac:dyDescent="0.15"/>
    <row r="65" ht="0" hidden="1" customHeight="1" x14ac:dyDescent="0.15"/>
    <row r="66" ht="0" hidden="1" customHeight="1" x14ac:dyDescent="0.15"/>
  </sheetData>
  <sheetProtection algorithmName="SHA-512" hashValue="XnWi362kURRgdmvf3KoZkWh8UjQK4q9VE/w0zkrvflYw+iZF8ph6Do07FrrOSCJA/ZZQOCRsmVzJJbW5e3Irlw==" saltValue="aVW+jwvJf4zzlM79Imva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58"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579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579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8" t="s">
        <v>582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583</v>
      </c>
    </row>
    <row r="50" spans="1:109" x14ac:dyDescent="0.15">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15">
      <c r="B51" s="394"/>
      <c r="G51" s="1313"/>
      <c r="H51" s="1313"/>
      <c r="I51" s="1327"/>
      <c r="J51" s="1327"/>
      <c r="K51" s="1312"/>
      <c r="L51" s="1312"/>
      <c r="M51" s="1312"/>
      <c r="N51" s="1312"/>
      <c r="AM51" s="403"/>
      <c r="AN51" s="1308" t="s">
        <v>584</v>
      </c>
      <c r="AO51" s="1308"/>
      <c r="AP51" s="1308"/>
      <c r="AQ51" s="1308"/>
      <c r="AR51" s="1308"/>
      <c r="AS51" s="1308"/>
      <c r="AT51" s="1308"/>
      <c r="AU51" s="1308"/>
      <c r="AV51" s="1308"/>
      <c r="AW51" s="1308"/>
      <c r="AX51" s="1308"/>
      <c r="AY51" s="1308"/>
      <c r="AZ51" s="1308"/>
      <c r="BA51" s="1308"/>
      <c r="BB51" s="1308" t="s">
        <v>585</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v>139.4</v>
      </c>
      <c r="CG51" s="1305"/>
      <c r="CH51" s="1305"/>
      <c r="CI51" s="1305"/>
      <c r="CJ51" s="1305"/>
      <c r="CK51" s="1305"/>
      <c r="CL51" s="1305"/>
      <c r="CM51" s="1305"/>
      <c r="CN51" s="1305">
        <v>155.19999999999999</v>
      </c>
      <c r="CO51" s="1305"/>
      <c r="CP51" s="1305"/>
      <c r="CQ51" s="1305"/>
      <c r="CR51" s="1305"/>
      <c r="CS51" s="1305"/>
      <c r="CT51" s="1305"/>
      <c r="CU51" s="1305"/>
      <c r="CV51" s="1305">
        <v>52.1</v>
      </c>
      <c r="CW51" s="1305"/>
      <c r="CX51" s="1305"/>
      <c r="CY51" s="1305"/>
      <c r="CZ51" s="1305"/>
      <c r="DA51" s="1305"/>
      <c r="DB51" s="1305"/>
      <c r="DC51" s="1305"/>
    </row>
    <row r="52" spans="1:109" x14ac:dyDescent="0.15">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586</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42.9</v>
      </c>
      <c r="CG53" s="1305"/>
      <c r="CH53" s="1305"/>
      <c r="CI53" s="1305"/>
      <c r="CJ53" s="1305"/>
      <c r="CK53" s="1305"/>
      <c r="CL53" s="1305"/>
      <c r="CM53" s="1305"/>
      <c r="CN53" s="1305">
        <v>45.5</v>
      </c>
      <c r="CO53" s="1305"/>
      <c r="CP53" s="1305"/>
      <c r="CQ53" s="1305"/>
      <c r="CR53" s="1305"/>
      <c r="CS53" s="1305"/>
      <c r="CT53" s="1305"/>
      <c r="CU53" s="1305"/>
      <c r="CV53" s="1305">
        <v>45.4</v>
      </c>
      <c r="CW53" s="1305"/>
      <c r="CX53" s="1305"/>
      <c r="CY53" s="1305"/>
      <c r="CZ53" s="1305"/>
      <c r="DA53" s="1305"/>
      <c r="DB53" s="1305"/>
      <c r="DC53" s="1305"/>
    </row>
    <row r="54" spans="1:109" x14ac:dyDescent="0.15">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1"/>
      <c r="H55" s="1311"/>
      <c r="I55" s="1311"/>
      <c r="J55" s="1311"/>
      <c r="K55" s="1312"/>
      <c r="L55" s="1312"/>
      <c r="M55" s="1312"/>
      <c r="N55" s="1312"/>
      <c r="AN55" s="1310" t="s">
        <v>587</v>
      </c>
      <c r="AO55" s="1310"/>
      <c r="AP55" s="1310"/>
      <c r="AQ55" s="1310"/>
      <c r="AR55" s="1310"/>
      <c r="AS55" s="1310"/>
      <c r="AT55" s="1310"/>
      <c r="AU55" s="1310"/>
      <c r="AV55" s="1310"/>
      <c r="AW55" s="1310"/>
      <c r="AX55" s="1310"/>
      <c r="AY55" s="1310"/>
      <c r="AZ55" s="1310"/>
      <c r="BA55" s="1310"/>
      <c r="BB55" s="1308" t="s">
        <v>585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x14ac:dyDescent="0.15">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586</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57.5</v>
      </c>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x14ac:dyDescent="0.15">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588</v>
      </c>
    </row>
    <row r="64" spans="1:109" x14ac:dyDescent="0.15">
      <c r="B64" s="394"/>
      <c r="G64" s="401"/>
      <c r="I64" s="414"/>
      <c r="J64" s="414"/>
      <c r="K64" s="414"/>
      <c r="L64" s="414"/>
      <c r="M64" s="414"/>
      <c r="N64" s="415"/>
      <c r="AM64" s="401"/>
      <c r="AN64" s="401" t="s">
        <v>581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8" t="s">
        <v>589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583</v>
      </c>
    </row>
    <row r="72" spans="2:107" x14ac:dyDescent="0.15">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x14ac:dyDescent="0.15">
      <c r="B73" s="394"/>
      <c r="G73" s="1313"/>
      <c r="H73" s="1313"/>
      <c r="I73" s="1313"/>
      <c r="J73" s="1313"/>
      <c r="K73" s="1309"/>
      <c r="L73" s="1309"/>
      <c r="M73" s="1309"/>
      <c r="N73" s="1309"/>
      <c r="AM73" s="403"/>
      <c r="AN73" s="1308" t="s">
        <v>584</v>
      </c>
      <c r="AO73" s="1308"/>
      <c r="AP73" s="1308"/>
      <c r="AQ73" s="1308"/>
      <c r="AR73" s="1308"/>
      <c r="AS73" s="1308"/>
      <c r="AT73" s="1308"/>
      <c r="AU73" s="1308"/>
      <c r="AV73" s="1308"/>
      <c r="AW73" s="1308"/>
      <c r="AX73" s="1308"/>
      <c r="AY73" s="1308"/>
      <c r="AZ73" s="1308"/>
      <c r="BA73" s="1308"/>
      <c r="BB73" s="1308" t="s">
        <v>585</v>
      </c>
      <c r="BC73" s="1308"/>
      <c r="BD73" s="1308"/>
      <c r="BE73" s="1308"/>
      <c r="BF73" s="1308"/>
      <c r="BG73" s="1308"/>
      <c r="BH73" s="1308"/>
      <c r="BI73" s="1308"/>
      <c r="BJ73" s="1308"/>
      <c r="BK73" s="1308"/>
      <c r="BL73" s="1308"/>
      <c r="BM73" s="1308"/>
      <c r="BN73" s="1308"/>
      <c r="BO73" s="1308"/>
      <c r="BP73" s="1305">
        <v>54.5</v>
      </c>
      <c r="BQ73" s="1305"/>
      <c r="BR73" s="1305"/>
      <c r="BS73" s="1305"/>
      <c r="BT73" s="1305"/>
      <c r="BU73" s="1305"/>
      <c r="BV73" s="1305"/>
      <c r="BW73" s="1305"/>
      <c r="BX73" s="1305">
        <v>70.599999999999994</v>
      </c>
      <c r="BY73" s="1305"/>
      <c r="BZ73" s="1305"/>
      <c r="CA73" s="1305"/>
      <c r="CB73" s="1305"/>
      <c r="CC73" s="1305"/>
      <c r="CD73" s="1305"/>
      <c r="CE73" s="1305"/>
      <c r="CF73" s="1305">
        <v>139.4</v>
      </c>
      <c r="CG73" s="1305"/>
      <c r="CH73" s="1305"/>
      <c r="CI73" s="1305"/>
      <c r="CJ73" s="1305"/>
      <c r="CK73" s="1305"/>
      <c r="CL73" s="1305"/>
      <c r="CM73" s="1305"/>
      <c r="CN73" s="1305">
        <v>155.19999999999999</v>
      </c>
      <c r="CO73" s="1305"/>
      <c r="CP73" s="1305"/>
      <c r="CQ73" s="1305"/>
      <c r="CR73" s="1305"/>
      <c r="CS73" s="1305"/>
      <c r="CT73" s="1305"/>
      <c r="CU73" s="1305"/>
      <c r="CV73" s="1305">
        <v>52.1</v>
      </c>
      <c r="CW73" s="1305"/>
      <c r="CX73" s="1305"/>
      <c r="CY73" s="1305"/>
      <c r="CZ73" s="1305"/>
      <c r="DA73" s="1305"/>
      <c r="DB73" s="1305"/>
      <c r="DC73" s="1305"/>
    </row>
    <row r="74" spans="2:107" x14ac:dyDescent="0.15">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590</v>
      </c>
      <c r="BC75" s="1308"/>
      <c r="BD75" s="1308"/>
      <c r="BE75" s="1308"/>
      <c r="BF75" s="1308"/>
      <c r="BG75" s="1308"/>
      <c r="BH75" s="1308"/>
      <c r="BI75" s="1308"/>
      <c r="BJ75" s="1308"/>
      <c r="BK75" s="1308"/>
      <c r="BL75" s="1308"/>
      <c r="BM75" s="1308"/>
      <c r="BN75" s="1308"/>
      <c r="BO75" s="1308"/>
      <c r="BP75" s="1305">
        <v>14.2</v>
      </c>
      <c r="BQ75" s="1305"/>
      <c r="BR75" s="1305"/>
      <c r="BS75" s="1305"/>
      <c r="BT75" s="1305"/>
      <c r="BU75" s="1305"/>
      <c r="BV75" s="1305"/>
      <c r="BW75" s="1305"/>
      <c r="BX75" s="1305">
        <v>11.7</v>
      </c>
      <c r="BY75" s="1305"/>
      <c r="BZ75" s="1305"/>
      <c r="CA75" s="1305"/>
      <c r="CB75" s="1305"/>
      <c r="CC75" s="1305"/>
      <c r="CD75" s="1305"/>
      <c r="CE75" s="1305"/>
      <c r="CF75" s="1305">
        <v>9.1999999999999993</v>
      </c>
      <c r="CG75" s="1305"/>
      <c r="CH75" s="1305"/>
      <c r="CI75" s="1305"/>
      <c r="CJ75" s="1305"/>
      <c r="CK75" s="1305"/>
      <c r="CL75" s="1305"/>
      <c r="CM75" s="1305"/>
      <c r="CN75" s="1305">
        <v>6.8</v>
      </c>
      <c r="CO75" s="1305"/>
      <c r="CP75" s="1305"/>
      <c r="CQ75" s="1305"/>
      <c r="CR75" s="1305"/>
      <c r="CS75" s="1305"/>
      <c r="CT75" s="1305"/>
      <c r="CU75" s="1305"/>
      <c r="CV75" s="1305">
        <v>5.4</v>
      </c>
      <c r="CW75" s="1305"/>
      <c r="CX75" s="1305"/>
      <c r="CY75" s="1305"/>
      <c r="CZ75" s="1305"/>
      <c r="DA75" s="1305"/>
      <c r="DB75" s="1305"/>
      <c r="DC75" s="1305"/>
    </row>
    <row r="76" spans="2:107" x14ac:dyDescent="0.15">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1"/>
      <c r="H77" s="1311"/>
      <c r="I77" s="1311"/>
      <c r="J77" s="1311"/>
      <c r="K77" s="1309"/>
      <c r="L77" s="1309"/>
      <c r="M77" s="1309"/>
      <c r="N77" s="1309"/>
      <c r="AN77" s="1310" t="s">
        <v>587</v>
      </c>
      <c r="AO77" s="1310"/>
      <c r="AP77" s="1310"/>
      <c r="AQ77" s="1310"/>
      <c r="AR77" s="1310"/>
      <c r="AS77" s="1310"/>
      <c r="AT77" s="1310"/>
      <c r="AU77" s="1310"/>
      <c r="AV77" s="1310"/>
      <c r="AW77" s="1310"/>
      <c r="AX77" s="1310"/>
      <c r="AY77" s="1310"/>
      <c r="AZ77" s="1310"/>
      <c r="BA77" s="1310"/>
      <c r="BB77" s="1308" t="s">
        <v>585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x14ac:dyDescent="0.15">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590</v>
      </c>
      <c r="BC79" s="1308"/>
      <c r="BD79" s="1308"/>
      <c r="BE79" s="1308"/>
      <c r="BF79" s="1308"/>
      <c r="BG79" s="1308"/>
      <c r="BH79" s="1308"/>
      <c r="BI79" s="1308"/>
      <c r="BJ79" s="1308"/>
      <c r="BK79" s="1308"/>
      <c r="BL79" s="1308"/>
      <c r="BM79" s="1308"/>
      <c r="BN79" s="1308"/>
      <c r="BO79" s="1308"/>
      <c r="BP79" s="1305">
        <v>8.1999999999999993</v>
      </c>
      <c r="BQ79" s="1305"/>
      <c r="BR79" s="1305"/>
      <c r="BS79" s="1305"/>
      <c r="BT79" s="1305"/>
      <c r="BU79" s="1305"/>
      <c r="BV79" s="1305"/>
      <c r="BW79" s="1305"/>
      <c r="BX79" s="1305">
        <v>7.8</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x14ac:dyDescent="0.15">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8HDw/r6zJN1yumlXICoIH+wOp37YEQJS5oB1jL93WB2THiZrUHe32GdklNKnN9AodKZbhYP74xaHGo1AzALiA==" saltValue="Pbh4sCkflP83qMSvsBZpw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gUBURjHhTOnctaD/aadogefWPgIAt+x+aJUD6d5NoynPgW4FJJ0SfSLnOp1d+T4jzBt0lAv5iJ4ECj40Avldw==" saltValue="zw3DWgE29EXiiPMi62lk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6"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Hmo8pcXd/lRHdAUp1EFlxpS+XbCuxDj1ngCzwCZ5Qg2LWfgTyb52xTubOmJwgHDLy1xoytHYDLyrsc2uiMs/w==" saltValue="mViQAYoP37Zx7a6NN5tf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549</v>
      </c>
      <c r="G2" s="156"/>
      <c r="H2" s="157"/>
    </row>
    <row r="3" spans="1:8" x14ac:dyDescent="0.15">
      <c r="A3" s="153" t="s">
        <v>542</v>
      </c>
      <c r="B3" s="158"/>
      <c r="C3" s="159"/>
      <c r="D3" s="160">
        <v>1023062</v>
      </c>
      <c r="E3" s="161"/>
      <c r="F3" s="162">
        <v>333013</v>
      </c>
      <c r="G3" s="163"/>
      <c r="H3" s="164"/>
    </row>
    <row r="4" spans="1:8" x14ac:dyDescent="0.15">
      <c r="A4" s="165"/>
      <c r="B4" s="166"/>
      <c r="C4" s="167"/>
      <c r="D4" s="168">
        <v>70133</v>
      </c>
      <c r="E4" s="169"/>
      <c r="F4" s="170">
        <v>126732</v>
      </c>
      <c r="G4" s="171"/>
      <c r="H4" s="172"/>
    </row>
    <row r="5" spans="1:8" x14ac:dyDescent="0.15">
      <c r="A5" s="153" t="s">
        <v>544</v>
      </c>
      <c r="B5" s="158"/>
      <c r="C5" s="159"/>
      <c r="D5" s="160">
        <v>939358</v>
      </c>
      <c r="E5" s="161"/>
      <c r="F5" s="162">
        <v>280458</v>
      </c>
      <c r="G5" s="163"/>
      <c r="H5" s="164"/>
    </row>
    <row r="6" spans="1:8" x14ac:dyDescent="0.15">
      <c r="A6" s="165"/>
      <c r="B6" s="166"/>
      <c r="C6" s="167"/>
      <c r="D6" s="168">
        <v>36437</v>
      </c>
      <c r="E6" s="169"/>
      <c r="F6" s="170">
        <v>127286</v>
      </c>
      <c r="G6" s="171"/>
      <c r="H6" s="172"/>
    </row>
    <row r="7" spans="1:8" x14ac:dyDescent="0.15">
      <c r="A7" s="153" t="s">
        <v>545</v>
      </c>
      <c r="B7" s="158"/>
      <c r="C7" s="159"/>
      <c r="D7" s="160">
        <v>1078444</v>
      </c>
      <c r="E7" s="161"/>
      <c r="F7" s="162">
        <v>237994</v>
      </c>
      <c r="G7" s="163"/>
      <c r="H7" s="164"/>
    </row>
    <row r="8" spans="1:8" x14ac:dyDescent="0.15">
      <c r="A8" s="165"/>
      <c r="B8" s="166"/>
      <c r="C8" s="167"/>
      <c r="D8" s="168">
        <v>54259</v>
      </c>
      <c r="E8" s="169"/>
      <c r="F8" s="170">
        <v>110361</v>
      </c>
      <c r="G8" s="171"/>
      <c r="H8" s="172"/>
    </row>
    <row r="9" spans="1:8" x14ac:dyDescent="0.15">
      <c r="A9" s="153" t="s">
        <v>546</v>
      </c>
      <c r="B9" s="158"/>
      <c r="C9" s="159"/>
      <c r="D9" s="160">
        <v>1026252</v>
      </c>
      <c r="E9" s="161"/>
      <c r="F9" s="162">
        <v>267911</v>
      </c>
      <c r="G9" s="163"/>
      <c r="H9" s="164"/>
    </row>
    <row r="10" spans="1:8" x14ac:dyDescent="0.15">
      <c r="A10" s="165"/>
      <c r="B10" s="166"/>
      <c r="C10" s="167"/>
      <c r="D10" s="168">
        <v>34397</v>
      </c>
      <c r="E10" s="169"/>
      <c r="F10" s="170">
        <v>106425</v>
      </c>
      <c r="G10" s="171"/>
      <c r="H10" s="172"/>
    </row>
    <row r="11" spans="1:8" x14ac:dyDescent="0.15">
      <c r="A11" s="153" t="s">
        <v>547</v>
      </c>
      <c r="B11" s="158"/>
      <c r="C11" s="159"/>
      <c r="D11" s="160">
        <v>2237383</v>
      </c>
      <c r="E11" s="161"/>
      <c r="F11" s="162">
        <v>228215</v>
      </c>
      <c r="G11" s="163"/>
      <c r="H11" s="164"/>
    </row>
    <row r="12" spans="1:8" x14ac:dyDescent="0.15">
      <c r="A12" s="165"/>
      <c r="B12" s="166"/>
      <c r="C12" s="173"/>
      <c r="D12" s="168">
        <v>38779</v>
      </c>
      <c r="E12" s="169"/>
      <c r="F12" s="170">
        <v>117571</v>
      </c>
      <c r="G12" s="171"/>
      <c r="H12" s="172"/>
    </row>
    <row r="13" spans="1:8" x14ac:dyDescent="0.15">
      <c r="A13" s="153"/>
      <c r="B13" s="158"/>
      <c r="C13" s="174"/>
      <c r="D13" s="175">
        <v>1260900</v>
      </c>
      <c r="E13" s="176"/>
      <c r="F13" s="177">
        <v>269518</v>
      </c>
      <c r="G13" s="178"/>
      <c r="H13" s="164"/>
    </row>
    <row r="14" spans="1:8" x14ac:dyDescent="0.15">
      <c r="A14" s="165"/>
      <c r="B14" s="166"/>
      <c r="C14" s="167"/>
      <c r="D14" s="168">
        <v>46801</v>
      </c>
      <c r="E14" s="169"/>
      <c r="F14" s="170">
        <v>117675</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9.76</v>
      </c>
      <c r="C19" s="179">
        <f>ROUND(VALUE(SUBSTITUTE(実質収支比率等に係る経年分析!G$48,"▲","-")),2)</f>
        <v>11.93</v>
      </c>
      <c r="D19" s="179">
        <f>ROUND(VALUE(SUBSTITUTE(実質収支比率等に係る経年分析!H$48,"▲","-")),2)</f>
        <v>16.07</v>
      </c>
      <c r="E19" s="179">
        <f>ROUND(VALUE(SUBSTITUTE(実質収支比率等に係る経年分析!I$48,"▲","-")),2)</f>
        <v>18.48</v>
      </c>
      <c r="F19" s="179">
        <f>ROUND(VALUE(SUBSTITUTE(実質収支比率等に係る経年分析!J$48,"▲","-")),2)</f>
        <v>7.7</v>
      </c>
    </row>
    <row r="20" spans="1:11" x14ac:dyDescent="0.15">
      <c r="A20" s="179" t="s">
        <v>54</v>
      </c>
      <c r="B20" s="179">
        <f>ROUND(VALUE(SUBSTITUTE(実質収支比率等に係る経年分析!F$47,"▲","-")),2)</f>
        <v>32.409999999999997</v>
      </c>
      <c r="C20" s="179">
        <f>ROUND(VALUE(SUBSTITUTE(実質収支比率等に係る経年分析!G$47,"▲","-")),2)</f>
        <v>31.23</v>
      </c>
      <c r="D20" s="179">
        <f>ROUND(VALUE(SUBSTITUTE(実質収支比率等に係る経年分析!H$47,"▲","-")),2)</f>
        <v>24.23</v>
      </c>
      <c r="E20" s="179">
        <f>ROUND(VALUE(SUBSTITUTE(実質収支比率等に係る経年分析!I$47,"▲","-")),2)</f>
        <v>20.5</v>
      </c>
      <c r="F20" s="179">
        <f>ROUND(VALUE(SUBSTITUTE(実質収支比率等に係る経年分析!J$47,"▲","-")),2)</f>
        <v>28.84</v>
      </c>
    </row>
    <row r="21" spans="1:11" x14ac:dyDescent="0.15">
      <c r="A21" s="179" t="s">
        <v>55</v>
      </c>
      <c r="B21" s="179">
        <f>IF(ISNUMBER(VALUE(SUBSTITUTE(実質収支比率等に係る経年分析!F$49,"▲","-"))),ROUND(VALUE(SUBSTITUTE(実質収支比率等に係る経年分析!F$49,"▲","-")),2),NA())</f>
        <v>0.5</v>
      </c>
      <c r="C21" s="179">
        <f>IF(ISNUMBER(VALUE(SUBSTITUTE(実質収支比率等に係る経年分析!G$49,"▲","-"))),ROUND(VALUE(SUBSTITUTE(実質収支比率等に係る経年分析!G$49,"▲","-")),2),NA())</f>
        <v>1.93</v>
      </c>
      <c r="D21" s="179">
        <f>IF(ISNUMBER(VALUE(SUBSTITUTE(実質収支比率等に係る経年分析!H$49,"▲","-"))),ROUND(VALUE(SUBSTITUTE(実質収支比率等に係る経年分析!H$49,"▲","-")),2),NA())</f>
        <v>-4.68</v>
      </c>
      <c r="E21" s="179">
        <f>IF(ISNUMBER(VALUE(SUBSTITUTE(実質収支比率等に係る経年分析!I$49,"▲","-"))),ROUND(VALUE(SUBSTITUTE(実質収支比率等に係る経年分析!I$49,"▲","-")),2),NA())</f>
        <v>0.2</v>
      </c>
      <c r="F21" s="179">
        <f>IF(ISNUMBER(VALUE(SUBSTITUTE(実質収支比率等に係る経年分析!J$49,"▲","-"))),ROUND(VALUE(SUBSTITUTE(実質収支比率等に係る経年分析!J$49,"▲","-")),2),NA())</f>
        <v>-3.03</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港湾整備事業特別会計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農業集落排水事業特別会計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0.78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国民健康保険事業特別会計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1.0900000000000001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2.12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2.46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0.67</v>
      </c>
    </row>
    <row r="34" spans="1:16" x14ac:dyDescent="0.15">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0.57999999999999996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0.78</v>
      </c>
    </row>
    <row r="35" spans="1:16" x14ac:dyDescent="0.15">
      <c r="A35" s="180" t="str">
        <f>IF(連結実質赤字比率に係る赤字・黒字の構成分析!C$35="",NA(),連結実質赤字比率に係る赤字・黒字の構成分析!C$35)</f>
        <v>船舶運航事業特別会計</v>
      </c>
      <c r="B35" s="180">
        <f>IF(ROUND(VALUE(SUBSTITUTE(連結実質赤字比率に係る赤字・黒字の構成分析!F$35,"▲", "-")), 2) &lt; 0, ABS(ROUND(VALUE(SUBSTITUTE(連結実質赤字比率に係る赤字・黒字の構成分析!F$35,"▲", "-")), 2)), NA())</f>
        <v>2.6</v>
      </c>
      <c r="C35" s="180" t="e">
        <f>IF(ROUND(VALUE(SUBSTITUTE(連結実質赤字比率に係る赤字・黒字の構成分析!F$35,"▲", "-")), 2) &gt;= 0, ABS(ROUND(VALUE(SUBSTITUTE(連結実質赤字比率に係る赤字・黒字の構成分析!F$35,"▲", "-")), 2)), NA())</f>
        <v>#N/A</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2.0499999999999998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3.62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3.64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9.75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15.66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18.47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7.69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240</v>
      </c>
      <c r="E42" s="181"/>
      <c r="F42" s="181"/>
      <c r="G42" s="181">
        <f>'実質公債費比率（分子）の構造'!L$52</f>
        <v>211</v>
      </c>
      <c r="H42" s="181"/>
      <c r="I42" s="181"/>
      <c r="J42" s="181">
        <f>'実質公債費比率（分子）の構造'!M$52</f>
        <v>218</v>
      </c>
      <c r="K42" s="181"/>
      <c r="L42" s="181"/>
      <c r="M42" s="181">
        <f>'実質公債費比率（分子）の構造'!N$52</f>
        <v>239</v>
      </c>
      <c r="N42" s="181"/>
      <c r="O42" s="181"/>
      <c r="P42" s="181">
        <f>'実質公債費比率（分子）の構造'!O$52</f>
        <v>219</v>
      </c>
    </row>
    <row r="43" spans="1:16" x14ac:dyDescent="0.15">
      <c r="A43" s="181" t="s">
        <v>63</v>
      </c>
      <c r="B43" s="181">
        <f>'実質公債費比率（分子）の構造'!K$51</f>
        <v>1</v>
      </c>
      <c r="C43" s="181"/>
      <c r="D43" s="181"/>
      <c r="E43" s="181">
        <f>'実質公債費比率（分子）の構造'!L$51</f>
        <v>2</v>
      </c>
      <c r="F43" s="181"/>
      <c r="G43" s="181"/>
      <c r="H43" s="181">
        <f>'実質公債費比率（分子）の構造'!M$51</f>
        <v>3</v>
      </c>
      <c r="I43" s="181"/>
      <c r="J43" s="181"/>
      <c r="K43" s="181">
        <f>'実質公債費比率（分子）の構造'!N$51</f>
        <v>2</v>
      </c>
      <c r="L43" s="181"/>
      <c r="M43" s="181"/>
      <c r="N43" s="181">
        <f>'実質公債費比率（分子）の構造'!O$51</f>
        <v>1</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2</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66</v>
      </c>
      <c r="B46" s="181">
        <f>'実質公債費比率（分子）の構造'!K$48</f>
        <v>62</v>
      </c>
      <c r="C46" s="181"/>
      <c r="D46" s="181"/>
      <c r="E46" s="181">
        <f>'実質公債費比率（分子）の構造'!L$48</f>
        <v>54</v>
      </c>
      <c r="F46" s="181"/>
      <c r="G46" s="181"/>
      <c r="H46" s="181">
        <f>'実質公債費比率（分子）の構造'!M$48</f>
        <v>55</v>
      </c>
      <c r="I46" s="181"/>
      <c r="J46" s="181"/>
      <c r="K46" s="181">
        <f>'実質公債費比率（分子）の構造'!N$48</f>
        <v>36</v>
      </c>
      <c r="L46" s="181"/>
      <c r="M46" s="181"/>
      <c r="N46" s="181">
        <f>'実質公債費比率（分子）の構造'!O$48</f>
        <v>37</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276</v>
      </c>
      <c r="C49" s="181"/>
      <c r="D49" s="181"/>
      <c r="E49" s="181">
        <f>'実質公債費比率（分子）の構造'!L$45</f>
        <v>242</v>
      </c>
      <c r="F49" s="181"/>
      <c r="G49" s="181"/>
      <c r="H49" s="181">
        <f>'実質公債費比率（分子）の構造'!M$45</f>
        <v>227</v>
      </c>
      <c r="I49" s="181"/>
      <c r="J49" s="181"/>
      <c r="K49" s="181">
        <f>'実質公債費比率（分子）の構造'!N$45</f>
        <v>239</v>
      </c>
      <c r="L49" s="181"/>
      <c r="M49" s="181"/>
      <c r="N49" s="181">
        <f>'実質公債費比率（分子）の構造'!O$45</f>
        <v>225</v>
      </c>
      <c r="O49" s="181"/>
      <c r="P49" s="181"/>
    </row>
    <row r="50" spans="1:16" x14ac:dyDescent="0.15">
      <c r="A50" s="181" t="s">
        <v>70</v>
      </c>
      <c r="B50" s="181" t="e">
        <f>NA()</f>
        <v>#N/A</v>
      </c>
      <c r="C50" s="181">
        <f>IF(ISNUMBER('実質公債費比率（分子）の構造'!K$53),'実質公債費比率（分子）の構造'!K$53,NA())</f>
        <v>101</v>
      </c>
      <c r="D50" s="181" t="e">
        <f>NA()</f>
        <v>#N/A</v>
      </c>
      <c r="E50" s="181" t="e">
        <f>NA()</f>
        <v>#N/A</v>
      </c>
      <c r="F50" s="181">
        <f>IF(ISNUMBER('実質公債費比率（分子）の構造'!L$53),'実質公債費比率（分子）の構造'!L$53,NA())</f>
        <v>88</v>
      </c>
      <c r="G50" s="181" t="e">
        <f>NA()</f>
        <v>#N/A</v>
      </c>
      <c r="H50" s="181" t="e">
        <f>NA()</f>
        <v>#N/A</v>
      </c>
      <c r="I50" s="181">
        <f>IF(ISNUMBER('実質公債費比率（分子）の構造'!M$53),'実質公債費比率（分子）の構造'!M$53,NA())</f>
        <v>68</v>
      </c>
      <c r="J50" s="181" t="e">
        <f>NA()</f>
        <v>#N/A</v>
      </c>
      <c r="K50" s="181" t="e">
        <f>NA()</f>
        <v>#N/A</v>
      </c>
      <c r="L50" s="181">
        <f>IF(ISNUMBER('実質公債費比率（分子）の構造'!N$53),'実質公債費比率（分子）の構造'!N$53,NA())</f>
        <v>39</v>
      </c>
      <c r="M50" s="181" t="e">
        <f>NA()</f>
        <v>#N/A</v>
      </c>
      <c r="N50" s="181" t="e">
        <f>NA()</f>
        <v>#N/A</v>
      </c>
      <c r="O50" s="181">
        <f>IF(ISNUMBER('実質公債費比率（分子）の構造'!O$53),'実質公債費比率（分子）の構造'!O$53,NA())</f>
        <v>45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1499</v>
      </c>
      <c r="E56" s="180"/>
      <c r="F56" s="180"/>
      <c r="G56" s="180">
        <f>'将来負担比率（分子）の構造'!J$52</f>
        <v>1257</v>
      </c>
      <c r="H56" s="180"/>
      <c r="I56" s="180"/>
      <c r="J56" s="180">
        <f>'将来負担比率（分子）の構造'!K$52</f>
        <v>1082</v>
      </c>
      <c r="K56" s="180"/>
      <c r="L56" s="180"/>
      <c r="M56" s="180">
        <f>'将来負担比率（分子）の構造'!L$52</f>
        <v>1068</v>
      </c>
      <c r="N56" s="180"/>
      <c r="O56" s="180"/>
      <c r="P56" s="180">
        <f>'将来負担比率（分子）の構造'!M$52</f>
        <v>2257</v>
      </c>
    </row>
    <row r="57" spans="1:16" x14ac:dyDescent="0.15">
      <c r="A57" s="180" t="s">
        <v>42</v>
      </c>
      <c r="B57" s="180"/>
      <c r="C57" s="180"/>
      <c r="D57" s="180">
        <f>'将来負担比率（分子）の構造'!I$51</f>
        <v>219</v>
      </c>
      <c r="E57" s="180"/>
      <c r="F57" s="180"/>
      <c r="G57" s="180">
        <f>'将来負担比率（分子）の構造'!J$51</f>
        <v>226</v>
      </c>
      <c r="H57" s="180"/>
      <c r="I57" s="180"/>
      <c r="J57" s="180">
        <f>'将来負担比率（分子）の構造'!K$51</f>
        <v>201</v>
      </c>
      <c r="K57" s="180"/>
      <c r="L57" s="180"/>
      <c r="M57" s="180">
        <f>'将来負担比率（分子）の構造'!L$51</f>
        <v>169</v>
      </c>
      <c r="N57" s="180"/>
      <c r="O57" s="180"/>
      <c r="P57" s="180">
        <f>'将来負担比率（分子）の構造'!M$51</f>
        <v>161</v>
      </c>
    </row>
    <row r="58" spans="1:16" x14ac:dyDescent="0.15">
      <c r="A58" s="180" t="s">
        <v>41</v>
      </c>
      <c r="B58" s="180"/>
      <c r="C58" s="180"/>
      <c r="D58" s="180">
        <f>'将来負担比率（分子）の構造'!I$50</f>
        <v>396</v>
      </c>
      <c r="E58" s="180"/>
      <c r="F58" s="180"/>
      <c r="G58" s="180">
        <f>'将来負担比率（分子）の構造'!J$50</f>
        <v>393</v>
      </c>
      <c r="H58" s="180"/>
      <c r="I58" s="180"/>
      <c r="J58" s="180">
        <f>'将来負担比率（分子）の構造'!K$50</f>
        <v>311</v>
      </c>
      <c r="K58" s="180"/>
      <c r="L58" s="180"/>
      <c r="M58" s="180">
        <f>'将来負担比率（分子）の構造'!L$50</f>
        <v>280</v>
      </c>
      <c r="N58" s="180"/>
      <c r="O58" s="180"/>
      <c r="P58" s="180">
        <f>'将来負担比率（分子）の構造'!M$50</f>
        <v>378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243</v>
      </c>
      <c r="C62" s="180"/>
      <c r="D62" s="180"/>
      <c r="E62" s="180">
        <f>'将来負担比率（分子）の構造'!J$45</f>
        <v>149</v>
      </c>
      <c r="F62" s="180"/>
      <c r="G62" s="180"/>
      <c r="H62" s="180">
        <f>'将来負担比率（分子）の構造'!K$45</f>
        <v>121</v>
      </c>
      <c r="I62" s="180"/>
      <c r="J62" s="180"/>
      <c r="K62" s="180">
        <f>'将来負担比率（分子）の構造'!L$45</f>
        <v>129</v>
      </c>
      <c r="L62" s="180"/>
      <c r="M62" s="180"/>
      <c r="N62" s="180">
        <f>'将来負担比率（分子）の構造'!M$45</f>
        <v>69</v>
      </c>
      <c r="O62" s="180"/>
      <c r="P62" s="180"/>
    </row>
    <row r="63" spans="1:16" x14ac:dyDescent="0.15">
      <c r="A63" s="180" t="s">
        <v>34</v>
      </c>
      <c r="B63" s="180">
        <f>'将来負担比率（分子）の構造'!I$44</f>
        <v>10</v>
      </c>
      <c r="C63" s="180"/>
      <c r="D63" s="180"/>
      <c r="E63" s="180">
        <f>'将来負担比率（分子）の構造'!J$44</f>
        <v>8</v>
      </c>
      <c r="F63" s="180"/>
      <c r="G63" s="180"/>
      <c r="H63" s="180">
        <f>'将来負担比率（分子）の構造'!K$44</f>
        <v>7</v>
      </c>
      <c r="I63" s="180"/>
      <c r="J63" s="180"/>
      <c r="K63" s="180">
        <f>'将来負担比率（分子）の構造'!L$44</f>
        <v>6</v>
      </c>
      <c r="L63" s="180"/>
      <c r="M63" s="180"/>
      <c r="N63" s="180">
        <f>'将来負担比率（分子）の構造'!M$44</f>
        <v>4</v>
      </c>
      <c r="O63" s="180"/>
      <c r="P63" s="180"/>
    </row>
    <row r="64" spans="1:16" x14ac:dyDescent="0.15">
      <c r="A64" s="180" t="s">
        <v>33</v>
      </c>
      <c r="B64" s="180">
        <f>'将来負担比率（分子）の構造'!I$43</f>
        <v>311</v>
      </c>
      <c r="C64" s="180"/>
      <c r="D64" s="180"/>
      <c r="E64" s="180">
        <f>'将来負担比率（分子）の構造'!J$43</f>
        <v>380</v>
      </c>
      <c r="F64" s="180"/>
      <c r="G64" s="180"/>
      <c r="H64" s="180">
        <f>'将来負担比率（分子）の構造'!K$43</f>
        <v>323</v>
      </c>
      <c r="I64" s="180"/>
      <c r="J64" s="180"/>
      <c r="K64" s="180">
        <f>'将来負担比率（分子）の構造'!L$43</f>
        <v>316</v>
      </c>
      <c r="L64" s="180"/>
      <c r="M64" s="180"/>
      <c r="N64" s="180">
        <f>'将来負担比率（分子）の構造'!M$43</f>
        <v>286</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2044</v>
      </c>
      <c r="C66" s="180"/>
      <c r="D66" s="180"/>
      <c r="E66" s="180">
        <f>'将来負担比率（分子）の構造'!J$41</f>
        <v>2019</v>
      </c>
      <c r="F66" s="180"/>
      <c r="G66" s="180"/>
      <c r="H66" s="180">
        <f>'将来負担比率（分子）の構造'!K$41</f>
        <v>2421</v>
      </c>
      <c r="I66" s="180"/>
      <c r="J66" s="180"/>
      <c r="K66" s="180">
        <f>'将来負担比率（分子）の構造'!L$41</f>
        <v>2534</v>
      </c>
      <c r="L66" s="180"/>
      <c r="M66" s="180"/>
      <c r="N66" s="180">
        <f>'将来負担比率（分子）の構造'!M$41</f>
        <v>2929</v>
      </c>
      <c r="O66" s="180"/>
      <c r="P66" s="180"/>
    </row>
    <row r="67" spans="1:16" x14ac:dyDescent="0.15">
      <c r="A67" s="180" t="s">
        <v>74</v>
      </c>
      <c r="B67" s="180" t="e">
        <f>NA()</f>
        <v>#N/A</v>
      </c>
      <c r="C67" s="180">
        <f>IF(ISNUMBER('将来負担比率（分子）の構造'!I$53), IF('将来負担比率（分子）の構造'!I$53 &lt; 0, 0, '将来負担比率（分子）の構造'!I$53), NA())</f>
        <v>494</v>
      </c>
      <c r="D67" s="180" t="e">
        <f>NA()</f>
        <v>#N/A</v>
      </c>
      <c r="E67" s="180" t="e">
        <f>NA()</f>
        <v>#N/A</v>
      </c>
      <c r="F67" s="180">
        <f>IF(ISNUMBER('将来負担比率（分子）の構造'!J$53), IF('将来負担比率（分子）の構造'!J$53 &lt; 0, 0, '将来負担比率（分子）の構造'!J$53), NA())</f>
        <v>680</v>
      </c>
      <c r="G67" s="180" t="e">
        <f>NA()</f>
        <v>#N/A</v>
      </c>
      <c r="H67" s="180" t="e">
        <f>NA()</f>
        <v>#N/A</v>
      </c>
      <c r="I67" s="180">
        <f>IF(ISNUMBER('将来負担比率（分子）の構造'!K$53), IF('将来負担比率（分子）の構造'!K$53 &lt; 0, 0, '将来負担比率（分子）の構造'!K$53), NA())</f>
        <v>1276</v>
      </c>
      <c r="J67" s="180" t="e">
        <f>NA()</f>
        <v>#N/A</v>
      </c>
      <c r="K67" s="180" t="e">
        <f>NA()</f>
        <v>#N/A</v>
      </c>
      <c r="L67" s="180">
        <f>IF(ISNUMBER('将来負担比率（分子）の構造'!L$53), IF('将来負担比率（分子）の構造'!L$53 &lt; 0, 0, '将来負担比率（分子）の構造'!L$53), NA())</f>
        <v>1467</v>
      </c>
      <c r="M67" s="180" t="e">
        <f>NA()</f>
        <v>#N/A</v>
      </c>
      <c r="N67" s="180" t="e">
        <f>NA()</f>
        <v>#N/A</v>
      </c>
      <c r="O67" s="180">
        <f>IF(ISNUMBER('将来負担比率（分子）の構造'!M$53), IF('将来負担比率（分子）の構造'!M$53 &lt; 0, 0, '将来負担比率（分子）の構造'!M$53), NA())</f>
        <v>493</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267</v>
      </c>
      <c r="C72" s="184">
        <f>基金残高に係る経年分析!G55</f>
        <v>234</v>
      </c>
      <c r="D72" s="184">
        <f>基金残高に係る経年分析!H55</f>
        <v>325</v>
      </c>
    </row>
    <row r="73" spans="1:16" x14ac:dyDescent="0.15">
      <c r="A73" s="183" t="s">
        <v>77</v>
      </c>
      <c r="B73" s="184">
        <f>基金残高に係る経年分析!F56</f>
        <v>10</v>
      </c>
      <c r="C73" s="184">
        <f>基金残高に係る経年分析!G56</f>
        <v>20</v>
      </c>
      <c r="D73" s="184">
        <f>基金残高に係る経年分析!H56</f>
        <v>30</v>
      </c>
    </row>
    <row r="74" spans="1:16" x14ac:dyDescent="0.15">
      <c r="A74" s="183" t="s">
        <v>78</v>
      </c>
      <c r="B74" s="184">
        <f>基金残高に係る経年分析!F57</f>
        <v>41</v>
      </c>
      <c r="C74" s="184">
        <f>基金残高に係る経年分析!G57</f>
        <v>50</v>
      </c>
      <c r="D74" s="184">
        <f>基金残高に係る経年分析!H57</f>
        <v>45</v>
      </c>
    </row>
  </sheetData>
  <sheetProtection algorithmName="SHA-512" hashValue="jyIf1NFsyqYuhJvPui04NRp4P9757k5TbEL50i6E2xhDsEL0d4ZVn5PTvxR3OSWbqEA658bYGQQNAoePWK6/Dg==" saltValue="6VKE7Gwm3iY5tFcwit56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84119</v>
      </c>
      <c r="S5" s="727"/>
      <c r="T5" s="727"/>
      <c r="U5" s="727"/>
      <c r="V5" s="727"/>
      <c r="W5" s="727"/>
      <c r="X5" s="727"/>
      <c r="Y5" s="773"/>
      <c r="Z5" s="791">
        <v>1.7</v>
      </c>
      <c r="AA5" s="791"/>
      <c r="AB5" s="791"/>
      <c r="AC5" s="791"/>
      <c r="AD5" s="792">
        <v>84119</v>
      </c>
      <c r="AE5" s="792"/>
      <c r="AF5" s="792"/>
      <c r="AG5" s="792"/>
      <c r="AH5" s="792"/>
      <c r="AI5" s="792"/>
      <c r="AJ5" s="792"/>
      <c r="AK5" s="792"/>
      <c r="AL5" s="774">
        <v>7.6</v>
      </c>
      <c r="AM5" s="743"/>
      <c r="AN5" s="743"/>
      <c r="AO5" s="775"/>
      <c r="AP5" s="760" t="s">
        <v>227</v>
      </c>
      <c r="AQ5" s="761"/>
      <c r="AR5" s="761"/>
      <c r="AS5" s="761"/>
      <c r="AT5" s="761"/>
      <c r="AU5" s="761"/>
      <c r="AV5" s="761"/>
      <c r="AW5" s="761"/>
      <c r="AX5" s="761"/>
      <c r="AY5" s="761"/>
      <c r="AZ5" s="761"/>
      <c r="BA5" s="761"/>
      <c r="BB5" s="761"/>
      <c r="BC5" s="761"/>
      <c r="BD5" s="761"/>
      <c r="BE5" s="761"/>
      <c r="BF5" s="762"/>
      <c r="BG5" s="667">
        <v>80839</v>
      </c>
      <c r="BH5" s="668"/>
      <c r="BI5" s="668"/>
      <c r="BJ5" s="668"/>
      <c r="BK5" s="668"/>
      <c r="BL5" s="668"/>
      <c r="BM5" s="668"/>
      <c r="BN5" s="669"/>
      <c r="BO5" s="723">
        <v>96.1</v>
      </c>
      <c r="BP5" s="723"/>
      <c r="BQ5" s="723"/>
      <c r="BR5" s="723"/>
      <c r="BS5" s="724" t="s">
        <v>126</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64" t="s">
        <v>231</v>
      </c>
      <c r="C6" s="665"/>
      <c r="D6" s="665"/>
      <c r="E6" s="665"/>
      <c r="F6" s="665"/>
      <c r="G6" s="665"/>
      <c r="H6" s="665"/>
      <c r="I6" s="665"/>
      <c r="J6" s="665"/>
      <c r="K6" s="665"/>
      <c r="L6" s="665"/>
      <c r="M6" s="665"/>
      <c r="N6" s="665"/>
      <c r="O6" s="665"/>
      <c r="P6" s="665"/>
      <c r="Q6" s="666"/>
      <c r="R6" s="667">
        <v>18964</v>
      </c>
      <c r="S6" s="668"/>
      <c r="T6" s="668"/>
      <c r="U6" s="668"/>
      <c r="V6" s="668"/>
      <c r="W6" s="668"/>
      <c r="X6" s="668"/>
      <c r="Y6" s="669"/>
      <c r="Z6" s="723">
        <v>0.4</v>
      </c>
      <c r="AA6" s="723"/>
      <c r="AB6" s="723"/>
      <c r="AC6" s="723"/>
      <c r="AD6" s="724">
        <v>18964</v>
      </c>
      <c r="AE6" s="724"/>
      <c r="AF6" s="724"/>
      <c r="AG6" s="724"/>
      <c r="AH6" s="724"/>
      <c r="AI6" s="724"/>
      <c r="AJ6" s="724"/>
      <c r="AK6" s="724"/>
      <c r="AL6" s="670">
        <v>1.7</v>
      </c>
      <c r="AM6" s="671"/>
      <c r="AN6" s="671"/>
      <c r="AO6" s="725"/>
      <c r="AP6" s="664" t="s">
        <v>232</v>
      </c>
      <c r="AQ6" s="665"/>
      <c r="AR6" s="665"/>
      <c r="AS6" s="665"/>
      <c r="AT6" s="665"/>
      <c r="AU6" s="665"/>
      <c r="AV6" s="665"/>
      <c r="AW6" s="665"/>
      <c r="AX6" s="665"/>
      <c r="AY6" s="665"/>
      <c r="AZ6" s="665"/>
      <c r="BA6" s="665"/>
      <c r="BB6" s="665"/>
      <c r="BC6" s="665"/>
      <c r="BD6" s="665"/>
      <c r="BE6" s="665"/>
      <c r="BF6" s="666"/>
      <c r="BG6" s="667">
        <v>80839</v>
      </c>
      <c r="BH6" s="668"/>
      <c r="BI6" s="668"/>
      <c r="BJ6" s="668"/>
      <c r="BK6" s="668"/>
      <c r="BL6" s="668"/>
      <c r="BM6" s="668"/>
      <c r="BN6" s="669"/>
      <c r="BO6" s="723">
        <v>96.1</v>
      </c>
      <c r="BP6" s="723"/>
      <c r="BQ6" s="723"/>
      <c r="BR6" s="723"/>
      <c r="BS6" s="724" t="s">
        <v>126</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7">
        <v>50537</v>
      </c>
      <c r="CS6" s="668"/>
      <c r="CT6" s="668"/>
      <c r="CU6" s="668"/>
      <c r="CV6" s="668"/>
      <c r="CW6" s="668"/>
      <c r="CX6" s="668"/>
      <c r="CY6" s="669"/>
      <c r="CZ6" s="774">
        <v>1.1000000000000001</v>
      </c>
      <c r="DA6" s="743"/>
      <c r="DB6" s="743"/>
      <c r="DC6" s="777"/>
      <c r="DD6" s="655" t="s">
        <v>126</v>
      </c>
      <c r="DE6" s="668"/>
      <c r="DF6" s="668"/>
      <c r="DG6" s="668"/>
      <c r="DH6" s="668"/>
      <c r="DI6" s="668"/>
      <c r="DJ6" s="668"/>
      <c r="DK6" s="668"/>
      <c r="DL6" s="668"/>
      <c r="DM6" s="668"/>
      <c r="DN6" s="668"/>
      <c r="DO6" s="668"/>
      <c r="DP6" s="669"/>
      <c r="DQ6" s="655">
        <v>50537</v>
      </c>
      <c r="DR6" s="668"/>
      <c r="DS6" s="668"/>
      <c r="DT6" s="668"/>
      <c r="DU6" s="668"/>
      <c r="DV6" s="668"/>
      <c r="DW6" s="668"/>
      <c r="DX6" s="668"/>
      <c r="DY6" s="668"/>
      <c r="DZ6" s="668"/>
      <c r="EA6" s="668"/>
      <c r="EB6" s="668"/>
      <c r="EC6" s="704"/>
    </row>
    <row r="7" spans="2:143" ht="11.25" customHeight="1" x14ac:dyDescent="0.15">
      <c r="B7" s="664" t="s">
        <v>234</v>
      </c>
      <c r="C7" s="665"/>
      <c r="D7" s="665"/>
      <c r="E7" s="665"/>
      <c r="F7" s="665"/>
      <c r="G7" s="665"/>
      <c r="H7" s="665"/>
      <c r="I7" s="665"/>
      <c r="J7" s="665"/>
      <c r="K7" s="665"/>
      <c r="L7" s="665"/>
      <c r="M7" s="665"/>
      <c r="N7" s="665"/>
      <c r="O7" s="665"/>
      <c r="P7" s="665"/>
      <c r="Q7" s="666"/>
      <c r="R7" s="667">
        <v>75</v>
      </c>
      <c r="S7" s="668"/>
      <c r="T7" s="668"/>
      <c r="U7" s="668"/>
      <c r="V7" s="668"/>
      <c r="W7" s="668"/>
      <c r="X7" s="668"/>
      <c r="Y7" s="669"/>
      <c r="Z7" s="723">
        <v>0</v>
      </c>
      <c r="AA7" s="723"/>
      <c r="AB7" s="723"/>
      <c r="AC7" s="723"/>
      <c r="AD7" s="724">
        <v>75</v>
      </c>
      <c r="AE7" s="724"/>
      <c r="AF7" s="724"/>
      <c r="AG7" s="724"/>
      <c r="AH7" s="724"/>
      <c r="AI7" s="724"/>
      <c r="AJ7" s="724"/>
      <c r="AK7" s="724"/>
      <c r="AL7" s="670">
        <v>0</v>
      </c>
      <c r="AM7" s="671"/>
      <c r="AN7" s="671"/>
      <c r="AO7" s="725"/>
      <c r="AP7" s="664" t="s">
        <v>235</v>
      </c>
      <c r="AQ7" s="665"/>
      <c r="AR7" s="665"/>
      <c r="AS7" s="665"/>
      <c r="AT7" s="665"/>
      <c r="AU7" s="665"/>
      <c r="AV7" s="665"/>
      <c r="AW7" s="665"/>
      <c r="AX7" s="665"/>
      <c r="AY7" s="665"/>
      <c r="AZ7" s="665"/>
      <c r="BA7" s="665"/>
      <c r="BB7" s="665"/>
      <c r="BC7" s="665"/>
      <c r="BD7" s="665"/>
      <c r="BE7" s="665"/>
      <c r="BF7" s="666"/>
      <c r="BG7" s="667">
        <v>39935</v>
      </c>
      <c r="BH7" s="668"/>
      <c r="BI7" s="668"/>
      <c r="BJ7" s="668"/>
      <c r="BK7" s="668"/>
      <c r="BL7" s="668"/>
      <c r="BM7" s="668"/>
      <c r="BN7" s="669"/>
      <c r="BO7" s="723">
        <v>47.5</v>
      </c>
      <c r="BP7" s="723"/>
      <c r="BQ7" s="723"/>
      <c r="BR7" s="723"/>
      <c r="BS7" s="724" t="s">
        <v>126</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7">
        <v>547209</v>
      </c>
      <c r="CS7" s="668"/>
      <c r="CT7" s="668"/>
      <c r="CU7" s="668"/>
      <c r="CV7" s="668"/>
      <c r="CW7" s="668"/>
      <c r="CX7" s="668"/>
      <c r="CY7" s="669"/>
      <c r="CZ7" s="723">
        <v>11.5</v>
      </c>
      <c r="DA7" s="723"/>
      <c r="DB7" s="723"/>
      <c r="DC7" s="723"/>
      <c r="DD7" s="655">
        <v>5961</v>
      </c>
      <c r="DE7" s="668"/>
      <c r="DF7" s="668"/>
      <c r="DG7" s="668"/>
      <c r="DH7" s="668"/>
      <c r="DI7" s="668"/>
      <c r="DJ7" s="668"/>
      <c r="DK7" s="668"/>
      <c r="DL7" s="668"/>
      <c r="DM7" s="668"/>
      <c r="DN7" s="668"/>
      <c r="DO7" s="668"/>
      <c r="DP7" s="669"/>
      <c r="DQ7" s="655">
        <v>472872</v>
      </c>
      <c r="DR7" s="668"/>
      <c r="DS7" s="668"/>
      <c r="DT7" s="668"/>
      <c r="DU7" s="668"/>
      <c r="DV7" s="668"/>
      <c r="DW7" s="668"/>
      <c r="DX7" s="668"/>
      <c r="DY7" s="668"/>
      <c r="DZ7" s="668"/>
      <c r="EA7" s="668"/>
      <c r="EB7" s="668"/>
      <c r="EC7" s="704"/>
    </row>
    <row r="8" spans="2:143" ht="11.25" customHeight="1" x14ac:dyDescent="0.15">
      <c r="B8" s="664" t="s">
        <v>237</v>
      </c>
      <c r="C8" s="665"/>
      <c r="D8" s="665"/>
      <c r="E8" s="665"/>
      <c r="F8" s="665"/>
      <c r="G8" s="665"/>
      <c r="H8" s="665"/>
      <c r="I8" s="665"/>
      <c r="J8" s="665"/>
      <c r="K8" s="665"/>
      <c r="L8" s="665"/>
      <c r="M8" s="665"/>
      <c r="N8" s="665"/>
      <c r="O8" s="665"/>
      <c r="P8" s="665"/>
      <c r="Q8" s="666"/>
      <c r="R8" s="667">
        <v>125</v>
      </c>
      <c r="S8" s="668"/>
      <c r="T8" s="668"/>
      <c r="U8" s="668"/>
      <c r="V8" s="668"/>
      <c r="W8" s="668"/>
      <c r="X8" s="668"/>
      <c r="Y8" s="669"/>
      <c r="Z8" s="723">
        <v>0</v>
      </c>
      <c r="AA8" s="723"/>
      <c r="AB8" s="723"/>
      <c r="AC8" s="723"/>
      <c r="AD8" s="724">
        <v>125</v>
      </c>
      <c r="AE8" s="724"/>
      <c r="AF8" s="724"/>
      <c r="AG8" s="724"/>
      <c r="AH8" s="724"/>
      <c r="AI8" s="724"/>
      <c r="AJ8" s="724"/>
      <c r="AK8" s="724"/>
      <c r="AL8" s="670">
        <v>0</v>
      </c>
      <c r="AM8" s="671"/>
      <c r="AN8" s="671"/>
      <c r="AO8" s="725"/>
      <c r="AP8" s="664" t="s">
        <v>238</v>
      </c>
      <c r="AQ8" s="665"/>
      <c r="AR8" s="665"/>
      <c r="AS8" s="665"/>
      <c r="AT8" s="665"/>
      <c r="AU8" s="665"/>
      <c r="AV8" s="665"/>
      <c r="AW8" s="665"/>
      <c r="AX8" s="665"/>
      <c r="AY8" s="665"/>
      <c r="AZ8" s="665"/>
      <c r="BA8" s="665"/>
      <c r="BB8" s="665"/>
      <c r="BC8" s="665"/>
      <c r="BD8" s="665"/>
      <c r="BE8" s="665"/>
      <c r="BF8" s="666"/>
      <c r="BG8" s="667">
        <v>1677</v>
      </c>
      <c r="BH8" s="668"/>
      <c r="BI8" s="668"/>
      <c r="BJ8" s="668"/>
      <c r="BK8" s="668"/>
      <c r="BL8" s="668"/>
      <c r="BM8" s="668"/>
      <c r="BN8" s="669"/>
      <c r="BO8" s="723">
        <v>2</v>
      </c>
      <c r="BP8" s="723"/>
      <c r="BQ8" s="723"/>
      <c r="BR8" s="723"/>
      <c r="BS8" s="655" t="s">
        <v>126</v>
      </c>
      <c r="BT8" s="668"/>
      <c r="BU8" s="668"/>
      <c r="BV8" s="668"/>
      <c r="BW8" s="668"/>
      <c r="BX8" s="668"/>
      <c r="BY8" s="668"/>
      <c r="BZ8" s="668"/>
      <c r="CA8" s="668"/>
      <c r="CB8" s="704"/>
      <c r="CD8" s="705" t="s">
        <v>239</v>
      </c>
      <c r="CE8" s="702"/>
      <c r="CF8" s="702"/>
      <c r="CG8" s="702"/>
      <c r="CH8" s="702"/>
      <c r="CI8" s="702"/>
      <c r="CJ8" s="702"/>
      <c r="CK8" s="702"/>
      <c r="CL8" s="702"/>
      <c r="CM8" s="702"/>
      <c r="CN8" s="702"/>
      <c r="CO8" s="702"/>
      <c r="CP8" s="702"/>
      <c r="CQ8" s="703"/>
      <c r="CR8" s="667">
        <v>319547</v>
      </c>
      <c r="CS8" s="668"/>
      <c r="CT8" s="668"/>
      <c r="CU8" s="668"/>
      <c r="CV8" s="668"/>
      <c r="CW8" s="668"/>
      <c r="CX8" s="668"/>
      <c r="CY8" s="669"/>
      <c r="CZ8" s="723">
        <v>6.7</v>
      </c>
      <c r="DA8" s="723"/>
      <c r="DB8" s="723"/>
      <c r="DC8" s="723"/>
      <c r="DD8" s="655" t="s">
        <v>126</v>
      </c>
      <c r="DE8" s="668"/>
      <c r="DF8" s="668"/>
      <c r="DG8" s="668"/>
      <c r="DH8" s="668"/>
      <c r="DI8" s="668"/>
      <c r="DJ8" s="668"/>
      <c r="DK8" s="668"/>
      <c r="DL8" s="668"/>
      <c r="DM8" s="668"/>
      <c r="DN8" s="668"/>
      <c r="DO8" s="668"/>
      <c r="DP8" s="669"/>
      <c r="DQ8" s="655">
        <v>241712</v>
      </c>
      <c r="DR8" s="668"/>
      <c r="DS8" s="668"/>
      <c r="DT8" s="668"/>
      <c r="DU8" s="668"/>
      <c r="DV8" s="668"/>
      <c r="DW8" s="668"/>
      <c r="DX8" s="668"/>
      <c r="DY8" s="668"/>
      <c r="DZ8" s="668"/>
      <c r="EA8" s="668"/>
      <c r="EB8" s="668"/>
      <c r="EC8" s="704"/>
    </row>
    <row r="9" spans="2:143" ht="11.25" customHeight="1" x14ac:dyDescent="0.15">
      <c r="B9" s="664" t="s">
        <v>240</v>
      </c>
      <c r="C9" s="665"/>
      <c r="D9" s="665"/>
      <c r="E9" s="665"/>
      <c r="F9" s="665"/>
      <c r="G9" s="665"/>
      <c r="H9" s="665"/>
      <c r="I9" s="665"/>
      <c r="J9" s="665"/>
      <c r="K9" s="665"/>
      <c r="L9" s="665"/>
      <c r="M9" s="665"/>
      <c r="N9" s="665"/>
      <c r="O9" s="665"/>
      <c r="P9" s="665"/>
      <c r="Q9" s="666"/>
      <c r="R9" s="667">
        <v>110</v>
      </c>
      <c r="S9" s="668"/>
      <c r="T9" s="668"/>
      <c r="U9" s="668"/>
      <c r="V9" s="668"/>
      <c r="W9" s="668"/>
      <c r="X9" s="668"/>
      <c r="Y9" s="669"/>
      <c r="Z9" s="723">
        <v>0</v>
      </c>
      <c r="AA9" s="723"/>
      <c r="AB9" s="723"/>
      <c r="AC9" s="723"/>
      <c r="AD9" s="724">
        <v>110</v>
      </c>
      <c r="AE9" s="724"/>
      <c r="AF9" s="724"/>
      <c r="AG9" s="724"/>
      <c r="AH9" s="724"/>
      <c r="AI9" s="724"/>
      <c r="AJ9" s="724"/>
      <c r="AK9" s="724"/>
      <c r="AL9" s="670">
        <v>0</v>
      </c>
      <c r="AM9" s="671"/>
      <c r="AN9" s="671"/>
      <c r="AO9" s="725"/>
      <c r="AP9" s="664" t="s">
        <v>241</v>
      </c>
      <c r="AQ9" s="665"/>
      <c r="AR9" s="665"/>
      <c r="AS9" s="665"/>
      <c r="AT9" s="665"/>
      <c r="AU9" s="665"/>
      <c r="AV9" s="665"/>
      <c r="AW9" s="665"/>
      <c r="AX9" s="665"/>
      <c r="AY9" s="665"/>
      <c r="AZ9" s="665"/>
      <c r="BA9" s="665"/>
      <c r="BB9" s="665"/>
      <c r="BC9" s="665"/>
      <c r="BD9" s="665"/>
      <c r="BE9" s="665"/>
      <c r="BF9" s="666"/>
      <c r="BG9" s="667">
        <v>34624</v>
      </c>
      <c r="BH9" s="668"/>
      <c r="BI9" s="668"/>
      <c r="BJ9" s="668"/>
      <c r="BK9" s="668"/>
      <c r="BL9" s="668"/>
      <c r="BM9" s="668"/>
      <c r="BN9" s="669"/>
      <c r="BO9" s="723">
        <v>41.2</v>
      </c>
      <c r="BP9" s="723"/>
      <c r="BQ9" s="723"/>
      <c r="BR9" s="723"/>
      <c r="BS9" s="655" t="s">
        <v>126</v>
      </c>
      <c r="BT9" s="668"/>
      <c r="BU9" s="668"/>
      <c r="BV9" s="668"/>
      <c r="BW9" s="668"/>
      <c r="BX9" s="668"/>
      <c r="BY9" s="668"/>
      <c r="BZ9" s="668"/>
      <c r="CA9" s="668"/>
      <c r="CB9" s="704"/>
      <c r="CD9" s="705" t="s">
        <v>242</v>
      </c>
      <c r="CE9" s="702"/>
      <c r="CF9" s="702"/>
      <c r="CG9" s="702"/>
      <c r="CH9" s="702"/>
      <c r="CI9" s="702"/>
      <c r="CJ9" s="702"/>
      <c r="CK9" s="702"/>
      <c r="CL9" s="702"/>
      <c r="CM9" s="702"/>
      <c r="CN9" s="702"/>
      <c r="CO9" s="702"/>
      <c r="CP9" s="702"/>
      <c r="CQ9" s="703"/>
      <c r="CR9" s="667">
        <v>138875</v>
      </c>
      <c r="CS9" s="668"/>
      <c r="CT9" s="668"/>
      <c r="CU9" s="668"/>
      <c r="CV9" s="668"/>
      <c r="CW9" s="668"/>
      <c r="CX9" s="668"/>
      <c r="CY9" s="669"/>
      <c r="CZ9" s="723">
        <v>2.9</v>
      </c>
      <c r="DA9" s="723"/>
      <c r="DB9" s="723"/>
      <c r="DC9" s="723"/>
      <c r="DD9" s="655" t="s">
        <v>126</v>
      </c>
      <c r="DE9" s="668"/>
      <c r="DF9" s="668"/>
      <c r="DG9" s="668"/>
      <c r="DH9" s="668"/>
      <c r="DI9" s="668"/>
      <c r="DJ9" s="668"/>
      <c r="DK9" s="668"/>
      <c r="DL9" s="668"/>
      <c r="DM9" s="668"/>
      <c r="DN9" s="668"/>
      <c r="DO9" s="668"/>
      <c r="DP9" s="669"/>
      <c r="DQ9" s="655">
        <v>114220</v>
      </c>
      <c r="DR9" s="668"/>
      <c r="DS9" s="668"/>
      <c r="DT9" s="668"/>
      <c r="DU9" s="668"/>
      <c r="DV9" s="668"/>
      <c r="DW9" s="668"/>
      <c r="DX9" s="668"/>
      <c r="DY9" s="668"/>
      <c r="DZ9" s="668"/>
      <c r="EA9" s="668"/>
      <c r="EB9" s="668"/>
      <c r="EC9" s="704"/>
    </row>
    <row r="10" spans="2:143" ht="11.25" customHeight="1" x14ac:dyDescent="0.15">
      <c r="B10" s="664" t="s">
        <v>243</v>
      </c>
      <c r="C10" s="665"/>
      <c r="D10" s="665"/>
      <c r="E10" s="665"/>
      <c r="F10" s="665"/>
      <c r="G10" s="665"/>
      <c r="H10" s="665"/>
      <c r="I10" s="665"/>
      <c r="J10" s="665"/>
      <c r="K10" s="665"/>
      <c r="L10" s="665"/>
      <c r="M10" s="665"/>
      <c r="N10" s="665"/>
      <c r="O10" s="665"/>
      <c r="P10" s="665"/>
      <c r="Q10" s="666"/>
      <c r="R10" s="667" t="s">
        <v>126</v>
      </c>
      <c r="S10" s="668"/>
      <c r="T10" s="668"/>
      <c r="U10" s="668"/>
      <c r="V10" s="668"/>
      <c r="W10" s="668"/>
      <c r="X10" s="668"/>
      <c r="Y10" s="669"/>
      <c r="Z10" s="723" t="s">
        <v>126</v>
      </c>
      <c r="AA10" s="723"/>
      <c r="AB10" s="723"/>
      <c r="AC10" s="723"/>
      <c r="AD10" s="724" t="s">
        <v>126</v>
      </c>
      <c r="AE10" s="724"/>
      <c r="AF10" s="724"/>
      <c r="AG10" s="724"/>
      <c r="AH10" s="724"/>
      <c r="AI10" s="724"/>
      <c r="AJ10" s="724"/>
      <c r="AK10" s="724"/>
      <c r="AL10" s="670" t="s">
        <v>177</v>
      </c>
      <c r="AM10" s="671"/>
      <c r="AN10" s="671"/>
      <c r="AO10" s="725"/>
      <c r="AP10" s="664" t="s">
        <v>244</v>
      </c>
      <c r="AQ10" s="665"/>
      <c r="AR10" s="665"/>
      <c r="AS10" s="665"/>
      <c r="AT10" s="665"/>
      <c r="AU10" s="665"/>
      <c r="AV10" s="665"/>
      <c r="AW10" s="665"/>
      <c r="AX10" s="665"/>
      <c r="AY10" s="665"/>
      <c r="AZ10" s="665"/>
      <c r="BA10" s="665"/>
      <c r="BB10" s="665"/>
      <c r="BC10" s="665"/>
      <c r="BD10" s="665"/>
      <c r="BE10" s="665"/>
      <c r="BF10" s="666"/>
      <c r="BG10" s="667">
        <v>3062</v>
      </c>
      <c r="BH10" s="668"/>
      <c r="BI10" s="668"/>
      <c r="BJ10" s="668"/>
      <c r="BK10" s="668"/>
      <c r="BL10" s="668"/>
      <c r="BM10" s="668"/>
      <c r="BN10" s="669"/>
      <c r="BO10" s="723">
        <v>3.6</v>
      </c>
      <c r="BP10" s="723"/>
      <c r="BQ10" s="723"/>
      <c r="BR10" s="723"/>
      <c r="BS10" s="655" t="s">
        <v>126</v>
      </c>
      <c r="BT10" s="668"/>
      <c r="BU10" s="668"/>
      <c r="BV10" s="668"/>
      <c r="BW10" s="668"/>
      <c r="BX10" s="668"/>
      <c r="BY10" s="668"/>
      <c r="BZ10" s="668"/>
      <c r="CA10" s="668"/>
      <c r="CB10" s="704"/>
      <c r="CD10" s="705" t="s">
        <v>245</v>
      </c>
      <c r="CE10" s="702"/>
      <c r="CF10" s="702"/>
      <c r="CG10" s="702"/>
      <c r="CH10" s="702"/>
      <c r="CI10" s="702"/>
      <c r="CJ10" s="702"/>
      <c r="CK10" s="702"/>
      <c r="CL10" s="702"/>
      <c r="CM10" s="702"/>
      <c r="CN10" s="702"/>
      <c r="CO10" s="702"/>
      <c r="CP10" s="702"/>
      <c r="CQ10" s="703"/>
      <c r="CR10" s="667" t="s">
        <v>126</v>
      </c>
      <c r="CS10" s="668"/>
      <c r="CT10" s="668"/>
      <c r="CU10" s="668"/>
      <c r="CV10" s="668"/>
      <c r="CW10" s="668"/>
      <c r="CX10" s="668"/>
      <c r="CY10" s="669"/>
      <c r="CZ10" s="723" t="s">
        <v>126</v>
      </c>
      <c r="DA10" s="723"/>
      <c r="DB10" s="723"/>
      <c r="DC10" s="723"/>
      <c r="DD10" s="655" t="s">
        <v>177</v>
      </c>
      <c r="DE10" s="668"/>
      <c r="DF10" s="668"/>
      <c r="DG10" s="668"/>
      <c r="DH10" s="668"/>
      <c r="DI10" s="668"/>
      <c r="DJ10" s="668"/>
      <c r="DK10" s="668"/>
      <c r="DL10" s="668"/>
      <c r="DM10" s="668"/>
      <c r="DN10" s="668"/>
      <c r="DO10" s="668"/>
      <c r="DP10" s="669"/>
      <c r="DQ10" s="655" t="s">
        <v>177</v>
      </c>
      <c r="DR10" s="668"/>
      <c r="DS10" s="668"/>
      <c r="DT10" s="668"/>
      <c r="DU10" s="668"/>
      <c r="DV10" s="668"/>
      <c r="DW10" s="668"/>
      <c r="DX10" s="668"/>
      <c r="DY10" s="668"/>
      <c r="DZ10" s="668"/>
      <c r="EA10" s="668"/>
      <c r="EB10" s="668"/>
      <c r="EC10" s="704"/>
    </row>
    <row r="11" spans="2:143" ht="11.25" customHeight="1" x14ac:dyDescent="0.15">
      <c r="B11" s="664" t="s">
        <v>246</v>
      </c>
      <c r="C11" s="665"/>
      <c r="D11" s="665"/>
      <c r="E11" s="665"/>
      <c r="F11" s="665"/>
      <c r="G11" s="665"/>
      <c r="H11" s="665"/>
      <c r="I11" s="665"/>
      <c r="J11" s="665"/>
      <c r="K11" s="665"/>
      <c r="L11" s="665"/>
      <c r="M11" s="665"/>
      <c r="N11" s="665"/>
      <c r="O11" s="665"/>
      <c r="P11" s="665"/>
      <c r="Q11" s="666"/>
      <c r="R11" s="667" t="s">
        <v>177</v>
      </c>
      <c r="S11" s="668"/>
      <c r="T11" s="668"/>
      <c r="U11" s="668"/>
      <c r="V11" s="668"/>
      <c r="W11" s="668"/>
      <c r="X11" s="668"/>
      <c r="Y11" s="669"/>
      <c r="Z11" s="723" t="s">
        <v>177</v>
      </c>
      <c r="AA11" s="723"/>
      <c r="AB11" s="723"/>
      <c r="AC11" s="723"/>
      <c r="AD11" s="724" t="s">
        <v>126</v>
      </c>
      <c r="AE11" s="724"/>
      <c r="AF11" s="724"/>
      <c r="AG11" s="724"/>
      <c r="AH11" s="724"/>
      <c r="AI11" s="724"/>
      <c r="AJ11" s="724"/>
      <c r="AK11" s="724"/>
      <c r="AL11" s="670" t="s">
        <v>177</v>
      </c>
      <c r="AM11" s="671"/>
      <c r="AN11" s="671"/>
      <c r="AO11" s="725"/>
      <c r="AP11" s="664" t="s">
        <v>247</v>
      </c>
      <c r="AQ11" s="665"/>
      <c r="AR11" s="665"/>
      <c r="AS11" s="665"/>
      <c r="AT11" s="665"/>
      <c r="AU11" s="665"/>
      <c r="AV11" s="665"/>
      <c r="AW11" s="665"/>
      <c r="AX11" s="665"/>
      <c r="AY11" s="665"/>
      <c r="AZ11" s="665"/>
      <c r="BA11" s="665"/>
      <c r="BB11" s="665"/>
      <c r="BC11" s="665"/>
      <c r="BD11" s="665"/>
      <c r="BE11" s="665"/>
      <c r="BF11" s="666"/>
      <c r="BG11" s="667">
        <v>572</v>
      </c>
      <c r="BH11" s="668"/>
      <c r="BI11" s="668"/>
      <c r="BJ11" s="668"/>
      <c r="BK11" s="668"/>
      <c r="BL11" s="668"/>
      <c r="BM11" s="668"/>
      <c r="BN11" s="669"/>
      <c r="BO11" s="723">
        <v>0.7</v>
      </c>
      <c r="BP11" s="723"/>
      <c r="BQ11" s="723"/>
      <c r="BR11" s="723"/>
      <c r="BS11" s="655" t="s">
        <v>126</v>
      </c>
      <c r="BT11" s="668"/>
      <c r="BU11" s="668"/>
      <c r="BV11" s="668"/>
      <c r="BW11" s="668"/>
      <c r="BX11" s="668"/>
      <c r="BY11" s="668"/>
      <c r="BZ11" s="668"/>
      <c r="CA11" s="668"/>
      <c r="CB11" s="704"/>
      <c r="CD11" s="705" t="s">
        <v>248</v>
      </c>
      <c r="CE11" s="702"/>
      <c r="CF11" s="702"/>
      <c r="CG11" s="702"/>
      <c r="CH11" s="702"/>
      <c r="CI11" s="702"/>
      <c r="CJ11" s="702"/>
      <c r="CK11" s="702"/>
      <c r="CL11" s="702"/>
      <c r="CM11" s="702"/>
      <c r="CN11" s="702"/>
      <c r="CO11" s="702"/>
      <c r="CP11" s="702"/>
      <c r="CQ11" s="703"/>
      <c r="CR11" s="667">
        <v>2089779</v>
      </c>
      <c r="CS11" s="668"/>
      <c r="CT11" s="668"/>
      <c r="CU11" s="668"/>
      <c r="CV11" s="668"/>
      <c r="CW11" s="668"/>
      <c r="CX11" s="668"/>
      <c r="CY11" s="669"/>
      <c r="CZ11" s="723">
        <v>43.9</v>
      </c>
      <c r="DA11" s="723"/>
      <c r="DB11" s="723"/>
      <c r="DC11" s="723"/>
      <c r="DD11" s="655">
        <v>1931962</v>
      </c>
      <c r="DE11" s="668"/>
      <c r="DF11" s="668"/>
      <c r="DG11" s="668"/>
      <c r="DH11" s="668"/>
      <c r="DI11" s="668"/>
      <c r="DJ11" s="668"/>
      <c r="DK11" s="668"/>
      <c r="DL11" s="668"/>
      <c r="DM11" s="668"/>
      <c r="DN11" s="668"/>
      <c r="DO11" s="668"/>
      <c r="DP11" s="669"/>
      <c r="DQ11" s="655">
        <v>203225</v>
      </c>
      <c r="DR11" s="668"/>
      <c r="DS11" s="668"/>
      <c r="DT11" s="668"/>
      <c r="DU11" s="668"/>
      <c r="DV11" s="668"/>
      <c r="DW11" s="668"/>
      <c r="DX11" s="668"/>
      <c r="DY11" s="668"/>
      <c r="DZ11" s="668"/>
      <c r="EA11" s="668"/>
      <c r="EB11" s="668"/>
      <c r="EC11" s="704"/>
    </row>
    <row r="12" spans="2:143" ht="11.25" customHeight="1" x14ac:dyDescent="0.15">
      <c r="B12" s="664" t="s">
        <v>249</v>
      </c>
      <c r="C12" s="665"/>
      <c r="D12" s="665"/>
      <c r="E12" s="665"/>
      <c r="F12" s="665"/>
      <c r="G12" s="665"/>
      <c r="H12" s="665"/>
      <c r="I12" s="665"/>
      <c r="J12" s="665"/>
      <c r="K12" s="665"/>
      <c r="L12" s="665"/>
      <c r="M12" s="665"/>
      <c r="N12" s="665"/>
      <c r="O12" s="665"/>
      <c r="P12" s="665"/>
      <c r="Q12" s="666"/>
      <c r="R12" s="667">
        <v>21830</v>
      </c>
      <c r="S12" s="668"/>
      <c r="T12" s="668"/>
      <c r="U12" s="668"/>
      <c r="V12" s="668"/>
      <c r="W12" s="668"/>
      <c r="X12" s="668"/>
      <c r="Y12" s="669"/>
      <c r="Z12" s="723">
        <v>0.4</v>
      </c>
      <c r="AA12" s="723"/>
      <c r="AB12" s="723"/>
      <c r="AC12" s="723"/>
      <c r="AD12" s="724">
        <v>21830</v>
      </c>
      <c r="AE12" s="724"/>
      <c r="AF12" s="724"/>
      <c r="AG12" s="724"/>
      <c r="AH12" s="724"/>
      <c r="AI12" s="724"/>
      <c r="AJ12" s="724"/>
      <c r="AK12" s="724"/>
      <c r="AL12" s="670">
        <v>2</v>
      </c>
      <c r="AM12" s="671"/>
      <c r="AN12" s="671"/>
      <c r="AO12" s="725"/>
      <c r="AP12" s="664" t="s">
        <v>250</v>
      </c>
      <c r="AQ12" s="665"/>
      <c r="AR12" s="665"/>
      <c r="AS12" s="665"/>
      <c r="AT12" s="665"/>
      <c r="AU12" s="665"/>
      <c r="AV12" s="665"/>
      <c r="AW12" s="665"/>
      <c r="AX12" s="665"/>
      <c r="AY12" s="665"/>
      <c r="AZ12" s="665"/>
      <c r="BA12" s="665"/>
      <c r="BB12" s="665"/>
      <c r="BC12" s="665"/>
      <c r="BD12" s="665"/>
      <c r="BE12" s="665"/>
      <c r="BF12" s="666"/>
      <c r="BG12" s="667">
        <v>29067</v>
      </c>
      <c r="BH12" s="668"/>
      <c r="BI12" s="668"/>
      <c r="BJ12" s="668"/>
      <c r="BK12" s="668"/>
      <c r="BL12" s="668"/>
      <c r="BM12" s="668"/>
      <c r="BN12" s="669"/>
      <c r="BO12" s="723">
        <v>34.6</v>
      </c>
      <c r="BP12" s="723"/>
      <c r="BQ12" s="723"/>
      <c r="BR12" s="723"/>
      <c r="BS12" s="655" t="s">
        <v>177</v>
      </c>
      <c r="BT12" s="668"/>
      <c r="BU12" s="668"/>
      <c r="BV12" s="668"/>
      <c r="BW12" s="668"/>
      <c r="BX12" s="668"/>
      <c r="BY12" s="668"/>
      <c r="BZ12" s="668"/>
      <c r="CA12" s="668"/>
      <c r="CB12" s="704"/>
      <c r="CD12" s="705" t="s">
        <v>251</v>
      </c>
      <c r="CE12" s="702"/>
      <c r="CF12" s="702"/>
      <c r="CG12" s="702"/>
      <c r="CH12" s="702"/>
      <c r="CI12" s="702"/>
      <c r="CJ12" s="702"/>
      <c r="CK12" s="702"/>
      <c r="CL12" s="702"/>
      <c r="CM12" s="702"/>
      <c r="CN12" s="702"/>
      <c r="CO12" s="702"/>
      <c r="CP12" s="702"/>
      <c r="CQ12" s="703"/>
      <c r="CR12" s="667">
        <v>122723</v>
      </c>
      <c r="CS12" s="668"/>
      <c r="CT12" s="668"/>
      <c r="CU12" s="668"/>
      <c r="CV12" s="668"/>
      <c r="CW12" s="668"/>
      <c r="CX12" s="668"/>
      <c r="CY12" s="669"/>
      <c r="CZ12" s="723">
        <v>2.6</v>
      </c>
      <c r="DA12" s="723"/>
      <c r="DB12" s="723"/>
      <c r="DC12" s="723"/>
      <c r="DD12" s="655">
        <v>8979</v>
      </c>
      <c r="DE12" s="668"/>
      <c r="DF12" s="668"/>
      <c r="DG12" s="668"/>
      <c r="DH12" s="668"/>
      <c r="DI12" s="668"/>
      <c r="DJ12" s="668"/>
      <c r="DK12" s="668"/>
      <c r="DL12" s="668"/>
      <c r="DM12" s="668"/>
      <c r="DN12" s="668"/>
      <c r="DO12" s="668"/>
      <c r="DP12" s="669"/>
      <c r="DQ12" s="655">
        <v>53683</v>
      </c>
      <c r="DR12" s="668"/>
      <c r="DS12" s="668"/>
      <c r="DT12" s="668"/>
      <c r="DU12" s="668"/>
      <c r="DV12" s="668"/>
      <c r="DW12" s="668"/>
      <c r="DX12" s="668"/>
      <c r="DY12" s="668"/>
      <c r="DZ12" s="668"/>
      <c r="EA12" s="668"/>
      <c r="EB12" s="668"/>
      <c r="EC12" s="704"/>
    </row>
    <row r="13" spans="2:143" ht="11.25" customHeight="1" x14ac:dyDescent="0.15">
      <c r="B13" s="664" t="s">
        <v>252</v>
      </c>
      <c r="C13" s="665"/>
      <c r="D13" s="665"/>
      <c r="E13" s="665"/>
      <c r="F13" s="665"/>
      <c r="G13" s="665"/>
      <c r="H13" s="665"/>
      <c r="I13" s="665"/>
      <c r="J13" s="665"/>
      <c r="K13" s="665"/>
      <c r="L13" s="665"/>
      <c r="M13" s="665"/>
      <c r="N13" s="665"/>
      <c r="O13" s="665"/>
      <c r="P13" s="665"/>
      <c r="Q13" s="666"/>
      <c r="R13" s="667" t="s">
        <v>126</v>
      </c>
      <c r="S13" s="668"/>
      <c r="T13" s="668"/>
      <c r="U13" s="668"/>
      <c r="V13" s="668"/>
      <c r="W13" s="668"/>
      <c r="X13" s="668"/>
      <c r="Y13" s="669"/>
      <c r="Z13" s="723" t="s">
        <v>177</v>
      </c>
      <c r="AA13" s="723"/>
      <c r="AB13" s="723"/>
      <c r="AC13" s="723"/>
      <c r="AD13" s="724" t="s">
        <v>177</v>
      </c>
      <c r="AE13" s="724"/>
      <c r="AF13" s="724"/>
      <c r="AG13" s="724"/>
      <c r="AH13" s="724"/>
      <c r="AI13" s="724"/>
      <c r="AJ13" s="724"/>
      <c r="AK13" s="724"/>
      <c r="AL13" s="670" t="s">
        <v>177</v>
      </c>
      <c r="AM13" s="671"/>
      <c r="AN13" s="671"/>
      <c r="AO13" s="725"/>
      <c r="AP13" s="664" t="s">
        <v>253</v>
      </c>
      <c r="AQ13" s="665"/>
      <c r="AR13" s="665"/>
      <c r="AS13" s="665"/>
      <c r="AT13" s="665"/>
      <c r="AU13" s="665"/>
      <c r="AV13" s="665"/>
      <c r="AW13" s="665"/>
      <c r="AX13" s="665"/>
      <c r="AY13" s="665"/>
      <c r="AZ13" s="665"/>
      <c r="BA13" s="665"/>
      <c r="BB13" s="665"/>
      <c r="BC13" s="665"/>
      <c r="BD13" s="665"/>
      <c r="BE13" s="665"/>
      <c r="BF13" s="666"/>
      <c r="BG13" s="667">
        <v>29042</v>
      </c>
      <c r="BH13" s="668"/>
      <c r="BI13" s="668"/>
      <c r="BJ13" s="668"/>
      <c r="BK13" s="668"/>
      <c r="BL13" s="668"/>
      <c r="BM13" s="668"/>
      <c r="BN13" s="669"/>
      <c r="BO13" s="723">
        <v>34.5</v>
      </c>
      <c r="BP13" s="723"/>
      <c r="BQ13" s="723"/>
      <c r="BR13" s="723"/>
      <c r="BS13" s="655" t="s">
        <v>177</v>
      </c>
      <c r="BT13" s="668"/>
      <c r="BU13" s="668"/>
      <c r="BV13" s="668"/>
      <c r="BW13" s="668"/>
      <c r="BX13" s="668"/>
      <c r="BY13" s="668"/>
      <c r="BZ13" s="668"/>
      <c r="CA13" s="668"/>
      <c r="CB13" s="704"/>
      <c r="CD13" s="705" t="s">
        <v>254</v>
      </c>
      <c r="CE13" s="702"/>
      <c r="CF13" s="702"/>
      <c r="CG13" s="702"/>
      <c r="CH13" s="702"/>
      <c r="CI13" s="702"/>
      <c r="CJ13" s="702"/>
      <c r="CK13" s="702"/>
      <c r="CL13" s="702"/>
      <c r="CM13" s="702"/>
      <c r="CN13" s="702"/>
      <c r="CO13" s="702"/>
      <c r="CP13" s="702"/>
      <c r="CQ13" s="703"/>
      <c r="CR13" s="667">
        <v>207915</v>
      </c>
      <c r="CS13" s="668"/>
      <c r="CT13" s="668"/>
      <c r="CU13" s="668"/>
      <c r="CV13" s="668"/>
      <c r="CW13" s="668"/>
      <c r="CX13" s="668"/>
      <c r="CY13" s="669"/>
      <c r="CZ13" s="723">
        <v>4.4000000000000004</v>
      </c>
      <c r="DA13" s="723"/>
      <c r="DB13" s="723"/>
      <c r="DC13" s="723"/>
      <c r="DD13" s="655">
        <v>123414</v>
      </c>
      <c r="DE13" s="668"/>
      <c r="DF13" s="668"/>
      <c r="DG13" s="668"/>
      <c r="DH13" s="668"/>
      <c r="DI13" s="668"/>
      <c r="DJ13" s="668"/>
      <c r="DK13" s="668"/>
      <c r="DL13" s="668"/>
      <c r="DM13" s="668"/>
      <c r="DN13" s="668"/>
      <c r="DO13" s="668"/>
      <c r="DP13" s="669"/>
      <c r="DQ13" s="655">
        <v>60224</v>
      </c>
      <c r="DR13" s="668"/>
      <c r="DS13" s="668"/>
      <c r="DT13" s="668"/>
      <c r="DU13" s="668"/>
      <c r="DV13" s="668"/>
      <c r="DW13" s="668"/>
      <c r="DX13" s="668"/>
      <c r="DY13" s="668"/>
      <c r="DZ13" s="668"/>
      <c r="EA13" s="668"/>
      <c r="EB13" s="668"/>
      <c r="EC13" s="704"/>
    </row>
    <row r="14" spans="2:143" ht="11.25" customHeight="1" x14ac:dyDescent="0.15">
      <c r="B14" s="664" t="s">
        <v>255</v>
      </c>
      <c r="C14" s="665"/>
      <c r="D14" s="665"/>
      <c r="E14" s="665"/>
      <c r="F14" s="665"/>
      <c r="G14" s="665"/>
      <c r="H14" s="665"/>
      <c r="I14" s="665"/>
      <c r="J14" s="665"/>
      <c r="K14" s="665"/>
      <c r="L14" s="665"/>
      <c r="M14" s="665"/>
      <c r="N14" s="665"/>
      <c r="O14" s="665"/>
      <c r="P14" s="665"/>
      <c r="Q14" s="666"/>
      <c r="R14" s="667" t="s">
        <v>177</v>
      </c>
      <c r="S14" s="668"/>
      <c r="T14" s="668"/>
      <c r="U14" s="668"/>
      <c r="V14" s="668"/>
      <c r="W14" s="668"/>
      <c r="X14" s="668"/>
      <c r="Y14" s="669"/>
      <c r="Z14" s="723" t="s">
        <v>126</v>
      </c>
      <c r="AA14" s="723"/>
      <c r="AB14" s="723"/>
      <c r="AC14" s="723"/>
      <c r="AD14" s="724" t="s">
        <v>126</v>
      </c>
      <c r="AE14" s="724"/>
      <c r="AF14" s="724"/>
      <c r="AG14" s="724"/>
      <c r="AH14" s="724"/>
      <c r="AI14" s="724"/>
      <c r="AJ14" s="724"/>
      <c r="AK14" s="724"/>
      <c r="AL14" s="670" t="s">
        <v>177</v>
      </c>
      <c r="AM14" s="671"/>
      <c r="AN14" s="671"/>
      <c r="AO14" s="725"/>
      <c r="AP14" s="664" t="s">
        <v>256</v>
      </c>
      <c r="AQ14" s="665"/>
      <c r="AR14" s="665"/>
      <c r="AS14" s="665"/>
      <c r="AT14" s="665"/>
      <c r="AU14" s="665"/>
      <c r="AV14" s="665"/>
      <c r="AW14" s="665"/>
      <c r="AX14" s="665"/>
      <c r="AY14" s="665"/>
      <c r="AZ14" s="665"/>
      <c r="BA14" s="665"/>
      <c r="BB14" s="665"/>
      <c r="BC14" s="665"/>
      <c r="BD14" s="665"/>
      <c r="BE14" s="665"/>
      <c r="BF14" s="666"/>
      <c r="BG14" s="667">
        <v>5555</v>
      </c>
      <c r="BH14" s="668"/>
      <c r="BI14" s="668"/>
      <c r="BJ14" s="668"/>
      <c r="BK14" s="668"/>
      <c r="BL14" s="668"/>
      <c r="BM14" s="668"/>
      <c r="BN14" s="669"/>
      <c r="BO14" s="723">
        <v>6.6</v>
      </c>
      <c r="BP14" s="723"/>
      <c r="BQ14" s="723"/>
      <c r="BR14" s="723"/>
      <c r="BS14" s="655" t="s">
        <v>177</v>
      </c>
      <c r="BT14" s="668"/>
      <c r="BU14" s="668"/>
      <c r="BV14" s="668"/>
      <c r="BW14" s="668"/>
      <c r="BX14" s="668"/>
      <c r="BY14" s="668"/>
      <c r="BZ14" s="668"/>
      <c r="CA14" s="668"/>
      <c r="CB14" s="704"/>
      <c r="CD14" s="705" t="s">
        <v>257</v>
      </c>
      <c r="CE14" s="702"/>
      <c r="CF14" s="702"/>
      <c r="CG14" s="702"/>
      <c r="CH14" s="702"/>
      <c r="CI14" s="702"/>
      <c r="CJ14" s="702"/>
      <c r="CK14" s="702"/>
      <c r="CL14" s="702"/>
      <c r="CM14" s="702"/>
      <c r="CN14" s="702"/>
      <c r="CO14" s="702"/>
      <c r="CP14" s="702"/>
      <c r="CQ14" s="703"/>
      <c r="CR14" s="667">
        <v>11305</v>
      </c>
      <c r="CS14" s="668"/>
      <c r="CT14" s="668"/>
      <c r="CU14" s="668"/>
      <c r="CV14" s="668"/>
      <c r="CW14" s="668"/>
      <c r="CX14" s="668"/>
      <c r="CY14" s="669"/>
      <c r="CZ14" s="723">
        <v>0.2</v>
      </c>
      <c r="DA14" s="723"/>
      <c r="DB14" s="723"/>
      <c r="DC14" s="723"/>
      <c r="DD14" s="655">
        <v>3186</v>
      </c>
      <c r="DE14" s="668"/>
      <c r="DF14" s="668"/>
      <c r="DG14" s="668"/>
      <c r="DH14" s="668"/>
      <c r="DI14" s="668"/>
      <c r="DJ14" s="668"/>
      <c r="DK14" s="668"/>
      <c r="DL14" s="668"/>
      <c r="DM14" s="668"/>
      <c r="DN14" s="668"/>
      <c r="DO14" s="668"/>
      <c r="DP14" s="669"/>
      <c r="DQ14" s="655">
        <v>8305</v>
      </c>
      <c r="DR14" s="668"/>
      <c r="DS14" s="668"/>
      <c r="DT14" s="668"/>
      <c r="DU14" s="668"/>
      <c r="DV14" s="668"/>
      <c r="DW14" s="668"/>
      <c r="DX14" s="668"/>
      <c r="DY14" s="668"/>
      <c r="DZ14" s="668"/>
      <c r="EA14" s="668"/>
      <c r="EB14" s="668"/>
      <c r="EC14" s="704"/>
    </row>
    <row r="15" spans="2:143" ht="11.25" customHeight="1" x14ac:dyDescent="0.15">
      <c r="B15" s="664" t="s">
        <v>258</v>
      </c>
      <c r="C15" s="665"/>
      <c r="D15" s="665"/>
      <c r="E15" s="665"/>
      <c r="F15" s="665"/>
      <c r="G15" s="665"/>
      <c r="H15" s="665"/>
      <c r="I15" s="665"/>
      <c r="J15" s="665"/>
      <c r="K15" s="665"/>
      <c r="L15" s="665"/>
      <c r="M15" s="665"/>
      <c r="N15" s="665"/>
      <c r="O15" s="665"/>
      <c r="P15" s="665"/>
      <c r="Q15" s="666"/>
      <c r="R15" s="667">
        <v>5499</v>
      </c>
      <c r="S15" s="668"/>
      <c r="T15" s="668"/>
      <c r="U15" s="668"/>
      <c r="V15" s="668"/>
      <c r="W15" s="668"/>
      <c r="X15" s="668"/>
      <c r="Y15" s="669"/>
      <c r="Z15" s="723">
        <v>0.1</v>
      </c>
      <c r="AA15" s="723"/>
      <c r="AB15" s="723"/>
      <c r="AC15" s="723"/>
      <c r="AD15" s="724">
        <v>5499</v>
      </c>
      <c r="AE15" s="724"/>
      <c r="AF15" s="724"/>
      <c r="AG15" s="724"/>
      <c r="AH15" s="724"/>
      <c r="AI15" s="724"/>
      <c r="AJ15" s="724"/>
      <c r="AK15" s="724"/>
      <c r="AL15" s="670">
        <v>0.5</v>
      </c>
      <c r="AM15" s="671"/>
      <c r="AN15" s="671"/>
      <c r="AO15" s="725"/>
      <c r="AP15" s="664" t="s">
        <v>259</v>
      </c>
      <c r="AQ15" s="665"/>
      <c r="AR15" s="665"/>
      <c r="AS15" s="665"/>
      <c r="AT15" s="665"/>
      <c r="AU15" s="665"/>
      <c r="AV15" s="665"/>
      <c r="AW15" s="665"/>
      <c r="AX15" s="665"/>
      <c r="AY15" s="665"/>
      <c r="AZ15" s="665"/>
      <c r="BA15" s="665"/>
      <c r="BB15" s="665"/>
      <c r="BC15" s="665"/>
      <c r="BD15" s="665"/>
      <c r="BE15" s="665"/>
      <c r="BF15" s="666"/>
      <c r="BG15" s="667">
        <v>6282</v>
      </c>
      <c r="BH15" s="668"/>
      <c r="BI15" s="668"/>
      <c r="BJ15" s="668"/>
      <c r="BK15" s="668"/>
      <c r="BL15" s="668"/>
      <c r="BM15" s="668"/>
      <c r="BN15" s="669"/>
      <c r="BO15" s="723">
        <v>7.5</v>
      </c>
      <c r="BP15" s="723"/>
      <c r="BQ15" s="723"/>
      <c r="BR15" s="723"/>
      <c r="BS15" s="655" t="s">
        <v>177</v>
      </c>
      <c r="BT15" s="668"/>
      <c r="BU15" s="668"/>
      <c r="BV15" s="668"/>
      <c r="BW15" s="668"/>
      <c r="BX15" s="668"/>
      <c r="BY15" s="668"/>
      <c r="BZ15" s="668"/>
      <c r="CA15" s="668"/>
      <c r="CB15" s="704"/>
      <c r="CD15" s="705" t="s">
        <v>260</v>
      </c>
      <c r="CE15" s="702"/>
      <c r="CF15" s="702"/>
      <c r="CG15" s="702"/>
      <c r="CH15" s="702"/>
      <c r="CI15" s="702"/>
      <c r="CJ15" s="702"/>
      <c r="CK15" s="702"/>
      <c r="CL15" s="702"/>
      <c r="CM15" s="702"/>
      <c r="CN15" s="702"/>
      <c r="CO15" s="702"/>
      <c r="CP15" s="702"/>
      <c r="CQ15" s="703"/>
      <c r="CR15" s="667">
        <v>973099</v>
      </c>
      <c r="CS15" s="668"/>
      <c r="CT15" s="668"/>
      <c r="CU15" s="668"/>
      <c r="CV15" s="668"/>
      <c r="CW15" s="668"/>
      <c r="CX15" s="668"/>
      <c r="CY15" s="669"/>
      <c r="CZ15" s="723">
        <v>20.399999999999999</v>
      </c>
      <c r="DA15" s="723"/>
      <c r="DB15" s="723"/>
      <c r="DC15" s="723"/>
      <c r="DD15" s="655">
        <v>725464</v>
      </c>
      <c r="DE15" s="668"/>
      <c r="DF15" s="668"/>
      <c r="DG15" s="668"/>
      <c r="DH15" s="668"/>
      <c r="DI15" s="668"/>
      <c r="DJ15" s="668"/>
      <c r="DK15" s="668"/>
      <c r="DL15" s="668"/>
      <c r="DM15" s="668"/>
      <c r="DN15" s="668"/>
      <c r="DO15" s="668"/>
      <c r="DP15" s="669"/>
      <c r="DQ15" s="655">
        <v>210049</v>
      </c>
      <c r="DR15" s="668"/>
      <c r="DS15" s="668"/>
      <c r="DT15" s="668"/>
      <c r="DU15" s="668"/>
      <c r="DV15" s="668"/>
      <c r="DW15" s="668"/>
      <c r="DX15" s="668"/>
      <c r="DY15" s="668"/>
      <c r="DZ15" s="668"/>
      <c r="EA15" s="668"/>
      <c r="EB15" s="668"/>
      <c r="EC15" s="704"/>
    </row>
    <row r="16" spans="2:143" ht="11.25" customHeight="1" x14ac:dyDescent="0.15">
      <c r="B16" s="664" t="s">
        <v>261</v>
      </c>
      <c r="C16" s="665"/>
      <c r="D16" s="665"/>
      <c r="E16" s="665"/>
      <c r="F16" s="665"/>
      <c r="G16" s="665"/>
      <c r="H16" s="665"/>
      <c r="I16" s="665"/>
      <c r="J16" s="665"/>
      <c r="K16" s="665"/>
      <c r="L16" s="665"/>
      <c r="M16" s="665"/>
      <c r="N16" s="665"/>
      <c r="O16" s="665"/>
      <c r="P16" s="665"/>
      <c r="Q16" s="666"/>
      <c r="R16" s="667" t="s">
        <v>177</v>
      </c>
      <c r="S16" s="668"/>
      <c r="T16" s="668"/>
      <c r="U16" s="668"/>
      <c r="V16" s="668"/>
      <c r="W16" s="668"/>
      <c r="X16" s="668"/>
      <c r="Y16" s="669"/>
      <c r="Z16" s="723" t="s">
        <v>126</v>
      </c>
      <c r="AA16" s="723"/>
      <c r="AB16" s="723"/>
      <c r="AC16" s="723"/>
      <c r="AD16" s="724" t="s">
        <v>126</v>
      </c>
      <c r="AE16" s="724"/>
      <c r="AF16" s="724"/>
      <c r="AG16" s="724"/>
      <c r="AH16" s="724"/>
      <c r="AI16" s="724"/>
      <c r="AJ16" s="724"/>
      <c r="AK16" s="724"/>
      <c r="AL16" s="670" t="s">
        <v>177</v>
      </c>
      <c r="AM16" s="671"/>
      <c r="AN16" s="671"/>
      <c r="AO16" s="725"/>
      <c r="AP16" s="664" t="s">
        <v>262</v>
      </c>
      <c r="AQ16" s="665"/>
      <c r="AR16" s="665"/>
      <c r="AS16" s="665"/>
      <c r="AT16" s="665"/>
      <c r="AU16" s="665"/>
      <c r="AV16" s="665"/>
      <c r="AW16" s="665"/>
      <c r="AX16" s="665"/>
      <c r="AY16" s="665"/>
      <c r="AZ16" s="665"/>
      <c r="BA16" s="665"/>
      <c r="BB16" s="665"/>
      <c r="BC16" s="665"/>
      <c r="BD16" s="665"/>
      <c r="BE16" s="665"/>
      <c r="BF16" s="666"/>
      <c r="BG16" s="667" t="s">
        <v>177</v>
      </c>
      <c r="BH16" s="668"/>
      <c r="BI16" s="668"/>
      <c r="BJ16" s="668"/>
      <c r="BK16" s="668"/>
      <c r="BL16" s="668"/>
      <c r="BM16" s="668"/>
      <c r="BN16" s="669"/>
      <c r="BO16" s="723" t="s">
        <v>177</v>
      </c>
      <c r="BP16" s="723"/>
      <c r="BQ16" s="723"/>
      <c r="BR16" s="723"/>
      <c r="BS16" s="655" t="s">
        <v>177</v>
      </c>
      <c r="BT16" s="668"/>
      <c r="BU16" s="668"/>
      <c r="BV16" s="668"/>
      <c r="BW16" s="668"/>
      <c r="BX16" s="668"/>
      <c r="BY16" s="668"/>
      <c r="BZ16" s="668"/>
      <c r="CA16" s="668"/>
      <c r="CB16" s="704"/>
      <c r="CD16" s="705" t="s">
        <v>263</v>
      </c>
      <c r="CE16" s="702"/>
      <c r="CF16" s="702"/>
      <c r="CG16" s="702"/>
      <c r="CH16" s="702"/>
      <c r="CI16" s="702"/>
      <c r="CJ16" s="702"/>
      <c r="CK16" s="702"/>
      <c r="CL16" s="702"/>
      <c r="CM16" s="702"/>
      <c r="CN16" s="702"/>
      <c r="CO16" s="702"/>
      <c r="CP16" s="702"/>
      <c r="CQ16" s="703"/>
      <c r="CR16" s="667">
        <v>61494</v>
      </c>
      <c r="CS16" s="668"/>
      <c r="CT16" s="668"/>
      <c r="CU16" s="668"/>
      <c r="CV16" s="668"/>
      <c r="CW16" s="668"/>
      <c r="CX16" s="668"/>
      <c r="CY16" s="669"/>
      <c r="CZ16" s="723">
        <v>1.3</v>
      </c>
      <c r="DA16" s="723"/>
      <c r="DB16" s="723"/>
      <c r="DC16" s="723"/>
      <c r="DD16" s="655" t="s">
        <v>177</v>
      </c>
      <c r="DE16" s="668"/>
      <c r="DF16" s="668"/>
      <c r="DG16" s="668"/>
      <c r="DH16" s="668"/>
      <c r="DI16" s="668"/>
      <c r="DJ16" s="668"/>
      <c r="DK16" s="668"/>
      <c r="DL16" s="668"/>
      <c r="DM16" s="668"/>
      <c r="DN16" s="668"/>
      <c r="DO16" s="668"/>
      <c r="DP16" s="669"/>
      <c r="DQ16" s="655">
        <v>28868</v>
      </c>
      <c r="DR16" s="668"/>
      <c r="DS16" s="668"/>
      <c r="DT16" s="668"/>
      <c r="DU16" s="668"/>
      <c r="DV16" s="668"/>
      <c r="DW16" s="668"/>
      <c r="DX16" s="668"/>
      <c r="DY16" s="668"/>
      <c r="DZ16" s="668"/>
      <c r="EA16" s="668"/>
      <c r="EB16" s="668"/>
      <c r="EC16" s="704"/>
    </row>
    <row r="17" spans="2:133" ht="11.25" customHeight="1" x14ac:dyDescent="0.15">
      <c r="B17" s="664" t="s">
        <v>264</v>
      </c>
      <c r="C17" s="665"/>
      <c r="D17" s="665"/>
      <c r="E17" s="665"/>
      <c r="F17" s="665"/>
      <c r="G17" s="665"/>
      <c r="H17" s="665"/>
      <c r="I17" s="665"/>
      <c r="J17" s="665"/>
      <c r="K17" s="665"/>
      <c r="L17" s="665"/>
      <c r="M17" s="665"/>
      <c r="N17" s="665"/>
      <c r="O17" s="665"/>
      <c r="P17" s="665"/>
      <c r="Q17" s="666"/>
      <c r="R17" s="667" t="s">
        <v>126</v>
      </c>
      <c r="S17" s="668"/>
      <c r="T17" s="668"/>
      <c r="U17" s="668"/>
      <c r="V17" s="668"/>
      <c r="W17" s="668"/>
      <c r="X17" s="668"/>
      <c r="Y17" s="669"/>
      <c r="Z17" s="723" t="s">
        <v>177</v>
      </c>
      <c r="AA17" s="723"/>
      <c r="AB17" s="723"/>
      <c r="AC17" s="723"/>
      <c r="AD17" s="724" t="s">
        <v>177</v>
      </c>
      <c r="AE17" s="724"/>
      <c r="AF17" s="724"/>
      <c r="AG17" s="724"/>
      <c r="AH17" s="724"/>
      <c r="AI17" s="724"/>
      <c r="AJ17" s="724"/>
      <c r="AK17" s="724"/>
      <c r="AL17" s="670" t="s">
        <v>177</v>
      </c>
      <c r="AM17" s="671"/>
      <c r="AN17" s="671"/>
      <c r="AO17" s="725"/>
      <c r="AP17" s="664" t="s">
        <v>265</v>
      </c>
      <c r="AQ17" s="665"/>
      <c r="AR17" s="665"/>
      <c r="AS17" s="665"/>
      <c r="AT17" s="665"/>
      <c r="AU17" s="665"/>
      <c r="AV17" s="665"/>
      <c r="AW17" s="665"/>
      <c r="AX17" s="665"/>
      <c r="AY17" s="665"/>
      <c r="AZ17" s="665"/>
      <c r="BA17" s="665"/>
      <c r="BB17" s="665"/>
      <c r="BC17" s="665"/>
      <c r="BD17" s="665"/>
      <c r="BE17" s="665"/>
      <c r="BF17" s="666"/>
      <c r="BG17" s="667" t="s">
        <v>126</v>
      </c>
      <c r="BH17" s="668"/>
      <c r="BI17" s="668"/>
      <c r="BJ17" s="668"/>
      <c r="BK17" s="668"/>
      <c r="BL17" s="668"/>
      <c r="BM17" s="668"/>
      <c r="BN17" s="669"/>
      <c r="BO17" s="723" t="s">
        <v>177</v>
      </c>
      <c r="BP17" s="723"/>
      <c r="BQ17" s="723"/>
      <c r="BR17" s="723"/>
      <c r="BS17" s="655" t="s">
        <v>177</v>
      </c>
      <c r="BT17" s="668"/>
      <c r="BU17" s="668"/>
      <c r="BV17" s="668"/>
      <c r="BW17" s="668"/>
      <c r="BX17" s="668"/>
      <c r="BY17" s="668"/>
      <c r="BZ17" s="668"/>
      <c r="CA17" s="668"/>
      <c r="CB17" s="704"/>
      <c r="CD17" s="705" t="s">
        <v>266</v>
      </c>
      <c r="CE17" s="702"/>
      <c r="CF17" s="702"/>
      <c r="CG17" s="702"/>
      <c r="CH17" s="702"/>
      <c r="CI17" s="702"/>
      <c r="CJ17" s="702"/>
      <c r="CK17" s="702"/>
      <c r="CL17" s="702"/>
      <c r="CM17" s="702"/>
      <c r="CN17" s="702"/>
      <c r="CO17" s="702"/>
      <c r="CP17" s="702"/>
      <c r="CQ17" s="703"/>
      <c r="CR17" s="667">
        <v>226469</v>
      </c>
      <c r="CS17" s="668"/>
      <c r="CT17" s="668"/>
      <c r="CU17" s="668"/>
      <c r="CV17" s="668"/>
      <c r="CW17" s="668"/>
      <c r="CX17" s="668"/>
      <c r="CY17" s="669"/>
      <c r="CZ17" s="723">
        <v>4.8</v>
      </c>
      <c r="DA17" s="723"/>
      <c r="DB17" s="723"/>
      <c r="DC17" s="723"/>
      <c r="DD17" s="655" t="s">
        <v>177</v>
      </c>
      <c r="DE17" s="668"/>
      <c r="DF17" s="668"/>
      <c r="DG17" s="668"/>
      <c r="DH17" s="668"/>
      <c r="DI17" s="668"/>
      <c r="DJ17" s="668"/>
      <c r="DK17" s="668"/>
      <c r="DL17" s="668"/>
      <c r="DM17" s="668"/>
      <c r="DN17" s="668"/>
      <c r="DO17" s="668"/>
      <c r="DP17" s="669"/>
      <c r="DQ17" s="655">
        <v>189441</v>
      </c>
      <c r="DR17" s="668"/>
      <c r="DS17" s="668"/>
      <c r="DT17" s="668"/>
      <c r="DU17" s="668"/>
      <c r="DV17" s="668"/>
      <c r="DW17" s="668"/>
      <c r="DX17" s="668"/>
      <c r="DY17" s="668"/>
      <c r="DZ17" s="668"/>
      <c r="EA17" s="668"/>
      <c r="EB17" s="668"/>
      <c r="EC17" s="704"/>
    </row>
    <row r="18" spans="2:133" ht="11.25" customHeight="1" x14ac:dyDescent="0.15">
      <c r="B18" s="664" t="s">
        <v>267</v>
      </c>
      <c r="C18" s="665"/>
      <c r="D18" s="665"/>
      <c r="E18" s="665"/>
      <c r="F18" s="665"/>
      <c r="G18" s="665"/>
      <c r="H18" s="665"/>
      <c r="I18" s="665"/>
      <c r="J18" s="665"/>
      <c r="K18" s="665"/>
      <c r="L18" s="665"/>
      <c r="M18" s="665"/>
      <c r="N18" s="665"/>
      <c r="O18" s="665"/>
      <c r="P18" s="665"/>
      <c r="Q18" s="666"/>
      <c r="R18" s="667">
        <v>1222367</v>
      </c>
      <c r="S18" s="668"/>
      <c r="T18" s="668"/>
      <c r="U18" s="668"/>
      <c r="V18" s="668"/>
      <c r="W18" s="668"/>
      <c r="X18" s="668"/>
      <c r="Y18" s="669"/>
      <c r="Z18" s="723">
        <v>24.9</v>
      </c>
      <c r="AA18" s="723"/>
      <c r="AB18" s="723"/>
      <c r="AC18" s="723"/>
      <c r="AD18" s="724">
        <v>962695</v>
      </c>
      <c r="AE18" s="724"/>
      <c r="AF18" s="724"/>
      <c r="AG18" s="724"/>
      <c r="AH18" s="724"/>
      <c r="AI18" s="724"/>
      <c r="AJ18" s="724"/>
      <c r="AK18" s="724"/>
      <c r="AL18" s="670">
        <v>87</v>
      </c>
      <c r="AM18" s="671"/>
      <c r="AN18" s="671"/>
      <c r="AO18" s="725"/>
      <c r="AP18" s="664" t="s">
        <v>268</v>
      </c>
      <c r="AQ18" s="665"/>
      <c r="AR18" s="665"/>
      <c r="AS18" s="665"/>
      <c r="AT18" s="665"/>
      <c r="AU18" s="665"/>
      <c r="AV18" s="665"/>
      <c r="AW18" s="665"/>
      <c r="AX18" s="665"/>
      <c r="AY18" s="665"/>
      <c r="AZ18" s="665"/>
      <c r="BA18" s="665"/>
      <c r="BB18" s="665"/>
      <c r="BC18" s="665"/>
      <c r="BD18" s="665"/>
      <c r="BE18" s="665"/>
      <c r="BF18" s="666"/>
      <c r="BG18" s="667" t="s">
        <v>177</v>
      </c>
      <c r="BH18" s="668"/>
      <c r="BI18" s="668"/>
      <c r="BJ18" s="668"/>
      <c r="BK18" s="668"/>
      <c r="BL18" s="668"/>
      <c r="BM18" s="668"/>
      <c r="BN18" s="669"/>
      <c r="BO18" s="723" t="s">
        <v>177</v>
      </c>
      <c r="BP18" s="723"/>
      <c r="BQ18" s="723"/>
      <c r="BR18" s="723"/>
      <c r="BS18" s="655" t="s">
        <v>177</v>
      </c>
      <c r="BT18" s="668"/>
      <c r="BU18" s="668"/>
      <c r="BV18" s="668"/>
      <c r="BW18" s="668"/>
      <c r="BX18" s="668"/>
      <c r="BY18" s="668"/>
      <c r="BZ18" s="668"/>
      <c r="CA18" s="668"/>
      <c r="CB18" s="704"/>
      <c r="CD18" s="705" t="s">
        <v>269</v>
      </c>
      <c r="CE18" s="702"/>
      <c r="CF18" s="702"/>
      <c r="CG18" s="702"/>
      <c r="CH18" s="702"/>
      <c r="CI18" s="702"/>
      <c r="CJ18" s="702"/>
      <c r="CK18" s="702"/>
      <c r="CL18" s="702"/>
      <c r="CM18" s="702"/>
      <c r="CN18" s="702"/>
      <c r="CO18" s="702"/>
      <c r="CP18" s="702"/>
      <c r="CQ18" s="703"/>
      <c r="CR18" s="667">
        <v>16455</v>
      </c>
      <c r="CS18" s="668"/>
      <c r="CT18" s="668"/>
      <c r="CU18" s="668"/>
      <c r="CV18" s="668"/>
      <c r="CW18" s="668"/>
      <c r="CX18" s="668"/>
      <c r="CY18" s="669"/>
      <c r="CZ18" s="723">
        <v>0.3</v>
      </c>
      <c r="DA18" s="723"/>
      <c r="DB18" s="723"/>
      <c r="DC18" s="723"/>
      <c r="DD18" s="655" t="s">
        <v>177</v>
      </c>
      <c r="DE18" s="668"/>
      <c r="DF18" s="668"/>
      <c r="DG18" s="668"/>
      <c r="DH18" s="668"/>
      <c r="DI18" s="668"/>
      <c r="DJ18" s="668"/>
      <c r="DK18" s="668"/>
      <c r="DL18" s="668"/>
      <c r="DM18" s="668"/>
      <c r="DN18" s="668"/>
      <c r="DO18" s="668"/>
      <c r="DP18" s="669"/>
      <c r="DQ18" s="655">
        <v>16455</v>
      </c>
      <c r="DR18" s="668"/>
      <c r="DS18" s="668"/>
      <c r="DT18" s="668"/>
      <c r="DU18" s="668"/>
      <c r="DV18" s="668"/>
      <c r="DW18" s="668"/>
      <c r="DX18" s="668"/>
      <c r="DY18" s="668"/>
      <c r="DZ18" s="668"/>
      <c r="EA18" s="668"/>
      <c r="EB18" s="668"/>
      <c r="EC18" s="704"/>
    </row>
    <row r="19" spans="2:133" ht="11.25" customHeight="1" x14ac:dyDescent="0.15">
      <c r="B19" s="664" t="s">
        <v>270</v>
      </c>
      <c r="C19" s="665"/>
      <c r="D19" s="665"/>
      <c r="E19" s="665"/>
      <c r="F19" s="665"/>
      <c r="G19" s="665"/>
      <c r="H19" s="665"/>
      <c r="I19" s="665"/>
      <c r="J19" s="665"/>
      <c r="K19" s="665"/>
      <c r="L19" s="665"/>
      <c r="M19" s="665"/>
      <c r="N19" s="665"/>
      <c r="O19" s="665"/>
      <c r="P19" s="665"/>
      <c r="Q19" s="666"/>
      <c r="R19" s="667">
        <v>962695</v>
      </c>
      <c r="S19" s="668"/>
      <c r="T19" s="668"/>
      <c r="U19" s="668"/>
      <c r="V19" s="668"/>
      <c r="W19" s="668"/>
      <c r="X19" s="668"/>
      <c r="Y19" s="669"/>
      <c r="Z19" s="723">
        <v>19.600000000000001</v>
      </c>
      <c r="AA19" s="723"/>
      <c r="AB19" s="723"/>
      <c r="AC19" s="723"/>
      <c r="AD19" s="724">
        <v>962695</v>
      </c>
      <c r="AE19" s="724"/>
      <c r="AF19" s="724"/>
      <c r="AG19" s="724"/>
      <c r="AH19" s="724"/>
      <c r="AI19" s="724"/>
      <c r="AJ19" s="724"/>
      <c r="AK19" s="724"/>
      <c r="AL19" s="670">
        <v>87</v>
      </c>
      <c r="AM19" s="671"/>
      <c r="AN19" s="671"/>
      <c r="AO19" s="725"/>
      <c r="AP19" s="664" t="s">
        <v>271</v>
      </c>
      <c r="AQ19" s="665"/>
      <c r="AR19" s="665"/>
      <c r="AS19" s="665"/>
      <c r="AT19" s="665"/>
      <c r="AU19" s="665"/>
      <c r="AV19" s="665"/>
      <c r="AW19" s="665"/>
      <c r="AX19" s="665"/>
      <c r="AY19" s="665"/>
      <c r="AZ19" s="665"/>
      <c r="BA19" s="665"/>
      <c r="BB19" s="665"/>
      <c r="BC19" s="665"/>
      <c r="BD19" s="665"/>
      <c r="BE19" s="665"/>
      <c r="BF19" s="666"/>
      <c r="BG19" s="667">
        <v>3280</v>
      </c>
      <c r="BH19" s="668"/>
      <c r="BI19" s="668"/>
      <c r="BJ19" s="668"/>
      <c r="BK19" s="668"/>
      <c r="BL19" s="668"/>
      <c r="BM19" s="668"/>
      <c r="BN19" s="669"/>
      <c r="BO19" s="723">
        <v>3.9</v>
      </c>
      <c r="BP19" s="723"/>
      <c r="BQ19" s="723"/>
      <c r="BR19" s="723"/>
      <c r="BS19" s="655" t="s">
        <v>126</v>
      </c>
      <c r="BT19" s="668"/>
      <c r="BU19" s="668"/>
      <c r="BV19" s="668"/>
      <c r="BW19" s="668"/>
      <c r="BX19" s="668"/>
      <c r="BY19" s="668"/>
      <c r="BZ19" s="668"/>
      <c r="CA19" s="668"/>
      <c r="CB19" s="704"/>
      <c r="CD19" s="705" t="s">
        <v>272</v>
      </c>
      <c r="CE19" s="702"/>
      <c r="CF19" s="702"/>
      <c r="CG19" s="702"/>
      <c r="CH19" s="702"/>
      <c r="CI19" s="702"/>
      <c r="CJ19" s="702"/>
      <c r="CK19" s="702"/>
      <c r="CL19" s="702"/>
      <c r="CM19" s="702"/>
      <c r="CN19" s="702"/>
      <c r="CO19" s="702"/>
      <c r="CP19" s="702"/>
      <c r="CQ19" s="703"/>
      <c r="CR19" s="667" t="s">
        <v>177</v>
      </c>
      <c r="CS19" s="668"/>
      <c r="CT19" s="668"/>
      <c r="CU19" s="668"/>
      <c r="CV19" s="668"/>
      <c r="CW19" s="668"/>
      <c r="CX19" s="668"/>
      <c r="CY19" s="669"/>
      <c r="CZ19" s="723" t="s">
        <v>126</v>
      </c>
      <c r="DA19" s="723"/>
      <c r="DB19" s="723"/>
      <c r="DC19" s="723"/>
      <c r="DD19" s="655" t="s">
        <v>126</v>
      </c>
      <c r="DE19" s="668"/>
      <c r="DF19" s="668"/>
      <c r="DG19" s="668"/>
      <c r="DH19" s="668"/>
      <c r="DI19" s="668"/>
      <c r="DJ19" s="668"/>
      <c r="DK19" s="668"/>
      <c r="DL19" s="668"/>
      <c r="DM19" s="668"/>
      <c r="DN19" s="668"/>
      <c r="DO19" s="668"/>
      <c r="DP19" s="669"/>
      <c r="DQ19" s="655" t="s">
        <v>177</v>
      </c>
      <c r="DR19" s="668"/>
      <c r="DS19" s="668"/>
      <c r="DT19" s="668"/>
      <c r="DU19" s="668"/>
      <c r="DV19" s="668"/>
      <c r="DW19" s="668"/>
      <c r="DX19" s="668"/>
      <c r="DY19" s="668"/>
      <c r="DZ19" s="668"/>
      <c r="EA19" s="668"/>
      <c r="EB19" s="668"/>
      <c r="EC19" s="704"/>
    </row>
    <row r="20" spans="2:133" ht="11.25" customHeight="1" x14ac:dyDescent="0.15">
      <c r="B20" s="664" t="s">
        <v>273</v>
      </c>
      <c r="C20" s="665"/>
      <c r="D20" s="665"/>
      <c r="E20" s="665"/>
      <c r="F20" s="665"/>
      <c r="G20" s="665"/>
      <c r="H20" s="665"/>
      <c r="I20" s="665"/>
      <c r="J20" s="665"/>
      <c r="K20" s="665"/>
      <c r="L20" s="665"/>
      <c r="M20" s="665"/>
      <c r="N20" s="665"/>
      <c r="O20" s="665"/>
      <c r="P20" s="665"/>
      <c r="Q20" s="666"/>
      <c r="R20" s="667">
        <v>259672</v>
      </c>
      <c r="S20" s="668"/>
      <c r="T20" s="668"/>
      <c r="U20" s="668"/>
      <c r="V20" s="668"/>
      <c r="W20" s="668"/>
      <c r="X20" s="668"/>
      <c r="Y20" s="669"/>
      <c r="Z20" s="723">
        <v>5.3</v>
      </c>
      <c r="AA20" s="723"/>
      <c r="AB20" s="723"/>
      <c r="AC20" s="723"/>
      <c r="AD20" s="724" t="s">
        <v>126</v>
      </c>
      <c r="AE20" s="724"/>
      <c r="AF20" s="724"/>
      <c r="AG20" s="724"/>
      <c r="AH20" s="724"/>
      <c r="AI20" s="724"/>
      <c r="AJ20" s="724"/>
      <c r="AK20" s="724"/>
      <c r="AL20" s="670" t="s">
        <v>126</v>
      </c>
      <c r="AM20" s="671"/>
      <c r="AN20" s="671"/>
      <c r="AO20" s="725"/>
      <c r="AP20" s="664" t="s">
        <v>274</v>
      </c>
      <c r="AQ20" s="665"/>
      <c r="AR20" s="665"/>
      <c r="AS20" s="665"/>
      <c r="AT20" s="665"/>
      <c r="AU20" s="665"/>
      <c r="AV20" s="665"/>
      <c r="AW20" s="665"/>
      <c r="AX20" s="665"/>
      <c r="AY20" s="665"/>
      <c r="AZ20" s="665"/>
      <c r="BA20" s="665"/>
      <c r="BB20" s="665"/>
      <c r="BC20" s="665"/>
      <c r="BD20" s="665"/>
      <c r="BE20" s="665"/>
      <c r="BF20" s="666"/>
      <c r="BG20" s="667" t="s">
        <v>177</v>
      </c>
      <c r="BH20" s="668"/>
      <c r="BI20" s="668"/>
      <c r="BJ20" s="668"/>
      <c r="BK20" s="668"/>
      <c r="BL20" s="668"/>
      <c r="BM20" s="668"/>
      <c r="BN20" s="669"/>
      <c r="BO20" s="723" t="s">
        <v>177</v>
      </c>
      <c r="BP20" s="723"/>
      <c r="BQ20" s="723"/>
      <c r="BR20" s="723"/>
      <c r="BS20" s="655" t="s">
        <v>177</v>
      </c>
      <c r="BT20" s="668"/>
      <c r="BU20" s="668"/>
      <c r="BV20" s="668"/>
      <c r="BW20" s="668"/>
      <c r="BX20" s="668"/>
      <c r="BY20" s="668"/>
      <c r="BZ20" s="668"/>
      <c r="CA20" s="668"/>
      <c r="CB20" s="704"/>
      <c r="CD20" s="705" t="s">
        <v>275</v>
      </c>
      <c r="CE20" s="702"/>
      <c r="CF20" s="702"/>
      <c r="CG20" s="702"/>
      <c r="CH20" s="702"/>
      <c r="CI20" s="702"/>
      <c r="CJ20" s="702"/>
      <c r="CK20" s="702"/>
      <c r="CL20" s="702"/>
      <c r="CM20" s="702"/>
      <c r="CN20" s="702"/>
      <c r="CO20" s="702"/>
      <c r="CP20" s="702"/>
      <c r="CQ20" s="703"/>
      <c r="CR20" s="667">
        <v>4765407</v>
      </c>
      <c r="CS20" s="668"/>
      <c r="CT20" s="668"/>
      <c r="CU20" s="668"/>
      <c r="CV20" s="668"/>
      <c r="CW20" s="668"/>
      <c r="CX20" s="668"/>
      <c r="CY20" s="669"/>
      <c r="CZ20" s="723">
        <v>100</v>
      </c>
      <c r="DA20" s="723"/>
      <c r="DB20" s="723"/>
      <c r="DC20" s="723"/>
      <c r="DD20" s="655">
        <v>2798966</v>
      </c>
      <c r="DE20" s="668"/>
      <c r="DF20" s="668"/>
      <c r="DG20" s="668"/>
      <c r="DH20" s="668"/>
      <c r="DI20" s="668"/>
      <c r="DJ20" s="668"/>
      <c r="DK20" s="668"/>
      <c r="DL20" s="668"/>
      <c r="DM20" s="668"/>
      <c r="DN20" s="668"/>
      <c r="DO20" s="668"/>
      <c r="DP20" s="669"/>
      <c r="DQ20" s="655">
        <v>1649591</v>
      </c>
      <c r="DR20" s="668"/>
      <c r="DS20" s="668"/>
      <c r="DT20" s="668"/>
      <c r="DU20" s="668"/>
      <c r="DV20" s="668"/>
      <c r="DW20" s="668"/>
      <c r="DX20" s="668"/>
      <c r="DY20" s="668"/>
      <c r="DZ20" s="668"/>
      <c r="EA20" s="668"/>
      <c r="EB20" s="668"/>
      <c r="EC20" s="704"/>
    </row>
    <row r="21" spans="2:133" ht="11.25" customHeight="1" x14ac:dyDescent="0.15">
      <c r="B21" s="664" t="s">
        <v>276</v>
      </c>
      <c r="C21" s="665"/>
      <c r="D21" s="665"/>
      <c r="E21" s="665"/>
      <c r="F21" s="665"/>
      <c r="G21" s="665"/>
      <c r="H21" s="665"/>
      <c r="I21" s="665"/>
      <c r="J21" s="665"/>
      <c r="K21" s="665"/>
      <c r="L21" s="665"/>
      <c r="M21" s="665"/>
      <c r="N21" s="665"/>
      <c r="O21" s="665"/>
      <c r="P21" s="665"/>
      <c r="Q21" s="666"/>
      <c r="R21" s="667" t="s">
        <v>177</v>
      </c>
      <c r="S21" s="668"/>
      <c r="T21" s="668"/>
      <c r="U21" s="668"/>
      <c r="V21" s="668"/>
      <c r="W21" s="668"/>
      <c r="X21" s="668"/>
      <c r="Y21" s="669"/>
      <c r="Z21" s="723" t="s">
        <v>177</v>
      </c>
      <c r="AA21" s="723"/>
      <c r="AB21" s="723"/>
      <c r="AC21" s="723"/>
      <c r="AD21" s="724" t="s">
        <v>126</v>
      </c>
      <c r="AE21" s="724"/>
      <c r="AF21" s="724"/>
      <c r="AG21" s="724"/>
      <c r="AH21" s="724"/>
      <c r="AI21" s="724"/>
      <c r="AJ21" s="724"/>
      <c r="AK21" s="724"/>
      <c r="AL21" s="670" t="s">
        <v>177</v>
      </c>
      <c r="AM21" s="671"/>
      <c r="AN21" s="671"/>
      <c r="AO21" s="725"/>
      <c r="AP21" s="769" t="s">
        <v>277</v>
      </c>
      <c r="AQ21" s="776"/>
      <c r="AR21" s="776"/>
      <c r="AS21" s="776"/>
      <c r="AT21" s="776"/>
      <c r="AU21" s="776"/>
      <c r="AV21" s="776"/>
      <c r="AW21" s="776"/>
      <c r="AX21" s="776"/>
      <c r="AY21" s="776"/>
      <c r="AZ21" s="776"/>
      <c r="BA21" s="776"/>
      <c r="BB21" s="776"/>
      <c r="BC21" s="776"/>
      <c r="BD21" s="776"/>
      <c r="BE21" s="776"/>
      <c r="BF21" s="771"/>
      <c r="BG21" s="667" t="s">
        <v>177</v>
      </c>
      <c r="BH21" s="668"/>
      <c r="BI21" s="668"/>
      <c r="BJ21" s="668"/>
      <c r="BK21" s="668"/>
      <c r="BL21" s="668"/>
      <c r="BM21" s="668"/>
      <c r="BN21" s="669"/>
      <c r="BO21" s="723" t="s">
        <v>126</v>
      </c>
      <c r="BP21" s="723"/>
      <c r="BQ21" s="723"/>
      <c r="BR21" s="723"/>
      <c r="BS21" s="655" t="s">
        <v>177</v>
      </c>
      <c r="BT21" s="668"/>
      <c r="BU21" s="668"/>
      <c r="BV21" s="668"/>
      <c r="BW21" s="668"/>
      <c r="BX21" s="668"/>
      <c r="BY21" s="668"/>
      <c r="BZ21" s="668"/>
      <c r="CA21" s="668"/>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64" t="s">
        <v>278</v>
      </c>
      <c r="C22" s="665"/>
      <c r="D22" s="665"/>
      <c r="E22" s="665"/>
      <c r="F22" s="665"/>
      <c r="G22" s="665"/>
      <c r="H22" s="665"/>
      <c r="I22" s="665"/>
      <c r="J22" s="665"/>
      <c r="K22" s="665"/>
      <c r="L22" s="665"/>
      <c r="M22" s="665"/>
      <c r="N22" s="665"/>
      <c r="O22" s="665"/>
      <c r="P22" s="665"/>
      <c r="Q22" s="666"/>
      <c r="R22" s="667">
        <v>1353089</v>
      </c>
      <c r="S22" s="668"/>
      <c r="T22" s="668"/>
      <c r="U22" s="668"/>
      <c r="V22" s="668"/>
      <c r="W22" s="668"/>
      <c r="X22" s="668"/>
      <c r="Y22" s="669"/>
      <c r="Z22" s="723">
        <v>27.6</v>
      </c>
      <c r="AA22" s="723"/>
      <c r="AB22" s="723"/>
      <c r="AC22" s="723"/>
      <c r="AD22" s="724">
        <v>1093417</v>
      </c>
      <c r="AE22" s="724"/>
      <c r="AF22" s="724"/>
      <c r="AG22" s="724"/>
      <c r="AH22" s="724"/>
      <c r="AI22" s="724"/>
      <c r="AJ22" s="724"/>
      <c r="AK22" s="724"/>
      <c r="AL22" s="670">
        <v>98.8</v>
      </c>
      <c r="AM22" s="671"/>
      <c r="AN22" s="671"/>
      <c r="AO22" s="725"/>
      <c r="AP22" s="769" t="s">
        <v>279</v>
      </c>
      <c r="AQ22" s="776"/>
      <c r="AR22" s="776"/>
      <c r="AS22" s="776"/>
      <c r="AT22" s="776"/>
      <c r="AU22" s="776"/>
      <c r="AV22" s="776"/>
      <c r="AW22" s="776"/>
      <c r="AX22" s="776"/>
      <c r="AY22" s="776"/>
      <c r="AZ22" s="776"/>
      <c r="BA22" s="776"/>
      <c r="BB22" s="776"/>
      <c r="BC22" s="776"/>
      <c r="BD22" s="776"/>
      <c r="BE22" s="776"/>
      <c r="BF22" s="771"/>
      <c r="BG22" s="667" t="s">
        <v>177</v>
      </c>
      <c r="BH22" s="668"/>
      <c r="BI22" s="668"/>
      <c r="BJ22" s="668"/>
      <c r="BK22" s="668"/>
      <c r="BL22" s="668"/>
      <c r="BM22" s="668"/>
      <c r="BN22" s="669"/>
      <c r="BO22" s="723" t="s">
        <v>126</v>
      </c>
      <c r="BP22" s="723"/>
      <c r="BQ22" s="723"/>
      <c r="BR22" s="723"/>
      <c r="BS22" s="655" t="s">
        <v>177</v>
      </c>
      <c r="BT22" s="668"/>
      <c r="BU22" s="668"/>
      <c r="BV22" s="668"/>
      <c r="BW22" s="668"/>
      <c r="BX22" s="668"/>
      <c r="BY22" s="668"/>
      <c r="BZ22" s="668"/>
      <c r="CA22" s="668"/>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64" t="s">
        <v>281</v>
      </c>
      <c r="C23" s="665"/>
      <c r="D23" s="665"/>
      <c r="E23" s="665"/>
      <c r="F23" s="665"/>
      <c r="G23" s="665"/>
      <c r="H23" s="665"/>
      <c r="I23" s="665"/>
      <c r="J23" s="665"/>
      <c r="K23" s="665"/>
      <c r="L23" s="665"/>
      <c r="M23" s="665"/>
      <c r="N23" s="665"/>
      <c r="O23" s="665"/>
      <c r="P23" s="665"/>
      <c r="Q23" s="666"/>
      <c r="R23" s="667">
        <v>498</v>
      </c>
      <c r="S23" s="668"/>
      <c r="T23" s="668"/>
      <c r="U23" s="668"/>
      <c r="V23" s="668"/>
      <c r="W23" s="668"/>
      <c r="X23" s="668"/>
      <c r="Y23" s="669"/>
      <c r="Z23" s="723">
        <v>0</v>
      </c>
      <c r="AA23" s="723"/>
      <c r="AB23" s="723"/>
      <c r="AC23" s="723"/>
      <c r="AD23" s="724">
        <v>498</v>
      </c>
      <c r="AE23" s="724"/>
      <c r="AF23" s="724"/>
      <c r="AG23" s="724"/>
      <c r="AH23" s="724"/>
      <c r="AI23" s="724"/>
      <c r="AJ23" s="724"/>
      <c r="AK23" s="724"/>
      <c r="AL23" s="670">
        <v>0</v>
      </c>
      <c r="AM23" s="671"/>
      <c r="AN23" s="671"/>
      <c r="AO23" s="725"/>
      <c r="AP23" s="769" t="s">
        <v>282</v>
      </c>
      <c r="AQ23" s="776"/>
      <c r="AR23" s="776"/>
      <c r="AS23" s="776"/>
      <c r="AT23" s="776"/>
      <c r="AU23" s="776"/>
      <c r="AV23" s="776"/>
      <c r="AW23" s="776"/>
      <c r="AX23" s="776"/>
      <c r="AY23" s="776"/>
      <c r="AZ23" s="776"/>
      <c r="BA23" s="776"/>
      <c r="BB23" s="776"/>
      <c r="BC23" s="776"/>
      <c r="BD23" s="776"/>
      <c r="BE23" s="776"/>
      <c r="BF23" s="771"/>
      <c r="BG23" s="667" t="s">
        <v>177</v>
      </c>
      <c r="BH23" s="668"/>
      <c r="BI23" s="668"/>
      <c r="BJ23" s="668"/>
      <c r="BK23" s="668"/>
      <c r="BL23" s="668"/>
      <c r="BM23" s="668"/>
      <c r="BN23" s="669"/>
      <c r="BO23" s="723" t="s">
        <v>126</v>
      </c>
      <c r="BP23" s="723"/>
      <c r="BQ23" s="723"/>
      <c r="BR23" s="723"/>
      <c r="BS23" s="655" t="s">
        <v>177</v>
      </c>
      <c r="BT23" s="668"/>
      <c r="BU23" s="668"/>
      <c r="BV23" s="668"/>
      <c r="BW23" s="668"/>
      <c r="BX23" s="668"/>
      <c r="BY23" s="668"/>
      <c r="BZ23" s="668"/>
      <c r="CA23" s="668"/>
      <c r="CB23" s="704"/>
      <c r="CD23" s="778" t="s">
        <v>222</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64" t="s">
        <v>288</v>
      </c>
      <c r="C24" s="665"/>
      <c r="D24" s="665"/>
      <c r="E24" s="665"/>
      <c r="F24" s="665"/>
      <c r="G24" s="665"/>
      <c r="H24" s="665"/>
      <c r="I24" s="665"/>
      <c r="J24" s="665"/>
      <c r="K24" s="665"/>
      <c r="L24" s="665"/>
      <c r="M24" s="665"/>
      <c r="N24" s="665"/>
      <c r="O24" s="665"/>
      <c r="P24" s="665"/>
      <c r="Q24" s="666"/>
      <c r="R24" s="667">
        <v>39246</v>
      </c>
      <c r="S24" s="668"/>
      <c r="T24" s="668"/>
      <c r="U24" s="668"/>
      <c r="V24" s="668"/>
      <c r="W24" s="668"/>
      <c r="X24" s="668"/>
      <c r="Y24" s="669"/>
      <c r="Z24" s="723">
        <v>0.8</v>
      </c>
      <c r="AA24" s="723"/>
      <c r="AB24" s="723"/>
      <c r="AC24" s="723"/>
      <c r="AD24" s="724" t="s">
        <v>126</v>
      </c>
      <c r="AE24" s="724"/>
      <c r="AF24" s="724"/>
      <c r="AG24" s="724"/>
      <c r="AH24" s="724"/>
      <c r="AI24" s="724"/>
      <c r="AJ24" s="724"/>
      <c r="AK24" s="724"/>
      <c r="AL24" s="670" t="s">
        <v>177</v>
      </c>
      <c r="AM24" s="671"/>
      <c r="AN24" s="671"/>
      <c r="AO24" s="725"/>
      <c r="AP24" s="769" t="s">
        <v>289</v>
      </c>
      <c r="AQ24" s="776"/>
      <c r="AR24" s="776"/>
      <c r="AS24" s="776"/>
      <c r="AT24" s="776"/>
      <c r="AU24" s="776"/>
      <c r="AV24" s="776"/>
      <c r="AW24" s="776"/>
      <c r="AX24" s="776"/>
      <c r="AY24" s="776"/>
      <c r="AZ24" s="776"/>
      <c r="BA24" s="776"/>
      <c r="BB24" s="776"/>
      <c r="BC24" s="776"/>
      <c r="BD24" s="776"/>
      <c r="BE24" s="776"/>
      <c r="BF24" s="771"/>
      <c r="BG24" s="667" t="s">
        <v>177</v>
      </c>
      <c r="BH24" s="668"/>
      <c r="BI24" s="668"/>
      <c r="BJ24" s="668"/>
      <c r="BK24" s="668"/>
      <c r="BL24" s="668"/>
      <c r="BM24" s="668"/>
      <c r="BN24" s="669"/>
      <c r="BO24" s="723" t="s">
        <v>126</v>
      </c>
      <c r="BP24" s="723"/>
      <c r="BQ24" s="723"/>
      <c r="BR24" s="723"/>
      <c r="BS24" s="655" t="s">
        <v>177</v>
      </c>
      <c r="BT24" s="668"/>
      <c r="BU24" s="668"/>
      <c r="BV24" s="668"/>
      <c r="BW24" s="668"/>
      <c r="BX24" s="668"/>
      <c r="BY24" s="668"/>
      <c r="BZ24" s="668"/>
      <c r="CA24" s="668"/>
      <c r="CB24" s="704"/>
      <c r="CD24" s="732" t="s">
        <v>290</v>
      </c>
      <c r="CE24" s="733"/>
      <c r="CF24" s="733"/>
      <c r="CG24" s="733"/>
      <c r="CH24" s="733"/>
      <c r="CI24" s="733"/>
      <c r="CJ24" s="733"/>
      <c r="CK24" s="733"/>
      <c r="CL24" s="733"/>
      <c r="CM24" s="733"/>
      <c r="CN24" s="733"/>
      <c r="CO24" s="733"/>
      <c r="CP24" s="733"/>
      <c r="CQ24" s="734"/>
      <c r="CR24" s="726">
        <v>812156</v>
      </c>
      <c r="CS24" s="727"/>
      <c r="CT24" s="727"/>
      <c r="CU24" s="727"/>
      <c r="CV24" s="727"/>
      <c r="CW24" s="727"/>
      <c r="CX24" s="727"/>
      <c r="CY24" s="773"/>
      <c r="CZ24" s="774">
        <v>17</v>
      </c>
      <c r="DA24" s="743"/>
      <c r="DB24" s="743"/>
      <c r="DC24" s="777"/>
      <c r="DD24" s="772">
        <v>695078</v>
      </c>
      <c r="DE24" s="727"/>
      <c r="DF24" s="727"/>
      <c r="DG24" s="727"/>
      <c r="DH24" s="727"/>
      <c r="DI24" s="727"/>
      <c r="DJ24" s="727"/>
      <c r="DK24" s="773"/>
      <c r="DL24" s="772">
        <v>589431</v>
      </c>
      <c r="DM24" s="727"/>
      <c r="DN24" s="727"/>
      <c r="DO24" s="727"/>
      <c r="DP24" s="727"/>
      <c r="DQ24" s="727"/>
      <c r="DR24" s="727"/>
      <c r="DS24" s="727"/>
      <c r="DT24" s="727"/>
      <c r="DU24" s="727"/>
      <c r="DV24" s="773"/>
      <c r="DW24" s="774">
        <v>51.5</v>
      </c>
      <c r="DX24" s="743"/>
      <c r="DY24" s="743"/>
      <c r="DZ24" s="743"/>
      <c r="EA24" s="743"/>
      <c r="EB24" s="743"/>
      <c r="EC24" s="775"/>
    </row>
    <row r="25" spans="2:133" ht="11.25" customHeight="1" x14ac:dyDescent="0.15">
      <c r="B25" s="664" t="s">
        <v>291</v>
      </c>
      <c r="C25" s="665"/>
      <c r="D25" s="665"/>
      <c r="E25" s="665"/>
      <c r="F25" s="665"/>
      <c r="G25" s="665"/>
      <c r="H25" s="665"/>
      <c r="I25" s="665"/>
      <c r="J25" s="665"/>
      <c r="K25" s="665"/>
      <c r="L25" s="665"/>
      <c r="M25" s="665"/>
      <c r="N25" s="665"/>
      <c r="O25" s="665"/>
      <c r="P25" s="665"/>
      <c r="Q25" s="666"/>
      <c r="R25" s="667">
        <v>42487</v>
      </c>
      <c r="S25" s="668"/>
      <c r="T25" s="668"/>
      <c r="U25" s="668"/>
      <c r="V25" s="668"/>
      <c r="W25" s="668"/>
      <c r="X25" s="668"/>
      <c r="Y25" s="669"/>
      <c r="Z25" s="723">
        <v>0.9</v>
      </c>
      <c r="AA25" s="723"/>
      <c r="AB25" s="723"/>
      <c r="AC25" s="723"/>
      <c r="AD25" s="724" t="s">
        <v>126</v>
      </c>
      <c r="AE25" s="724"/>
      <c r="AF25" s="724"/>
      <c r="AG25" s="724"/>
      <c r="AH25" s="724"/>
      <c r="AI25" s="724"/>
      <c r="AJ25" s="724"/>
      <c r="AK25" s="724"/>
      <c r="AL25" s="670" t="s">
        <v>126</v>
      </c>
      <c r="AM25" s="671"/>
      <c r="AN25" s="671"/>
      <c r="AO25" s="725"/>
      <c r="AP25" s="769" t="s">
        <v>292</v>
      </c>
      <c r="AQ25" s="776"/>
      <c r="AR25" s="776"/>
      <c r="AS25" s="776"/>
      <c r="AT25" s="776"/>
      <c r="AU25" s="776"/>
      <c r="AV25" s="776"/>
      <c r="AW25" s="776"/>
      <c r="AX25" s="776"/>
      <c r="AY25" s="776"/>
      <c r="AZ25" s="776"/>
      <c r="BA25" s="776"/>
      <c r="BB25" s="776"/>
      <c r="BC25" s="776"/>
      <c r="BD25" s="776"/>
      <c r="BE25" s="776"/>
      <c r="BF25" s="771"/>
      <c r="BG25" s="667">
        <v>3280</v>
      </c>
      <c r="BH25" s="668"/>
      <c r="BI25" s="668"/>
      <c r="BJ25" s="668"/>
      <c r="BK25" s="668"/>
      <c r="BL25" s="668"/>
      <c r="BM25" s="668"/>
      <c r="BN25" s="669"/>
      <c r="BO25" s="723">
        <v>3.9</v>
      </c>
      <c r="BP25" s="723"/>
      <c r="BQ25" s="723"/>
      <c r="BR25" s="723"/>
      <c r="BS25" s="655" t="s">
        <v>126</v>
      </c>
      <c r="BT25" s="668"/>
      <c r="BU25" s="668"/>
      <c r="BV25" s="668"/>
      <c r="BW25" s="668"/>
      <c r="BX25" s="668"/>
      <c r="BY25" s="668"/>
      <c r="BZ25" s="668"/>
      <c r="CA25" s="668"/>
      <c r="CB25" s="704"/>
      <c r="CD25" s="705" t="s">
        <v>293</v>
      </c>
      <c r="CE25" s="702"/>
      <c r="CF25" s="702"/>
      <c r="CG25" s="702"/>
      <c r="CH25" s="702"/>
      <c r="CI25" s="702"/>
      <c r="CJ25" s="702"/>
      <c r="CK25" s="702"/>
      <c r="CL25" s="702"/>
      <c r="CM25" s="702"/>
      <c r="CN25" s="702"/>
      <c r="CO25" s="702"/>
      <c r="CP25" s="702"/>
      <c r="CQ25" s="703"/>
      <c r="CR25" s="667">
        <v>504405</v>
      </c>
      <c r="CS25" s="656"/>
      <c r="CT25" s="656"/>
      <c r="CU25" s="656"/>
      <c r="CV25" s="656"/>
      <c r="CW25" s="656"/>
      <c r="CX25" s="656"/>
      <c r="CY25" s="657"/>
      <c r="CZ25" s="670">
        <v>10.6</v>
      </c>
      <c r="DA25" s="695"/>
      <c r="DB25" s="695"/>
      <c r="DC25" s="696"/>
      <c r="DD25" s="655">
        <v>477314</v>
      </c>
      <c r="DE25" s="656"/>
      <c r="DF25" s="656"/>
      <c r="DG25" s="656"/>
      <c r="DH25" s="656"/>
      <c r="DI25" s="656"/>
      <c r="DJ25" s="656"/>
      <c r="DK25" s="657"/>
      <c r="DL25" s="655">
        <v>398162</v>
      </c>
      <c r="DM25" s="656"/>
      <c r="DN25" s="656"/>
      <c r="DO25" s="656"/>
      <c r="DP25" s="656"/>
      <c r="DQ25" s="656"/>
      <c r="DR25" s="656"/>
      <c r="DS25" s="656"/>
      <c r="DT25" s="656"/>
      <c r="DU25" s="656"/>
      <c r="DV25" s="657"/>
      <c r="DW25" s="670">
        <v>34.799999999999997</v>
      </c>
      <c r="DX25" s="695"/>
      <c r="DY25" s="695"/>
      <c r="DZ25" s="695"/>
      <c r="EA25" s="695"/>
      <c r="EB25" s="695"/>
      <c r="EC25" s="697"/>
    </row>
    <row r="26" spans="2:133" ht="11.25" customHeight="1" x14ac:dyDescent="0.15">
      <c r="B26" s="664" t="s">
        <v>294</v>
      </c>
      <c r="C26" s="665"/>
      <c r="D26" s="665"/>
      <c r="E26" s="665"/>
      <c r="F26" s="665"/>
      <c r="G26" s="665"/>
      <c r="H26" s="665"/>
      <c r="I26" s="665"/>
      <c r="J26" s="665"/>
      <c r="K26" s="665"/>
      <c r="L26" s="665"/>
      <c r="M26" s="665"/>
      <c r="N26" s="665"/>
      <c r="O26" s="665"/>
      <c r="P26" s="665"/>
      <c r="Q26" s="666"/>
      <c r="R26" s="667">
        <v>3068</v>
      </c>
      <c r="S26" s="668"/>
      <c r="T26" s="668"/>
      <c r="U26" s="668"/>
      <c r="V26" s="668"/>
      <c r="W26" s="668"/>
      <c r="X26" s="668"/>
      <c r="Y26" s="669"/>
      <c r="Z26" s="723">
        <v>0.1</v>
      </c>
      <c r="AA26" s="723"/>
      <c r="AB26" s="723"/>
      <c r="AC26" s="723"/>
      <c r="AD26" s="724" t="s">
        <v>177</v>
      </c>
      <c r="AE26" s="724"/>
      <c r="AF26" s="724"/>
      <c r="AG26" s="724"/>
      <c r="AH26" s="724"/>
      <c r="AI26" s="724"/>
      <c r="AJ26" s="724"/>
      <c r="AK26" s="724"/>
      <c r="AL26" s="670" t="s">
        <v>126</v>
      </c>
      <c r="AM26" s="671"/>
      <c r="AN26" s="671"/>
      <c r="AO26" s="725"/>
      <c r="AP26" s="769" t="s">
        <v>295</v>
      </c>
      <c r="AQ26" s="770"/>
      <c r="AR26" s="770"/>
      <c r="AS26" s="770"/>
      <c r="AT26" s="770"/>
      <c r="AU26" s="770"/>
      <c r="AV26" s="770"/>
      <c r="AW26" s="770"/>
      <c r="AX26" s="770"/>
      <c r="AY26" s="770"/>
      <c r="AZ26" s="770"/>
      <c r="BA26" s="770"/>
      <c r="BB26" s="770"/>
      <c r="BC26" s="770"/>
      <c r="BD26" s="770"/>
      <c r="BE26" s="770"/>
      <c r="BF26" s="771"/>
      <c r="BG26" s="667" t="s">
        <v>126</v>
      </c>
      <c r="BH26" s="668"/>
      <c r="BI26" s="668"/>
      <c r="BJ26" s="668"/>
      <c r="BK26" s="668"/>
      <c r="BL26" s="668"/>
      <c r="BM26" s="668"/>
      <c r="BN26" s="669"/>
      <c r="BO26" s="723" t="s">
        <v>177</v>
      </c>
      <c r="BP26" s="723"/>
      <c r="BQ26" s="723"/>
      <c r="BR26" s="723"/>
      <c r="BS26" s="655" t="s">
        <v>126</v>
      </c>
      <c r="BT26" s="668"/>
      <c r="BU26" s="668"/>
      <c r="BV26" s="668"/>
      <c r="BW26" s="668"/>
      <c r="BX26" s="668"/>
      <c r="BY26" s="668"/>
      <c r="BZ26" s="668"/>
      <c r="CA26" s="668"/>
      <c r="CB26" s="704"/>
      <c r="CD26" s="705" t="s">
        <v>296</v>
      </c>
      <c r="CE26" s="702"/>
      <c r="CF26" s="702"/>
      <c r="CG26" s="702"/>
      <c r="CH26" s="702"/>
      <c r="CI26" s="702"/>
      <c r="CJ26" s="702"/>
      <c r="CK26" s="702"/>
      <c r="CL26" s="702"/>
      <c r="CM26" s="702"/>
      <c r="CN26" s="702"/>
      <c r="CO26" s="702"/>
      <c r="CP26" s="702"/>
      <c r="CQ26" s="703"/>
      <c r="CR26" s="667">
        <v>324186</v>
      </c>
      <c r="CS26" s="668"/>
      <c r="CT26" s="668"/>
      <c r="CU26" s="668"/>
      <c r="CV26" s="668"/>
      <c r="CW26" s="668"/>
      <c r="CX26" s="668"/>
      <c r="CY26" s="669"/>
      <c r="CZ26" s="670">
        <v>6.8</v>
      </c>
      <c r="DA26" s="695"/>
      <c r="DB26" s="695"/>
      <c r="DC26" s="696"/>
      <c r="DD26" s="655">
        <v>305187</v>
      </c>
      <c r="DE26" s="668"/>
      <c r="DF26" s="668"/>
      <c r="DG26" s="668"/>
      <c r="DH26" s="668"/>
      <c r="DI26" s="668"/>
      <c r="DJ26" s="668"/>
      <c r="DK26" s="669"/>
      <c r="DL26" s="655" t="s">
        <v>177</v>
      </c>
      <c r="DM26" s="668"/>
      <c r="DN26" s="668"/>
      <c r="DO26" s="668"/>
      <c r="DP26" s="668"/>
      <c r="DQ26" s="668"/>
      <c r="DR26" s="668"/>
      <c r="DS26" s="668"/>
      <c r="DT26" s="668"/>
      <c r="DU26" s="668"/>
      <c r="DV26" s="669"/>
      <c r="DW26" s="670" t="s">
        <v>126</v>
      </c>
      <c r="DX26" s="695"/>
      <c r="DY26" s="695"/>
      <c r="DZ26" s="695"/>
      <c r="EA26" s="695"/>
      <c r="EB26" s="695"/>
      <c r="EC26" s="697"/>
    </row>
    <row r="27" spans="2:133" ht="11.25" customHeight="1" x14ac:dyDescent="0.15">
      <c r="B27" s="664" t="s">
        <v>297</v>
      </c>
      <c r="C27" s="665"/>
      <c r="D27" s="665"/>
      <c r="E27" s="665"/>
      <c r="F27" s="665"/>
      <c r="G27" s="665"/>
      <c r="H27" s="665"/>
      <c r="I27" s="665"/>
      <c r="J27" s="665"/>
      <c r="K27" s="665"/>
      <c r="L27" s="665"/>
      <c r="M27" s="665"/>
      <c r="N27" s="665"/>
      <c r="O27" s="665"/>
      <c r="P27" s="665"/>
      <c r="Q27" s="666"/>
      <c r="R27" s="667">
        <v>462389</v>
      </c>
      <c r="S27" s="668"/>
      <c r="T27" s="668"/>
      <c r="U27" s="668"/>
      <c r="V27" s="668"/>
      <c r="W27" s="668"/>
      <c r="X27" s="668"/>
      <c r="Y27" s="669"/>
      <c r="Z27" s="723">
        <v>9.4</v>
      </c>
      <c r="AA27" s="723"/>
      <c r="AB27" s="723"/>
      <c r="AC27" s="723"/>
      <c r="AD27" s="724" t="s">
        <v>126</v>
      </c>
      <c r="AE27" s="724"/>
      <c r="AF27" s="724"/>
      <c r="AG27" s="724"/>
      <c r="AH27" s="724"/>
      <c r="AI27" s="724"/>
      <c r="AJ27" s="724"/>
      <c r="AK27" s="724"/>
      <c r="AL27" s="670" t="s">
        <v>177</v>
      </c>
      <c r="AM27" s="671"/>
      <c r="AN27" s="671"/>
      <c r="AO27" s="725"/>
      <c r="AP27" s="664" t="s">
        <v>298</v>
      </c>
      <c r="AQ27" s="665"/>
      <c r="AR27" s="665"/>
      <c r="AS27" s="665"/>
      <c r="AT27" s="665"/>
      <c r="AU27" s="665"/>
      <c r="AV27" s="665"/>
      <c r="AW27" s="665"/>
      <c r="AX27" s="665"/>
      <c r="AY27" s="665"/>
      <c r="AZ27" s="665"/>
      <c r="BA27" s="665"/>
      <c r="BB27" s="665"/>
      <c r="BC27" s="665"/>
      <c r="BD27" s="665"/>
      <c r="BE27" s="665"/>
      <c r="BF27" s="666"/>
      <c r="BG27" s="667">
        <v>84119</v>
      </c>
      <c r="BH27" s="668"/>
      <c r="BI27" s="668"/>
      <c r="BJ27" s="668"/>
      <c r="BK27" s="668"/>
      <c r="BL27" s="668"/>
      <c r="BM27" s="668"/>
      <c r="BN27" s="669"/>
      <c r="BO27" s="723">
        <v>100</v>
      </c>
      <c r="BP27" s="723"/>
      <c r="BQ27" s="723"/>
      <c r="BR27" s="723"/>
      <c r="BS27" s="655" t="s">
        <v>126</v>
      </c>
      <c r="BT27" s="668"/>
      <c r="BU27" s="668"/>
      <c r="BV27" s="668"/>
      <c r="BW27" s="668"/>
      <c r="BX27" s="668"/>
      <c r="BY27" s="668"/>
      <c r="BZ27" s="668"/>
      <c r="CA27" s="668"/>
      <c r="CB27" s="704"/>
      <c r="CD27" s="705" t="s">
        <v>299</v>
      </c>
      <c r="CE27" s="702"/>
      <c r="CF27" s="702"/>
      <c r="CG27" s="702"/>
      <c r="CH27" s="702"/>
      <c r="CI27" s="702"/>
      <c r="CJ27" s="702"/>
      <c r="CK27" s="702"/>
      <c r="CL27" s="702"/>
      <c r="CM27" s="702"/>
      <c r="CN27" s="702"/>
      <c r="CO27" s="702"/>
      <c r="CP27" s="702"/>
      <c r="CQ27" s="703"/>
      <c r="CR27" s="667">
        <v>81282</v>
      </c>
      <c r="CS27" s="656"/>
      <c r="CT27" s="656"/>
      <c r="CU27" s="656"/>
      <c r="CV27" s="656"/>
      <c r="CW27" s="656"/>
      <c r="CX27" s="656"/>
      <c r="CY27" s="657"/>
      <c r="CZ27" s="670">
        <v>1.7</v>
      </c>
      <c r="DA27" s="695"/>
      <c r="DB27" s="695"/>
      <c r="DC27" s="696"/>
      <c r="DD27" s="655">
        <v>28323</v>
      </c>
      <c r="DE27" s="656"/>
      <c r="DF27" s="656"/>
      <c r="DG27" s="656"/>
      <c r="DH27" s="656"/>
      <c r="DI27" s="656"/>
      <c r="DJ27" s="656"/>
      <c r="DK27" s="657"/>
      <c r="DL27" s="655">
        <v>13115</v>
      </c>
      <c r="DM27" s="656"/>
      <c r="DN27" s="656"/>
      <c r="DO27" s="656"/>
      <c r="DP27" s="656"/>
      <c r="DQ27" s="656"/>
      <c r="DR27" s="656"/>
      <c r="DS27" s="656"/>
      <c r="DT27" s="656"/>
      <c r="DU27" s="656"/>
      <c r="DV27" s="657"/>
      <c r="DW27" s="670">
        <v>1.1000000000000001</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7" t="s">
        <v>177</v>
      </c>
      <c r="S28" s="668"/>
      <c r="T28" s="668"/>
      <c r="U28" s="668"/>
      <c r="V28" s="668"/>
      <c r="W28" s="668"/>
      <c r="X28" s="668"/>
      <c r="Y28" s="669"/>
      <c r="Z28" s="723" t="s">
        <v>126</v>
      </c>
      <c r="AA28" s="723"/>
      <c r="AB28" s="723"/>
      <c r="AC28" s="723"/>
      <c r="AD28" s="724" t="s">
        <v>177</v>
      </c>
      <c r="AE28" s="724"/>
      <c r="AF28" s="724"/>
      <c r="AG28" s="724"/>
      <c r="AH28" s="724"/>
      <c r="AI28" s="724"/>
      <c r="AJ28" s="724"/>
      <c r="AK28" s="724"/>
      <c r="AL28" s="670" t="s">
        <v>177</v>
      </c>
      <c r="AM28" s="671"/>
      <c r="AN28" s="671"/>
      <c r="AO28" s="725"/>
      <c r="AP28" s="673"/>
      <c r="AQ28" s="674"/>
      <c r="AR28" s="674"/>
      <c r="AS28" s="674"/>
      <c r="AT28" s="674"/>
      <c r="AU28" s="674"/>
      <c r="AV28" s="674"/>
      <c r="AW28" s="674"/>
      <c r="AX28" s="674"/>
      <c r="AY28" s="674"/>
      <c r="AZ28" s="674"/>
      <c r="BA28" s="674"/>
      <c r="BB28" s="674"/>
      <c r="BC28" s="674"/>
      <c r="BD28" s="674"/>
      <c r="BE28" s="674"/>
      <c r="BF28" s="675"/>
      <c r="BG28" s="667"/>
      <c r="BH28" s="668"/>
      <c r="BI28" s="668"/>
      <c r="BJ28" s="668"/>
      <c r="BK28" s="668"/>
      <c r="BL28" s="668"/>
      <c r="BM28" s="668"/>
      <c r="BN28" s="669"/>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7">
        <v>226469</v>
      </c>
      <c r="CS28" s="668"/>
      <c r="CT28" s="668"/>
      <c r="CU28" s="668"/>
      <c r="CV28" s="668"/>
      <c r="CW28" s="668"/>
      <c r="CX28" s="668"/>
      <c r="CY28" s="669"/>
      <c r="CZ28" s="670">
        <v>4.8</v>
      </c>
      <c r="DA28" s="695"/>
      <c r="DB28" s="695"/>
      <c r="DC28" s="696"/>
      <c r="DD28" s="655">
        <v>189441</v>
      </c>
      <c r="DE28" s="668"/>
      <c r="DF28" s="668"/>
      <c r="DG28" s="668"/>
      <c r="DH28" s="668"/>
      <c r="DI28" s="668"/>
      <c r="DJ28" s="668"/>
      <c r="DK28" s="669"/>
      <c r="DL28" s="655">
        <v>178154</v>
      </c>
      <c r="DM28" s="668"/>
      <c r="DN28" s="668"/>
      <c r="DO28" s="668"/>
      <c r="DP28" s="668"/>
      <c r="DQ28" s="668"/>
      <c r="DR28" s="668"/>
      <c r="DS28" s="668"/>
      <c r="DT28" s="668"/>
      <c r="DU28" s="668"/>
      <c r="DV28" s="669"/>
      <c r="DW28" s="670">
        <v>15.6</v>
      </c>
      <c r="DX28" s="695"/>
      <c r="DY28" s="695"/>
      <c r="DZ28" s="695"/>
      <c r="EA28" s="695"/>
      <c r="EB28" s="695"/>
      <c r="EC28" s="697"/>
    </row>
    <row r="29" spans="2:133" ht="11.25" customHeight="1" x14ac:dyDescent="0.15">
      <c r="B29" s="664" t="s">
        <v>302</v>
      </c>
      <c r="C29" s="665"/>
      <c r="D29" s="665"/>
      <c r="E29" s="665"/>
      <c r="F29" s="665"/>
      <c r="G29" s="665"/>
      <c r="H29" s="665"/>
      <c r="I29" s="665"/>
      <c r="J29" s="665"/>
      <c r="K29" s="665"/>
      <c r="L29" s="665"/>
      <c r="M29" s="665"/>
      <c r="N29" s="665"/>
      <c r="O29" s="665"/>
      <c r="P29" s="665"/>
      <c r="Q29" s="666"/>
      <c r="R29" s="667">
        <v>2035007</v>
      </c>
      <c r="S29" s="668"/>
      <c r="T29" s="668"/>
      <c r="U29" s="668"/>
      <c r="V29" s="668"/>
      <c r="W29" s="668"/>
      <c r="X29" s="668"/>
      <c r="Y29" s="669"/>
      <c r="Z29" s="723">
        <v>41.5</v>
      </c>
      <c r="AA29" s="723"/>
      <c r="AB29" s="723"/>
      <c r="AC29" s="723"/>
      <c r="AD29" s="724" t="s">
        <v>126</v>
      </c>
      <c r="AE29" s="724"/>
      <c r="AF29" s="724"/>
      <c r="AG29" s="724"/>
      <c r="AH29" s="724"/>
      <c r="AI29" s="724"/>
      <c r="AJ29" s="724"/>
      <c r="AK29" s="724"/>
      <c r="AL29" s="670" t="s">
        <v>177</v>
      </c>
      <c r="AM29" s="671"/>
      <c r="AN29" s="671"/>
      <c r="AO29" s="725"/>
      <c r="AP29" s="735" t="s">
        <v>222</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69</v>
      </c>
      <c r="CG29" s="702"/>
      <c r="CH29" s="702"/>
      <c r="CI29" s="702"/>
      <c r="CJ29" s="702"/>
      <c r="CK29" s="702"/>
      <c r="CL29" s="702"/>
      <c r="CM29" s="702"/>
      <c r="CN29" s="702"/>
      <c r="CO29" s="702"/>
      <c r="CP29" s="702"/>
      <c r="CQ29" s="703"/>
      <c r="CR29" s="667">
        <v>225049</v>
      </c>
      <c r="CS29" s="656"/>
      <c r="CT29" s="656"/>
      <c r="CU29" s="656"/>
      <c r="CV29" s="656"/>
      <c r="CW29" s="656"/>
      <c r="CX29" s="656"/>
      <c r="CY29" s="657"/>
      <c r="CZ29" s="670">
        <v>4.7</v>
      </c>
      <c r="DA29" s="695"/>
      <c r="DB29" s="695"/>
      <c r="DC29" s="696"/>
      <c r="DD29" s="655">
        <v>188021</v>
      </c>
      <c r="DE29" s="656"/>
      <c r="DF29" s="656"/>
      <c r="DG29" s="656"/>
      <c r="DH29" s="656"/>
      <c r="DI29" s="656"/>
      <c r="DJ29" s="656"/>
      <c r="DK29" s="657"/>
      <c r="DL29" s="655">
        <v>176734</v>
      </c>
      <c r="DM29" s="656"/>
      <c r="DN29" s="656"/>
      <c r="DO29" s="656"/>
      <c r="DP29" s="656"/>
      <c r="DQ29" s="656"/>
      <c r="DR29" s="656"/>
      <c r="DS29" s="656"/>
      <c r="DT29" s="656"/>
      <c r="DU29" s="656"/>
      <c r="DV29" s="657"/>
      <c r="DW29" s="670">
        <v>15.4</v>
      </c>
      <c r="DX29" s="695"/>
      <c r="DY29" s="695"/>
      <c r="DZ29" s="695"/>
      <c r="EA29" s="695"/>
      <c r="EB29" s="695"/>
      <c r="EC29" s="697"/>
    </row>
    <row r="30" spans="2:133" ht="11.25" customHeight="1" x14ac:dyDescent="0.15">
      <c r="B30" s="664" t="s">
        <v>306</v>
      </c>
      <c r="C30" s="665"/>
      <c r="D30" s="665"/>
      <c r="E30" s="665"/>
      <c r="F30" s="665"/>
      <c r="G30" s="665"/>
      <c r="H30" s="665"/>
      <c r="I30" s="665"/>
      <c r="J30" s="665"/>
      <c r="K30" s="665"/>
      <c r="L30" s="665"/>
      <c r="M30" s="665"/>
      <c r="N30" s="665"/>
      <c r="O30" s="665"/>
      <c r="P30" s="665"/>
      <c r="Q30" s="666"/>
      <c r="R30" s="667">
        <v>11173</v>
      </c>
      <c r="S30" s="668"/>
      <c r="T30" s="668"/>
      <c r="U30" s="668"/>
      <c r="V30" s="668"/>
      <c r="W30" s="668"/>
      <c r="X30" s="668"/>
      <c r="Y30" s="669"/>
      <c r="Z30" s="723">
        <v>0.2</v>
      </c>
      <c r="AA30" s="723"/>
      <c r="AB30" s="723"/>
      <c r="AC30" s="723"/>
      <c r="AD30" s="724">
        <v>4160</v>
      </c>
      <c r="AE30" s="724"/>
      <c r="AF30" s="724"/>
      <c r="AG30" s="724"/>
      <c r="AH30" s="724"/>
      <c r="AI30" s="724"/>
      <c r="AJ30" s="724"/>
      <c r="AK30" s="724"/>
      <c r="AL30" s="670">
        <v>0.4</v>
      </c>
      <c r="AM30" s="671"/>
      <c r="AN30" s="671"/>
      <c r="AO30" s="725"/>
      <c r="AP30" s="751" t="s">
        <v>307</v>
      </c>
      <c r="AQ30" s="752"/>
      <c r="AR30" s="752"/>
      <c r="AS30" s="752"/>
      <c r="AT30" s="757" t="s">
        <v>308</v>
      </c>
      <c r="AU30" s="230"/>
      <c r="AV30" s="230"/>
      <c r="AW30" s="230"/>
      <c r="AX30" s="760" t="s">
        <v>186</v>
      </c>
      <c r="AY30" s="761"/>
      <c r="AZ30" s="761"/>
      <c r="BA30" s="761"/>
      <c r="BB30" s="761"/>
      <c r="BC30" s="761"/>
      <c r="BD30" s="761"/>
      <c r="BE30" s="761"/>
      <c r="BF30" s="762"/>
      <c r="BG30" s="741">
        <v>96.8</v>
      </c>
      <c r="BH30" s="742"/>
      <c r="BI30" s="742"/>
      <c r="BJ30" s="742"/>
      <c r="BK30" s="742"/>
      <c r="BL30" s="742"/>
      <c r="BM30" s="743">
        <v>86.6</v>
      </c>
      <c r="BN30" s="742"/>
      <c r="BO30" s="742"/>
      <c r="BP30" s="742"/>
      <c r="BQ30" s="744"/>
      <c r="BR30" s="741">
        <v>97</v>
      </c>
      <c r="BS30" s="742"/>
      <c r="BT30" s="742"/>
      <c r="BU30" s="742"/>
      <c r="BV30" s="742"/>
      <c r="BW30" s="742"/>
      <c r="BX30" s="743">
        <v>86.2</v>
      </c>
      <c r="BY30" s="742"/>
      <c r="BZ30" s="742"/>
      <c r="CA30" s="742"/>
      <c r="CB30" s="744"/>
      <c r="CD30" s="747"/>
      <c r="CE30" s="748"/>
      <c r="CF30" s="705" t="s">
        <v>309</v>
      </c>
      <c r="CG30" s="702"/>
      <c r="CH30" s="702"/>
      <c r="CI30" s="702"/>
      <c r="CJ30" s="702"/>
      <c r="CK30" s="702"/>
      <c r="CL30" s="702"/>
      <c r="CM30" s="702"/>
      <c r="CN30" s="702"/>
      <c r="CO30" s="702"/>
      <c r="CP30" s="702"/>
      <c r="CQ30" s="703"/>
      <c r="CR30" s="667">
        <v>213202</v>
      </c>
      <c r="CS30" s="668"/>
      <c r="CT30" s="668"/>
      <c r="CU30" s="668"/>
      <c r="CV30" s="668"/>
      <c r="CW30" s="668"/>
      <c r="CX30" s="668"/>
      <c r="CY30" s="669"/>
      <c r="CZ30" s="670">
        <v>4.5</v>
      </c>
      <c r="DA30" s="695"/>
      <c r="DB30" s="695"/>
      <c r="DC30" s="696"/>
      <c r="DD30" s="655">
        <v>176734</v>
      </c>
      <c r="DE30" s="668"/>
      <c r="DF30" s="668"/>
      <c r="DG30" s="668"/>
      <c r="DH30" s="668"/>
      <c r="DI30" s="668"/>
      <c r="DJ30" s="668"/>
      <c r="DK30" s="669"/>
      <c r="DL30" s="655">
        <v>176734</v>
      </c>
      <c r="DM30" s="668"/>
      <c r="DN30" s="668"/>
      <c r="DO30" s="668"/>
      <c r="DP30" s="668"/>
      <c r="DQ30" s="668"/>
      <c r="DR30" s="668"/>
      <c r="DS30" s="668"/>
      <c r="DT30" s="668"/>
      <c r="DU30" s="668"/>
      <c r="DV30" s="669"/>
      <c r="DW30" s="670">
        <v>15.4</v>
      </c>
      <c r="DX30" s="695"/>
      <c r="DY30" s="695"/>
      <c r="DZ30" s="695"/>
      <c r="EA30" s="695"/>
      <c r="EB30" s="695"/>
      <c r="EC30" s="697"/>
    </row>
    <row r="31" spans="2:133" ht="11.25" customHeight="1" x14ac:dyDescent="0.15">
      <c r="B31" s="664" t="s">
        <v>310</v>
      </c>
      <c r="C31" s="665"/>
      <c r="D31" s="665"/>
      <c r="E31" s="665"/>
      <c r="F31" s="665"/>
      <c r="G31" s="665"/>
      <c r="H31" s="665"/>
      <c r="I31" s="665"/>
      <c r="J31" s="665"/>
      <c r="K31" s="665"/>
      <c r="L31" s="665"/>
      <c r="M31" s="665"/>
      <c r="N31" s="665"/>
      <c r="O31" s="665"/>
      <c r="P31" s="665"/>
      <c r="Q31" s="666"/>
      <c r="R31" s="667">
        <v>25129</v>
      </c>
      <c r="S31" s="668"/>
      <c r="T31" s="668"/>
      <c r="U31" s="668"/>
      <c r="V31" s="668"/>
      <c r="W31" s="668"/>
      <c r="X31" s="668"/>
      <c r="Y31" s="669"/>
      <c r="Z31" s="723">
        <v>0.5</v>
      </c>
      <c r="AA31" s="723"/>
      <c r="AB31" s="723"/>
      <c r="AC31" s="723"/>
      <c r="AD31" s="724" t="s">
        <v>177</v>
      </c>
      <c r="AE31" s="724"/>
      <c r="AF31" s="724"/>
      <c r="AG31" s="724"/>
      <c r="AH31" s="724"/>
      <c r="AI31" s="724"/>
      <c r="AJ31" s="724"/>
      <c r="AK31" s="724"/>
      <c r="AL31" s="670" t="s">
        <v>177</v>
      </c>
      <c r="AM31" s="671"/>
      <c r="AN31" s="671"/>
      <c r="AO31" s="725"/>
      <c r="AP31" s="753"/>
      <c r="AQ31" s="754"/>
      <c r="AR31" s="754"/>
      <c r="AS31" s="754"/>
      <c r="AT31" s="758"/>
      <c r="AU31" s="229" t="s">
        <v>311</v>
      </c>
      <c r="AV31" s="229"/>
      <c r="AW31" s="229"/>
      <c r="AX31" s="664" t="s">
        <v>312</v>
      </c>
      <c r="AY31" s="665"/>
      <c r="AZ31" s="665"/>
      <c r="BA31" s="665"/>
      <c r="BB31" s="665"/>
      <c r="BC31" s="665"/>
      <c r="BD31" s="665"/>
      <c r="BE31" s="665"/>
      <c r="BF31" s="666"/>
      <c r="BG31" s="739">
        <v>97.7</v>
      </c>
      <c r="BH31" s="656"/>
      <c r="BI31" s="656"/>
      <c r="BJ31" s="656"/>
      <c r="BK31" s="656"/>
      <c r="BL31" s="656"/>
      <c r="BM31" s="671">
        <v>96.6</v>
      </c>
      <c r="BN31" s="740"/>
      <c r="BO31" s="740"/>
      <c r="BP31" s="740"/>
      <c r="BQ31" s="701"/>
      <c r="BR31" s="739">
        <v>97.5</v>
      </c>
      <c r="BS31" s="656"/>
      <c r="BT31" s="656"/>
      <c r="BU31" s="656"/>
      <c r="BV31" s="656"/>
      <c r="BW31" s="656"/>
      <c r="BX31" s="671">
        <v>95.8</v>
      </c>
      <c r="BY31" s="740"/>
      <c r="BZ31" s="740"/>
      <c r="CA31" s="740"/>
      <c r="CB31" s="701"/>
      <c r="CD31" s="747"/>
      <c r="CE31" s="748"/>
      <c r="CF31" s="705" t="s">
        <v>313</v>
      </c>
      <c r="CG31" s="702"/>
      <c r="CH31" s="702"/>
      <c r="CI31" s="702"/>
      <c r="CJ31" s="702"/>
      <c r="CK31" s="702"/>
      <c r="CL31" s="702"/>
      <c r="CM31" s="702"/>
      <c r="CN31" s="702"/>
      <c r="CO31" s="702"/>
      <c r="CP31" s="702"/>
      <c r="CQ31" s="703"/>
      <c r="CR31" s="667">
        <v>11847</v>
      </c>
      <c r="CS31" s="656"/>
      <c r="CT31" s="656"/>
      <c r="CU31" s="656"/>
      <c r="CV31" s="656"/>
      <c r="CW31" s="656"/>
      <c r="CX31" s="656"/>
      <c r="CY31" s="657"/>
      <c r="CZ31" s="670">
        <v>0.2</v>
      </c>
      <c r="DA31" s="695"/>
      <c r="DB31" s="695"/>
      <c r="DC31" s="696"/>
      <c r="DD31" s="655">
        <v>11287</v>
      </c>
      <c r="DE31" s="656"/>
      <c r="DF31" s="656"/>
      <c r="DG31" s="656"/>
      <c r="DH31" s="656"/>
      <c r="DI31" s="656"/>
      <c r="DJ31" s="656"/>
      <c r="DK31" s="657"/>
      <c r="DL31" s="655" t="s">
        <v>177</v>
      </c>
      <c r="DM31" s="656"/>
      <c r="DN31" s="656"/>
      <c r="DO31" s="656"/>
      <c r="DP31" s="656"/>
      <c r="DQ31" s="656"/>
      <c r="DR31" s="656"/>
      <c r="DS31" s="656"/>
      <c r="DT31" s="656"/>
      <c r="DU31" s="656"/>
      <c r="DV31" s="657"/>
      <c r="DW31" s="670" t="s">
        <v>177</v>
      </c>
      <c r="DX31" s="695"/>
      <c r="DY31" s="695"/>
      <c r="DZ31" s="695"/>
      <c r="EA31" s="695"/>
      <c r="EB31" s="695"/>
      <c r="EC31" s="697"/>
    </row>
    <row r="32" spans="2:133" ht="11.25" customHeight="1" x14ac:dyDescent="0.15">
      <c r="B32" s="664" t="s">
        <v>314</v>
      </c>
      <c r="C32" s="665"/>
      <c r="D32" s="665"/>
      <c r="E32" s="665"/>
      <c r="F32" s="665"/>
      <c r="G32" s="665"/>
      <c r="H32" s="665"/>
      <c r="I32" s="665"/>
      <c r="J32" s="665"/>
      <c r="K32" s="665"/>
      <c r="L32" s="665"/>
      <c r="M32" s="665"/>
      <c r="N32" s="665"/>
      <c r="O32" s="665"/>
      <c r="P32" s="665"/>
      <c r="Q32" s="666"/>
      <c r="R32" s="667">
        <v>72383</v>
      </c>
      <c r="S32" s="668"/>
      <c r="T32" s="668"/>
      <c r="U32" s="668"/>
      <c r="V32" s="668"/>
      <c r="W32" s="668"/>
      <c r="X32" s="668"/>
      <c r="Y32" s="669"/>
      <c r="Z32" s="723">
        <v>1.5</v>
      </c>
      <c r="AA32" s="723"/>
      <c r="AB32" s="723"/>
      <c r="AC32" s="723"/>
      <c r="AD32" s="724" t="s">
        <v>126</v>
      </c>
      <c r="AE32" s="724"/>
      <c r="AF32" s="724"/>
      <c r="AG32" s="724"/>
      <c r="AH32" s="724"/>
      <c r="AI32" s="724"/>
      <c r="AJ32" s="724"/>
      <c r="AK32" s="724"/>
      <c r="AL32" s="670" t="s">
        <v>177</v>
      </c>
      <c r="AM32" s="671"/>
      <c r="AN32" s="671"/>
      <c r="AO32" s="725"/>
      <c r="AP32" s="755"/>
      <c r="AQ32" s="756"/>
      <c r="AR32" s="756"/>
      <c r="AS32" s="756"/>
      <c r="AT32" s="759"/>
      <c r="AU32" s="231"/>
      <c r="AV32" s="231"/>
      <c r="AW32" s="231"/>
      <c r="AX32" s="673" t="s">
        <v>315</v>
      </c>
      <c r="AY32" s="674"/>
      <c r="AZ32" s="674"/>
      <c r="BA32" s="674"/>
      <c r="BB32" s="674"/>
      <c r="BC32" s="674"/>
      <c r="BD32" s="674"/>
      <c r="BE32" s="674"/>
      <c r="BF32" s="675"/>
      <c r="BG32" s="738">
        <v>94.9</v>
      </c>
      <c r="BH32" s="677"/>
      <c r="BI32" s="677"/>
      <c r="BJ32" s="677"/>
      <c r="BK32" s="677"/>
      <c r="BL32" s="677"/>
      <c r="BM32" s="721">
        <v>72</v>
      </c>
      <c r="BN32" s="677"/>
      <c r="BO32" s="677"/>
      <c r="BP32" s="677"/>
      <c r="BQ32" s="714"/>
      <c r="BR32" s="738">
        <v>95.1</v>
      </c>
      <c r="BS32" s="677"/>
      <c r="BT32" s="677"/>
      <c r="BU32" s="677"/>
      <c r="BV32" s="677"/>
      <c r="BW32" s="677"/>
      <c r="BX32" s="721">
        <v>71.400000000000006</v>
      </c>
      <c r="BY32" s="677"/>
      <c r="BZ32" s="677"/>
      <c r="CA32" s="677"/>
      <c r="CB32" s="714"/>
      <c r="CD32" s="749"/>
      <c r="CE32" s="750"/>
      <c r="CF32" s="705" t="s">
        <v>316</v>
      </c>
      <c r="CG32" s="702"/>
      <c r="CH32" s="702"/>
      <c r="CI32" s="702"/>
      <c r="CJ32" s="702"/>
      <c r="CK32" s="702"/>
      <c r="CL32" s="702"/>
      <c r="CM32" s="702"/>
      <c r="CN32" s="702"/>
      <c r="CO32" s="702"/>
      <c r="CP32" s="702"/>
      <c r="CQ32" s="703"/>
      <c r="CR32" s="667">
        <v>1420</v>
      </c>
      <c r="CS32" s="668"/>
      <c r="CT32" s="668"/>
      <c r="CU32" s="668"/>
      <c r="CV32" s="668"/>
      <c r="CW32" s="668"/>
      <c r="CX32" s="668"/>
      <c r="CY32" s="669"/>
      <c r="CZ32" s="670">
        <v>0</v>
      </c>
      <c r="DA32" s="695"/>
      <c r="DB32" s="695"/>
      <c r="DC32" s="696"/>
      <c r="DD32" s="655">
        <v>1420</v>
      </c>
      <c r="DE32" s="668"/>
      <c r="DF32" s="668"/>
      <c r="DG32" s="668"/>
      <c r="DH32" s="668"/>
      <c r="DI32" s="668"/>
      <c r="DJ32" s="668"/>
      <c r="DK32" s="669"/>
      <c r="DL32" s="655">
        <v>1420</v>
      </c>
      <c r="DM32" s="668"/>
      <c r="DN32" s="668"/>
      <c r="DO32" s="668"/>
      <c r="DP32" s="668"/>
      <c r="DQ32" s="668"/>
      <c r="DR32" s="668"/>
      <c r="DS32" s="668"/>
      <c r="DT32" s="668"/>
      <c r="DU32" s="668"/>
      <c r="DV32" s="669"/>
      <c r="DW32" s="670">
        <v>0.1</v>
      </c>
      <c r="DX32" s="695"/>
      <c r="DY32" s="695"/>
      <c r="DZ32" s="695"/>
      <c r="EA32" s="695"/>
      <c r="EB32" s="695"/>
      <c r="EC32" s="697"/>
    </row>
    <row r="33" spans="2:133" ht="11.25" customHeight="1" x14ac:dyDescent="0.15">
      <c r="B33" s="664" t="s">
        <v>317</v>
      </c>
      <c r="C33" s="665"/>
      <c r="D33" s="665"/>
      <c r="E33" s="665"/>
      <c r="F33" s="665"/>
      <c r="G33" s="665"/>
      <c r="H33" s="665"/>
      <c r="I33" s="665"/>
      <c r="J33" s="665"/>
      <c r="K33" s="665"/>
      <c r="L33" s="665"/>
      <c r="M33" s="665"/>
      <c r="N33" s="665"/>
      <c r="O33" s="665"/>
      <c r="P33" s="665"/>
      <c r="Q33" s="666"/>
      <c r="R33" s="667">
        <v>221598</v>
      </c>
      <c r="S33" s="668"/>
      <c r="T33" s="668"/>
      <c r="U33" s="668"/>
      <c r="V33" s="668"/>
      <c r="W33" s="668"/>
      <c r="X33" s="668"/>
      <c r="Y33" s="669"/>
      <c r="Z33" s="723">
        <v>4.5</v>
      </c>
      <c r="AA33" s="723"/>
      <c r="AB33" s="723"/>
      <c r="AC33" s="723"/>
      <c r="AD33" s="724" t="s">
        <v>177</v>
      </c>
      <c r="AE33" s="724"/>
      <c r="AF33" s="724"/>
      <c r="AG33" s="724"/>
      <c r="AH33" s="724"/>
      <c r="AI33" s="724"/>
      <c r="AJ33" s="724"/>
      <c r="AK33" s="724"/>
      <c r="AL33" s="670" t="s">
        <v>126</v>
      </c>
      <c r="AM33" s="671"/>
      <c r="AN33" s="671"/>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318</v>
      </c>
      <c r="CE33" s="702"/>
      <c r="CF33" s="702"/>
      <c r="CG33" s="702"/>
      <c r="CH33" s="702"/>
      <c r="CI33" s="702"/>
      <c r="CJ33" s="702"/>
      <c r="CK33" s="702"/>
      <c r="CL33" s="702"/>
      <c r="CM33" s="702"/>
      <c r="CN33" s="702"/>
      <c r="CO33" s="702"/>
      <c r="CP33" s="702"/>
      <c r="CQ33" s="703"/>
      <c r="CR33" s="667">
        <v>1092791</v>
      </c>
      <c r="CS33" s="656"/>
      <c r="CT33" s="656"/>
      <c r="CU33" s="656"/>
      <c r="CV33" s="656"/>
      <c r="CW33" s="656"/>
      <c r="CX33" s="656"/>
      <c r="CY33" s="657"/>
      <c r="CZ33" s="670">
        <v>22.9</v>
      </c>
      <c r="DA33" s="695"/>
      <c r="DB33" s="695"/>
      <c r="DC33" s="696"/>
      <c r="DD33" s="655">
        <v>773322</v>
      </c>
      <c r="DE33" s="656"/>
      <c r="DF33" s="656"/>
      <c r="DG33" s="656"/>
      <c r="DH33" s="656"/>
      <c r="DI33" s="656"/>
      <c r="DJ33" s="656"/>
      <c r="DK33" s="657"/>
      <c r="DL33" s="655">
        <v>341674</v>
      </c>
      <c r="DM33" s="656"/>
      <c r="DN33" s="656"/>
      <c r="DO33" s="656"/>
      <c r="DP33" s="656"/>
      <c r="DQ33" s="656"/>
      <c r="DR33" s="656"/>
      <c r="DS33" s="656"/>
      <c r="DT33" s="656"/>
      <c r="DU33" s="656"/>
      <c r="DV33" s="657"/>
      <c r="DW33" s="670">
        <v>29.8</v>
      </c>
      <c r="DX33" s="695"/>
      <c r="DY33" s="695"/>
      <c r="DZ33" s="695"/>
      <c r="EA33" s="695"/>
      <c r="EB33" s="695"/>
      <c r="EC33" s="697"/>
    </row>
    <row r="34" spans="2:133" ht="11.25" customHeight="1" x14ac:dyDescent="0.15">
      <c r="B34" s="664" t="s">
        <v>319</v>
      </c>
      <c r="C34" s="665"/>
      <c r="D34" s="665"/>
      <c r="E34" s="665"/>
      <c r="F34" s="665"/>
      <c r="G34" s="665"/>
      <c r="H34" s="665"/>
      <c r="I34" s="665"/>
      <c r="J34" s="665"/>
      <c r="K34" s="665"/>
      <c r="L34" s="665"/>
      <c r="M34" s="665"/>
      <c r="N34" s="665"/>
      <c r="O34" s="665"/>
      <c r="P34" s="665"/>
      <c r="Q34" s="666"/>
      <c r="R34" s="667">
        <v>25540</v>
      </c>
      <c r="S34" s="668"/>
      <c r="T34" s="668"/>
      <c r="U34" s="668"/>
      <c r="V34" s="668"/>
      <c r="W34" s="668"/>
      <c r="X34" s="668"/>
      <c r="Y34" s="669"/>
      <c r="Z34" s="723">
        <v>0.5</v>
      </c>
      <c r="AA34" s="723"/>
      <c r="AB34" s="723"/>
      <c r="AC34" s="723"/>
      <c r="AD34" s="724">
        <v>8290</v>
      </c>
      <c r="AE34" s="724"/>
      <c r="AF34" s="724"/>
      <c r="AG34" s="724"/>
      <c r="AH34" s="724"/>
      <c r="AI34" s="724"/>
      <c r="AJ34" s="724"/>
      <c r="AK34" s="724"/>
      <c r="AL34" s="670">
        <v>0.7</v>
      </c>
      <c r="AM34" s="671"/>
      <c r="AN34" s="671"/>
      <c r="AO34" s="725"/>
      <c r="AP34" s="234"/>
      <c r="AQ34" s="735" t="s">
        <v>320</v>
      </c>
      <c r="AR34" s="736"/>
      <c r="AS34" s="736"/>
      <c r="AT34" s="736"/>
      <c r="AU34" s="736"/>
      <c r="AV34" s="736"/>
      <c r="AW34" s="736"/>
      <c r="AX34" s="736"/>
      <c r="AY34" s="736"/>
      <c r="AZ34" s="736"/>
      <c r="BA34" s="736"/>
      <c r="BB34" s="736"/>
      <c r="BC34" s="736"/>
      <c r="BD34" s="736"/>
      <c r="BE34" s="736"/>
      <c r="BF34" s="737"/>
      <c r="BG34" s="735" t="s">
        <v>321</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322</v>
      </c>
      <c r="CE34" s="702"/>
      <c r="CF34" s="702"/>
      <c r="CG34" s="702"/>
      <c r="CH34" s="702"/>
      <c r="CI34" s="702"/>
      <c r="CJ34" s="702"/>
      <c r="CK34" s="702"/>
      <c r="CL34" s="702"/>
      <c r="CM34" s="702"/>
      <c r="CN34" s="702"/>
      <c r="CO34" s="702"/>
      <c r="CP34" s="702"/>
      <c r="CQ34" s="703"/>
      <c r="CR34" s="667">
        <v>502034</v>
      </c>
      <c r="CS34" s="668"/>
      <c r="CT34" s="668"/>
      <c r="CU34" s="668"/>
      <c r="CV34" s="668"/>
      <c r="CW34" s="668"/>
      <c r="CX34" s="668"/>
      <c r="CY34" s="669"/>
      <c r="CZ34" s="670">
        <v>10.5</v>
      </c>
      <c r="DA34" s="695"/>
      <c r="DB34" s="695"/>
      <c r="DC34" s="696"/>
      <c r="DD34" s="655">
        <v>327650</v>
      </c>
      <c r="DE34" s="668"/>
      <c r="DF34" s="668"/>
      <c r="DG34" s="668"/>
      <c r="DH34" s="668"/>
      <c r="DI34" s="668"/>
      <c r="DJ34" s="668"/>
      <c r="DK34" s="669"/>
      <c r="DL34" s="655">
        <v>194467</v>
      </c>
      <c r="DM34" s="668"/>
      <c r="DN34" s="668"/>
      <c r="DO34" s="668"/>
      <c r="DP34" s="668"/>
      <c r="DQ34" s="668"/>
      <c r="DR34" s="668"/>
      <c r="DS34" s="668"/>
      <c r="DT34" s="668"/>
      <c r="DU34" s="668"/>
      <c r="DV34" s="669"/>
      <c r="DW34" s="670">
        <v>17</v>
      </c>
      <c r="DX34" s="695"/>
      <c r="DY34" s="695"/>
      <c r="DZ34" s="695"/>
      <c r="EA34" s="695"/>
      <c r="EB34" s="695"/>
      <c r="EC34" s="697"/>
    </row>
    <row r="35" spans="2:133" ht="11.25" customHeight="1" x14ac:dyDescent="0.15">
      <c r="B35" s="664" t="s">
        <v>323</v>
      </c>
      <c r="C35" s="665"/>
      <c r="D35" s="665"/>
      <c r="E35" s="665"/>
      <c r="F35" s="665"/>
      <c r="G35" s="665"/>
      <c r="H35" s="665"/>
      <c r="I35" s="665"/>
      <c r="J35" s="665"/>
      <c r="K35" s="665"/>
      <c r="L35" s="665"/>
      <c r="M35" s="665"/>
      <c r="N35" s="665"/>
      <c r="O35" s="665"/>
      <c r="P35" s="665"/>
      <c r="Q35" s="666"/>
      <c r="R35" s="667">
        <v>608731</v>
      </c>
      <c r="S35" s="668"/>
      <c r="T35" s="668"/>
      <c r="U35" s="668"/>
      <c r="V35" s="668"/>
      <c r="W35" s="668"/>
      <c r="X35" s="668"/>
      <c r="Y35" s="669"/>
      <c r="Z35" s="723">
        <v>12.4</v>
      </c>
      <c r="AA35" s="723"/>
      <c r="AB35" s="723"/>
      <c r="AC35" s="723"/>
      <c r="AD35" s="724" t="s">
        <v>177</v>
      </c>
      <c r="AE35" s="724"/>
      <c r="AF35" s="724"/>
      <c r="AG35" s="724"/>
      <c r="AH35" s="724"/>
      <c r="AI35" s="724"/>
      <c r="AJ35" s="724"/>
      <c r="AK35" s="724"/>
      <c r="AL35" s="670" t="s">
        <v>177</v>
      </c>
      <c r="AM35" s="671"/>
      <c r="AN35" s="671"/>
      <c r="AO35" s="725"/>
      <c r="AP35" s="234"/>
      <c r="AQ35" s="729" t="s">
        <v>324</v>
      </c>
      <c r="AR35" s="730"/>
      <c r="AS35" s="730"/>
      <c r="AT35" s="730"/>
      <c r="AU35" s="730"/>
      <c r="AV35" s="730"/>
      <c r="AW35" s="730"/>
      <c r="AX35" s="730"/>
      <c r="AY35" s="731"/>
      <c r="AZ35" s="726">
        <v>99401</v>
      </c>
      <c r="BA35" s="727"/>
      <c r="BB35" s="727"/>
      <c r="BC35" s="727"/>
      <c r="BD35" s="727"/>
      <c r="BE35" s="727"/>
      <c r="BF35" s="728"/>
      <c r="BG35" s="732" t="s">
        <v>325</v>
      </c>
      <c r="BH35" s="733"/>
      <c r="BI35" s="733"/>
      <c r="BJ35" s="733"/>
      <c r="BK35" s="733"/>
      <c r="BL35" s="733"/>
      <c r="BM35" s="733"/>
      <c r="BN35" s="733"/>
      <c r="BO35" s="733"/>
      <c r="BP35" s="733"/>
      <c r="BQ35" s="733"/>
      <c r="BR35" s="733"/>
      <c r="BS35" s="733"/>
      <c r="BT35" s="733"/>
      <c r="BU35" s="734"/>
      <c r="BV35" s="726">
        <v>7620</v>
      </c>
      <c r="BW35" s="727"/>
      <c r="BX35" s="727"/>
      <c r="BY35" s="727"/>
      <c r="BZ35" s="727"/>
      <c r="CA35" s="727"/>
      <c r="CB35" s="728"/>
      <c r="CD35" s="705" t="s">
        <v>326</v>
      </c>
      <c r="CE35" s="702"/>
      <c r="CF35" s="702"/>
      <c r="CG35" s="702"/>
      <c r="CH35" s="702"/>
      <c r="CI35" s="702"/>
      <c r="CJ35" s="702"/>
      <c r="CK35" s="702"/>
      <c r="CL35" s="702"/>
      <c r="CM35" s="702"/>
      <c r="CN35" s="702"/>
      <c r="CO35" s="702"/>
      <c r="CP35" s="702"/>
      <c r="CQ35" s="703"/>
      <c r="CR35" s="667">
        <v>38710</v>
      </c>
      <c r="CS35" s="656"/>
      <c r="CT35" s="656"/>
      <c r="CU35" s="656"/>
      <c r="CV35" s="656"/>
      <c r="CW35" s="656"/>
      <c r="CX35" s="656"/>
      <c r="CY35" s="657"/>
      <c r="CZ35" s="670">
        <v>0.8</v>
      </c>
      <c r="DA35" s="695"/>
      <c r="DB35" s="695"/>
      <c r="DC35" s="696"/>
      <c r="DD35" s="655">
        <v>37534</v>
      </c>
      <c r="DE35" s="656"/>
      <c r="DF35" s="656"/>
      <c r="DG35" s="656"/>
      <c r="DH35" s="656"/>
      <c r="DI35" s="656"/>
      <c r="DJ35" s="656"/>
      <c r="DK35" s="657"/>
      <c r="DL35" s="655">
        <v>37425</v>
      </c>
      <c r="DM35" s="656"/>
      <c r="DN35" s="656"/>
      <c r="DO35" s="656"/>
      <c r="DP35" s="656"/>
      <c r="DQ35" s="656"/>
      <c r="DR35" s="656"/>
      <c r="DS35" s="656"/>
      <c r="DT35" s="656"/>
      <c r="DU35" s="656"/>
      <c r="DV35" s="657"/>
      <c r="DW35" s="670">
        <v>3.3</v>
      </c>
      <c r="DX35" s="695"/>
      <c r="DY35" s="695"/>
      <c r="DZ35" s="695"/>
      <c r="EA35" s="695"/>
      <c r="EB35" s="695"/>
      <c r="EC35" s="697"/>
    </row>
    <row r="36" spans="2:133" ht="11.25" customHeight="1" x14ac:dyDescent="0.15">
      <c r="B36" s="664" t="s">
        <v>327</v>
      </c>
      <c r="C36" s="665"/>
      <c r="D36" s="665"/>
      <c r="E36" s="665"/>
      <c r="F36" s="665"/>
      <c r="G36" s="665"/>
      <c r="H36" s="665"/>
      <c r="I36" s="665"/>
      <c r="J36" s="665"/>
      <c r="K36" s="665"/>
      <c r="L36" s="665"/>
      <c r="M36" s="665"/>
      <c r="N36" s="665"/>
      <c r="O36" s="665"/>
      <c r="P36" s="665"/>
      <c r="Q36" s="666"/>
      <c r="R36" s="667" t="s">
        <v>177</v>
      </c>
      <c r="S36" s="668"/>
      <c r="T36" s="668"/>
      <c r="U36" s="668"/>
      <c r="V36" s="668"/>
      <c r="W36" s="668"/>
      <c r="X36" s="668"/>
      <c r="Y36" s="669"/>
      <c r="Z36" s="723" t="s">
        <v>177</v>
      </c>
      <c r="AA36" s="723"/>
      <c r="AB36" s="723"/>
      <c r="AC36" s="723"/>
      <c r="AD36" s="724" t="s">
        <v>177</v>
      </c>
      <c r="AE36" s="724"/>
      <c r="AF36" s="724"/>
      <c r="AG36" s="724"/>
      <c r="AH36" s="724"/>
      <c r="AI36" s="724"/>
      <c r="AJ36" s="724"/>
      <c r="AK36" s="724"/>
      <c r="AL36" s="670" t="s">
        <v>177</v>
      </c>
      <c r="AM36" s="671"/>
      <c r="AN36" s="671"/>
      <c r="AO36" s="725"/>
      <c r="AQ36" s="698" t="s">
        <v>328</v>
      </c>
      <c r="AR36" s="699"/>
      <c r="AS36" s="699"/>
      <c r="AT36" s="699"/>
      <c r="AU36" s="699"/>
      <c r="AV36" s="699"/>
      <c r="AW36" s="699"/>
      <c r="AX36" s="699"/>
      <c r="AY36" s="700"/>
      <c r="AZ36" s="667">
        <v>34359</v>
      </c>
      <c r="BA36" s="668"/>
      <c r="BB36" s="668"/>
      <c r="BC36" s="668"/>
      <c r="BD36" s="656"/>
      <c r="BE36" s="656"/>
      <c r="BF36" s="701"/>
      <c r="BG36" s="705" t="s">
        <v>329</v>
      </c>
      <c r="BH36" s="702"/>
      <c r="BI36" s="702"/>
      <c r="BJ36" s="702"/>
      <c r="BK36" s="702"/>
      <c r="BL36" s="702"/>
      <c r="BM36" s="702"/>
      <c r="BN36" s="702"/>
      <c r="BO36" s="702"/>
      <c r="BP36" s="702"/>
      <c r="BQ36" s="702"/>
      <c r="BR36" s="702"/>
      <c r="BS36" s="702"/>
      <c r="BT36" s="702"/>
      <c r="BU36" s="703"/>
      <c r="BV36" s="667">
        <v>5942</v>
      </c>
      <c r="BW36" s="668"/>
      <c r="BX36" s="668"/>
      <c r="BY36" s="668"/>
      <c r="BZ36" s="668"/>
      <c r="CA36" s="668"/>
      <c r="CB36" s="704"/>
      <c r="CD36" s="705" t="s">
        <v>330</v>
      </c>
      <c r="CE36" s="702"/>
      <c r="CF36" s="702"/>
      <c r="CG36" s="702"/>
      <c r="CH36" s="702"/>
      <c r="CI36" s="702"/>
      <c r="CJ36" s="702"/>
      <c r="CK36" s="702"/>
      <c r="CL36" s="702"/>
      <c r="CM36" s="702"/>
      <c r="CN36" s="702"/>
      <c r="CO36" s="702"/>
      <c r="CP36" s="702"/>
      <c r="CQ36" s="703"/>
      <c r="CR36" s="667">
        <v>318384</v>
      </c>
      <c r="CS36" s="668"/>
      <c r="CT36" s="668"/>
      <c r="CU36" s="668"/>
      <c r="CV36" s="668"/>
      <c r="CW36" s="668"/>
      <c r="CX36" s="668"/>
      <c r="CY36" s="669"/>
      <c r="CZ36" s="670">
        <v>6.7</v>
      </c>
      <c r="DA36" s="695"/>
      <c r="DB36" s="695"/>
      <c r="DC36" s="696"/>
      <c r="DD36" s="655">
        <v>183279</v>
      </c>
      <c r="DE36" s="668"/>
      <c r="DF36" s="668"/>
      <c r="DG36" s="668"/>
      <c r="DH36" s="668"/>
      <c r="DI36" s="668"/>
      <c r="DJ36" s="668"/>
      <c r="DK36" s="669"/>
      <c r="DL36" s="655">
        <v>108357</v>
      </c>
      <c r="DM36" s="668"/>
      <c r="DN36" s="668"/>
      <c r="DO36" s="668"/>
      <c r="DP36" s="668"/>
      <c r="DQ36" s="668"/>
      <c r="DR36" s="668"/>
      <c r="DS36" s="668"/>
      <c r="DT36" s="668"/>
      <c r="DU36" s="668"/>
      <c r="DV36" s="669"/>
      <c r="DW36" s="670">
        <v>9.5</v>
      </c>
      <c r="DX36" s="695"/>
      <c r="DY36" s="695"/>
      <c r="DZ36" s="695"/>
      <c r="EA36" s="695"/>
      <c r="EB36" s="695"/>
      <c r="EC36" s="697"/>
    </row>
    <row r="37" spans="2:133" ht="11.25" customHeight="1" x14ac:dyDescent="0.15">
      <c r="B37" s="664" t="s">
        <v>331</v>
      </c>
      <c r="C37" s="665"/>
      <c r="D37" s="665"/>
      <c r="E37" s="665"/>
      <c r="F37" s="665"/>
      <c r="G37" s="665"/>
      <c r="H37" s="665"/>
      <c r="I37" s="665"/>
      <c r="J37" s="665"/>
      <c r="K37" s="665"/>
      <c r="L37" s="665"/>
      <c r="M37" s="665"/>
      <c r="N37" s="665"/>
      <c r="O37" s="665"/>
      <c r="P37" s="665"/>
      <c r="Q37" s="666"/>
      <c r="R37" s="667">
        <v>39231</v>
      </c>
      <c r="S37" s="668"/>
      <c r="T37" s="668"/>
      <c r="U37" s="668"/>
      <c r="V37" s="668"/>
      <c r="W37" s="668"/>
      <c r="X37" s="668"/>
      <c r="Y37" s="669"/>
      <c r="Z37" s="723">
        <v>0.8</v>
      </c>
      <c r="AA37" s="723"/>
      <c r="AB37" s="723"/>
      <c r="AC37" s="723"/>
      <c r="AD37" s="724" t="s">
        <v>126</v>
      </c>
      <c r="AE37" s="724"/>
      <c r="AF37" s="724"/>
      <c r="AG37" s="724"/>
      <c r="AH37" s="724"/>
      <c r="AI37" s="724"/>
      <c r="AJ37" s="724"/>
      <c r="AK37" s="724"/>
      <c r="AL37" s="670" t="s">
        <v>126</v>
      </c>
      <c r="AM37" s="671"/>
      <c r="AN37" s="671"/>
      <c r="AO37" s="725"/>
      <c r="AQ37" s="698" t="s">
        <v>332</v>
      </c>
      <c r="AR37" s="699"/>
      <c r="AS37" s="699"/>
      <c r="AT37" s="699"/>
      <c r="AU37" s="699"/>
      <c r="AV37" s="699"/>
      <c r="AW37" s="699"/>
      <c r="AX37" s="699"/>
      <c r="AY37" s="700"/>
      <c r="AZ37" s="667">
        <v>30270</v>
      </c>
      <c r="BA37" s="668"/>
      <c r="BB37" s="668"/>
      <c r="BC37" s="668"/>
      <c r="BD37" s="656"/>
      <c r="BE37" s="656"/>
      <c r="BF37" s="701"/>
      <c r="BG37" s="705" t="s">
        <v>333</v>
      </c>
      <c r="BH37" s="702"/>
      <c r="BI37" s="702"/>
      <c r="BJ37" s="702"/>
      <c r="BK37" s="702"/>
      <c r="BL37" s="702"/>
      <c r="BM37" s="702"/>
      <c r="BN37" s="702"/>
      <c r="BO37" s="702"/>
      <c r="BP37" s="702"/>
      <c r="BQ37" s="702"/>
      <c r="BR37" s="702"/>
      <c r="BS37" s="702"/>
      <c r="BT37" s="702"/>
      <c r="BU37" s="703"/>
      <c r="BV37" s="667">
        <v>259</v>
      </c>
      <c r="BW37" s="668"/>
      <c r="BX37" s="668"/>
      <c r="BY37" s="668"/>
      <c r="BZ37" s="668"/>
      <c r="CA37" s="668"/>
      <c r="CB37" s="704"/>
      <c r="CD37" s="705" t="s">
        <v>334</v>
      </c>
      <c r="CE37" s="702"/>
      <c r="CF37" s="702"/>
      <c r="CG37" s="702"/>
      <c r="CH37" s="702"/>
      <c r="CI37" s="702"/>
      <c r="CJ37" s="702"/>
      <c r="CK37" s="702"/>
      <c r="CL37" s="702"/>
      <c r="CM37" s="702"/>
      <c r="CN37" s="702"/>
      <c r="CO37" s="702"/>
      <c r="CP37" s="702"/>
      <c r="CQ37" s="703"/>
      <c r="CR37" s="667">
        <v>15827</v>
      </c>
      <c r="CS37" s="656"/>
      <c r="CT37" s="656"/>
      <c r="CU37" s="656"/>
      <c r="CV37" s="656"/>
      <c r="CW37" s="656"/>
      <c r="CX37" s="656"/>
      <c r="CY37" s="657"/>
      <c r="CZ37" s="670">
        <v>0.3</v>
      </c>
      <c r="DA37" s="695"/>
      <c r="DB37" s="695"/>
      <c r="DC37" s="696"/>
      <c r="DD37" s="655">
        <v>15827</v>
      </c>
      <c r="DE37" s="656"/>
      <c r="DF37" s="656"/>
      <c r="DG37" s="656"/>
      <c r="DH37" s="656"/>
      <c r="DI37" s="656"/>
      <c r="DJ37" s="656"/>
      <c r="DK37" s="657"/>
      <c r="DL37" s="655">
        <v>15827</v>
      </c>
      <c r="DM37" s="656"/>
      <c r="DN37" s="656"/>
      <c r="DO37" s="656"/>
      <c r="DP37" s="656"/>
      <c r="DQ37" s="656"/>
      <c r="DR37" s="656"/>
      <c r="DS37" s="656"/>
      <c r="DT37" s="656"/>
      <c r="DU37" s="656"/>
      <c r="DV37" s="657"/>
      <c r="DW37" s="670">
        <v>1.4</v>
      </c>
      <c r="DX37" s="695"/>
      <c r="DY37" s="695"/>
      <c r="DZ37" s="695"/>
      <c r="EA37" s="695"/>
      <c r="EB37" s="695"/>
      <c r="EC37" s="697"/>
    </row>
    <row r="38" spans="2:133" ht="11.25" customHeight="1" x14ac:dyDescent="0.15">
      <c r="B38" s="673" t="s">
        <v>335</v>
      </c>
      <c r="C38" s="674"/>
      <c r="D38" s="674"/>
      <c r="E38" s="674"/>
      <c r="F38" s="674"/>
      <c r="G38" s="674"/>
      <c r="H38" s="674"/>
      <c r="I38" s="674"/>
      <c r="J38" s="674"/>
      <c r="K38" s="674"/>
      <c r="L38" s="674"/>
      <c r="M38" s="674"/>
      <c r="N38" s="674"/>
      <c r="O38" s="674"/>
      <c r="P38" s="674"/>
      <c r="Q38" s="675"/>
      <c r="R38" s="676">
        <v>4900338</v>
      </c>
      <c r="S38" s="713"/>
      <c r="T38" s="713"/>
      <c r="U38" s="713"/>
      <c r="V38" s="713"/>
      <c r="W38" s="713"/>
      <c r="X38" s="713"/>
      <c r="Y38" s="718"/>
      <c r="Z38" s="719">
        <v>100</v>
      </c>
      <c r="AA38" s="719"/>
      <c r="AB38" s="719"/>
      <c r="AC38" s="719"/>
      <c r="AD38" s="720">
        <v>1106365</v>
      </c>
      <c r="AE38" s="720"/>
      <c r="AF38" s="720"/>
      <c r="AG38" s="720"/>
      <c r="AH38" s="720"/>
      <c r="AI38" s="720"/>
      <c r="AJ38" s="720"/>
      <c r="AK38" s="720"/>
      <c r="AL38" s="679">
        <v>100</v>
      </c>
      <c r="AM38" s="721"/>
      <c r="AN38" s="721"/>
      <c r="AO38" s="722"/>
      <c r="AQ38" s="698" t="s">
        <v>336</v>
      </c>
      <c r="AR38" s="699"/>
      <c r="AS38" s="699"/>
      <c r="AT38" s="699"/>
      <c r="AU38" s="699"/>
      <c r="AV38" s="699"/>
      <c r="AW38" s="699"/>
      <c r="AX38" s="699"/>
      <c r="AY38" s="700"/>
      <c r="AZ38" s="667">
        <v>16455</v>
      </c>
      <c r="BA38" s="668"/>
      <c r="BB38" s="668"/>
      <c r="BC38" s="668"/>
      <c r="BD38" s="656"/>
      <c r="BE38" s="656"/>
      <c r="BF38" s="701"/>
      <c r="BG38" s="705" t="s">
        <v>337</v>
      </c>
      <c r="BH38" s="702"/>
      <c r="BI38" s="702"/>
      <c r="BJ38" s="702"/>
      <c r="BK38" s="702"/>
      <c r="BL38" s="702"/>
      <c r="BM38" s="702"/>
      <c r="BN38" s="702"/>
      <c r="BO38" s="702"/>
      <c r="BP38" s="702"/>
      <c r="BQ38" s="702"/>
      <c r="BR38" s="702"/>
      <c r="BS38" s="702"/>
      <c r="BT38" s="702"/>
      <c r="BU38" s="703"/>
      <c r="BV38" s="667">
        <v>425</v>
      </c>
      <c r="BW38" s="668"/>
      <c r="BX38" s="668"/>
      <c r="BY38" s="668"/>
      <c r="BZ38" s="668"/>
      <c r="CA38" s="668"/>
      <c r="CB38" s="704"/>
      <c r="CD38" s="705" t="s">
        <v>338</v>
      </c>
      <c r="CE38" s="702"/>
      <c r="CF38" s="702"/>
      <c r="CG38" s="702"/>
      <c r="CH38" s="702"/>
      <c r="CI38" s="702"/>
      <c r="CJ38" s="702"/>
      <c r="CK38" s="702"/>
      <c r="CL38" s="702"/>
      <c r="CM38" s="702"/>
      <c r="CN38" s="702"/>
      <c r="CO38" s="702"/>
      <c r="CP38" s="702"/>
      <c r="CQ38" s="703"/>
      <c r="CR38" s="667">
        <v>82946</v>
      </c>
      <c r="CS38" s="668"/>
      <c r="CT38" s="668"/>
      <c r="CU38" s="668"/>
      <c r="CV38" s="668"/>
      <c r="CW38" s="668"/>
      <c r="CX38" s="668"/>
      <c r="CY38" s="669"/>
      <c r="CZ38" s="670">
        <v>1.7</v>
      </c>
      <c r="DA38" s="695"/>
      <c r="DB38" s="695"/>
      <c r="DC38" s="696"/>
      <c r="DD38" s="655">
        <v>74142</v>
      </c>
      <c r="DE38" s="668"/>
      <c r="DF38" s="668"/>
      <c r="DG38" s="668"/>
      <c r="DH38" s="668"/>
      <c r="DI38" s="668"/>
      <c r="DJ38" s="668"/>
      <c r="DK38" s="669"/>
      <c r="DL38" s="655">
        <v>1425</v>
      </c>
      <c r="DM38" s="668"/>
      <c r="DN38" s="668"/>
      <c r="DO38" s="668"/>
      <c r="DP38" s="668"/>
      <c r="DQ38" s="668"/>
      <c r="DR38" s="668"/>
      <c r="DS38" s="668"/>
      <c r="DT38" s="668"/>
      <c r="DU38" s="668"/>
      <c r="DV38" s="669"/>
      <c r="DW38" s="670">
        <v>0.1</v>
      </c>
      <c r="DX38" s="695"/>
      <c r="DY38" s="695"/>
      <c r="DZ38" s="695"/>
      <c r="EA38" s="695"/>
      <c r="EB38" s="695"/>
      <c r="EC38" s="697"/>
    </row>
    <row r="39" spans="2:133" ht="11.25" customHeight="1" x14ac:dyDescent="0.15">
      <c r="AQ39" s="698" t="s">
        <v>339</v>
      </c>
      <c r="AR39" s="699"/>
      <c r="AS39" s="699"/>
      <c r="AT39" s="699"/>
      <c r="AU39" s="699"/>
      <c r="AV39" s="699"/>
      <c r="AW39" s="699"/>
      <c r="AX39" s="699"/>
      <c r="AY39" s="700"/>
      <c r="AZ39" s="667" t="s">
        <v>126</v>
      </c>
      <c r="BA39" s="668"/>
      <c r="BB39" s="668"/>
      <c r="BC39" s="668"/>
      <c r="BD39" s="656"/>
      <c r="BE39" s="656"/>
      <c r="BF39" s="701"/>
      <c r="BG39" s="706" t="s">
        <v>340</v>
      </c>
      <c r="BH39" s="707"/>
      <c r="BI39" s="707"/>
      <c r="BJ39" s="707"/>
      <c r="BK39" s="707"/>
      <c r="BL39" s="235"/>
      <c r="BM39" s="702" t="s">
        <v>341</v>
      </c>
      <c r="BN39" s="702"/>
      <c r="BO39" s="702"/>
      <c r="BP39" s="702"/>
      <c r="BQ39" s="702"/>
      <c r="BR39" s="702"/>
      <c r="BS39" s="702"/>
      <c r="BT39" s="702"/>
      <c r="BU39" s="703"/>
      <c r="BV39" s="667">
        <v>47</v>
      </c>
      <c r="BW39" s="668"/>
      <c r="BX39" s="668"/>
      <c r="BY39" s="668"/>
      <c r="BZ39" s="668"/>
      <c r="CA39" s="668"/>
      <c r="CB39" s="704"/>
      <c r="CD39" s="705" t="s">
        <v>342</v>
      </c>
      <c r="CE39" s="702"/>
      <c r="CF39" s="702"/>
      <c r="CG39" s="702"/>
      <c r="CH39" s="702"/>
      <c r="CI39" s="702"/>
      <c r="CJ39" s="702"/>
      <c r="CK39" s="702"/>
      <c r="CL39" s="702"/>
      <c r="CM39" s="702"/>
      <c r="CN39" s="702"/>
      <c r="CO39" s="702"/>
      <c r="CP39" s="702"/>
      <c r="CQ39" s="703"/>
      <c r="CR39" s="667">
        <v>150717</v>
      </c>
      <c r="CS39" s="656"/>
      <c r="CT39" s="656"/>
      <c r="CU39" s="656"/>
      <c r="CV39" s="656"/>
      <c r="CW39" s="656"/>
      <c r="CX39" s="656"/>
      <c r="CY39" s="657"/>
      <c r="CZ39" s="670">
        <v>3.2</v>
      </c>
      <c r="DA39" s="695"/>
      <c r="DB39" s="695"/>
      <c r="DC39" s="696"/>
      <c r="DD39" s="655">
        <v>150717</v>
      </c>
      <c r="DE39" s="656"/>
      <c r="DF39" s="656"/>
      <c r="DG39" s="656"/>
      <c r="DH39" s="656"/>
      <c r="DI39" s="656"/>
      <c r="DJ39" s="656"/>
      <c r="DK39" s="657"/>
      <c r="DL39" s="655" t="s">
        <v>126</v>
      </c>
      <c r="DM39" s="656"/>
      <c r="DN39" s="656"/>
      <c r="DO39" s="656"/>
      <c r="DP39" s="656"/>
      <c r="DQ39" s="656"/>
      <c r="DR39" s="656"/>
      <c r="DS39" s="656"/>
      <c r="DT39" s="656"/>
      <c r="DU39" s="656"/>
      <c r="DV39" s="657"/>
      <c r="DW39" s="670" t="s">
        <v>126</v>
      </c>
      <c r="DX39" s="695"/>
      <c r="DY39" s="695"/>
      <c r="DZ39" s="695"/>
      <c r="EA39" s="695"/>
      <c r="EB39" s="695"/>
      <c r="EC39" s="697"/>
    </row>
    <row r="40" spans="2:133" ht="11.25" customHeight="1" x14ac:dyDescent="0.15">
      <c r="AQ40" s="698" t="s">
        <v>343</v>
      </c>
      <c r="AR40" s="699"/>
      <c r="AS40" s="699"/>
      <c r="AT40" s="699"/>
      <c r="AU40" s="699"/>
      <c r="AV40" s="699"/>
      <c r="AW40" s="699"/>
      <c r="AX40" s="699"/>
      <c r="AY40" s="700"/>
      <c r="AZ40" s="667">
        <v>12747</v>
      </c>
      <c r="BA40" s="668"/>
      <c r="BB40" s="668"/>
      <c r="BC40" s="668"/>
      <c r="BD40" s="656"/>
      <c r="BE40" s="656"/>
      <c r="BF40" s="701"/>
      <c r="BG40" s="706"/>
      <c r="BH40" s="707"/>
      <c r="BI40" s="707"/>
      <c r="BJ40" s="707"/>
      <c r="BK40" s="707"/>
      <c r="BL40" s="235"/>
      <c r="BM40" s="702" t="s">
        <v>344</v>
      </c>
      <c r="BN40" s="702"/>
      <c r="BO40" s="702"/>
      <c r="BP40" s="702"/>
      <c r="BQ40" s="702"/>
      <c r="BR40" s="702"/>
      <c r="BS40" s="702"/>
      <c r="BT40" s="702"/>
      <c r="BU40" s="703"/>
      <c r="BV40" s="667" t="s">
        <v>126</v>
      </c>
      <c r="BW40" s="668"/>
      <c r="BX40" s="668"/>
      <c r="BY40" s="668"/>
      <c r="BZ40" s="668"/>
      <c r="CA40" s="668"/>
      <c r="CB40" s="704"/>
      <c r="CD40" s="705" t="s">
        <v>345</v>
      </c>
      <c r="CE40" s="702"/>
      <c r="CF40" s="702"/>
      <c r="CG40" s="702"/>
      <c r="CH40" s="702"/>
      <c r="CI40" s="702"/>
      <c r="CJ40" s="702"/>
      <c r="CK40" s="702"/>
      <c r="CL40" s="702"/>
      <c r="CM40" s="702"/>
      <c r="CN40" s="702"/>
      <c r="CO40" s="702"/>
      <c r="CP40" s="702"/>
      <c r="CQ40" s="703"/>
      <c r="CR40" s="667" t="s">
        <v>346</v>
      </c>
      <c r="CS40" s="668"/>
      <c r="CT40" s="668"/>
      <c r="CU40" s="668"/>
      <c r="CV40" s="668"/>
      <c r="CW40" s="668"/>
      <c r="CX40" s="668"/>
      <c r="CY40" s="669"/>
      <c r="CZ40" s="670" t="s">
        <v>126</v>
      </c>
      <c r="DA40" s="695"/>
      <c r="DB40" s="695"/>
      <c r="DC40" s="696"/>
      <c r="DD40" s="655" t="s">
        <v>346</v>
      </c>
      <c r="DE40" s="668"/>
      <c r="DF40" s="668"/>
      <c r="DG40" s="668"/>
      <c r="DH40" s="668"/>
      <c r="DI40" s="668"/>
      <c r="DJ40" s="668"/>
      <c r="DK40" s="669"/>
      <c r="DL40" s="655" t="s">
        <v>346</v>
      </c>
      <c r="DM40" s="668"/>
      <c r="DN40" s="668"/>
      <c r="DO40" s="668"/>
      <c r="DP40" s="668"/>
      <c r="DQ40" s="668"/>
      <c r="DR40" s="668"/>
      <c r="DS40" s="668"/>
      <c r="DT40" s="668"/>
      <c r="DU40" s="668"/>
      <c r="DV40" s="669"/>
      <c r="DW40" s="670" t="s">
        <v>126</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5570</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357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7" t="s">
        <v>346</v>
      </c>
      <c r="CS41" s="656"/>
      <c r="CT41" s="656"/>
      <c r="CU41" s="656"/>
      <c r="CV41" s="656"/>
      <c r="CW41" s="656"/>
      <c r="CX41" s="656"/>
      <c r="CY41" s="657"/>
      <c r="CZ41" s="670" t="s">
        <v>346</v>
      </c>
      <c r="DA41" s="695"/>
      <c r="DB41" s="695"/>
      <c r="DC41" s="696"/>
      <c r="DD41" s="655" t="s">
        <v>346</v>
      </c>
      <c r="DE41" s="656"/>
      <c r="DF41" s="656"/>
      <c r="DG41" s="656"/>
      <c r="DH41" s="656"/>
      <c r="DI41" s="656"/>
      <c r="DJ41" s="656"/>
      <c r="DK41" s="657"/>
      <c r="DL41" s="658"/>
      <c r="DM41" s="659"/>
      <c r="DN41" s="659"/>
      <c r="DO41" s="659"/>
      <c r="DP41" s="659"/>
      <c r="DQ41" s="659"/>
      <c r="DR41" s="659"/>
      <c r="DS41" s="659"/>
      <c r="DT41" s="659"/>
      <c r="DU41" s="659"/>
      <c r="DV41" s="660"/>
      <c r="DW41" s="661"/>
      <c r="DX41" s="662"/>
      <c r="DY41" s="662"/>
      <c r="DZ41" s="662"/>
      <c r="EA41" s="662"/>
      <c r="EB41" s="662"/>
      <c r="EC41" s="663"/>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64" t="s">
        <v>351</v>
      </c>
      <c r="CE42" s="665"/>
      <c r="CF42" s="665"/>
      <c r="CG42" s="665"/>
      <c r="CH42" s="665"/>
      <c r="CI42" s="665"/>
      <c r="CJ42" s="665"/>
      <c r="CK42" s="665"/>
      <c r="CL42" s="665"/>
      <c r="CM42" s="665"/>
      <c r="CN42" s="665"/>
      <c r="CO42" s="665"/>
      <c r="CP42" s="665"/>
      <c r="CQ42" s="666"/>
      <c r="CR42" s="667">
        <v>2860460</v>
      </c>
      <c r="CS42" s="668"/>
      <c r="CT42" s="668"/>
      <c r="CU42" s="668"/>
      <c r="CV42" s="668"/>
      <c r="CW42" s="668"/>
      <c r="CX42" s="668"/>
      <c r="CY42" s="669"/>
      <c r="CZ42" s="670">
        <v>60</v>
      </c>
      <c r="DA42" s="671"/>
      <c r="DB42" s="671"/>
      <c r="DC42" s="672"/>
      <c r="DD42" s="655">
        <v>181191</v>
      </c>
      <c r="DE42" s="668"/>
      <c r="DF42" s="668"/>
      <c r="DG42" s="668"/>
      <c r="DH42" s="668"/>
      <c r="DI42" s="668"/>
      <c r="DJ42" s="668"/>
      <c r="DK42" s="669"/>
      <c r="DL42" s="658"/>
      <c r="DM42" s="659"/>
      <c r="DN42" s="659"/>
      <c r="DO42" s="659"/>
      <c r="DP42" s="659"/>
      <c r="DQ42" s="659"/>
      <c r="DR42" s="659"/>
      <c r="DS42" s="659"/>
      <c r="DT42" s="659"/>
      <c r="DU42" s="659"/>
      <c r="DV42" s="660"/>
      <c r="DW42" s="661"/>
      <c r="DX42" s="662"/>
      <c r="DY42" s="662"/>
      <c r="DZ42" s="662"/>
      <c r="EA42" s="662"/>
      <c r="EB42" s="662"/>
      <c r="EC42" s="663"/>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64" t="s">
        <v>353</v>
      </c>
      <c r="CE43" s="665"/>
      <c r="CF43" s="665"/>
      <c r="CG43" s="665"/>
      <c r="CH43" s="665"/>
      <c r="CI43" s="665"/>
      <c r="CJ43" s="665"/>
      <c r="CK43" s="665"/>
      <c r="CL43" s="665"/>
      <c r="CM43" s="665"/>
      <c r="CN43" s="665"/>
      <c r="CO43" s="665"/>
      <c r="CP43" s="665"/>
      <c r="CQ43" s="666"/>
      <c r="CR43" s="667">
        <v>7127</v>
      </c>
      <c r="CS43" s="656"/>
      <c r="CT43" s="656"/>
      <c r="CU43" s="656"/>
      <c r="CV43" s="656"/>
      <c r="CW43" s="656"/>
      <c r="CX43" s="656"/>
      <c r="CY43" s="657"/>
      <c r="CZ43" s="670">
        <v>0.1</v>
      </c>
      <c r="DA43" s="695"/>
      <c r="DB43" s="695"/>
      <c r="DC43" s="696"/>
      <c r="DD43" s="655">
        <v>7127</v>
      </c>
      <c r="DE43" s="656"/>
      <c r="DF43" s="656"/>
      <c r="DG43" s="656"/>
      <c r="DH43" s="656"/>
      <c r="DI43" s="656"/>
      <c r="DJ43" s="656"/>
      <c r="DK43" s="657"/>
      <c r="DL43" s="658"/>
      <c r="DM43" s="659"/>
      <c r="DN43" s="659"/>
      <c r="DO43" s="659"/>
      <c r="DP43" s="659"/>
      <c r="DQ43" s="659"/>
      <c r="DR43" s="659"/>
      <c r="DS43" s="659"/>
      <c r="DT43" s="659"/>
      <c r="DU43" s="659"/>
      <c r="DV43" s="660"/>
      <c r="DW43" s="661"/>
      <c r="DX43" s="662"/>
      <c r="DY43" s="662"/>
      <c r="DZ43" s="662"/>
      <c r="EA43" s="662"/>
      <c r="EB43" s="662"/>
      <c r="EC43" s="663"/>
    </row>
    <row r="44" spans="2:133" ht="11.25" customHeight="1" x14ac:dyDescent="0.15">
      <c r="B44" s="240" t="s">
        <v>354</v>
      </c>
      <c r="CD44" s="689" t="s">
        <v>305</v>
      </c>
      <c r="CE44" s="690"/>
      <c r="CF44" s="664" t="s">
        <v>355</v>
      </c>
      <c r="CG44" s="665"/>
      <c r="CH44" s="665"/>
      <c r="CI44" s="665"/>
      <c r="CJ44" s="665"/>
      <c r="CK44" s="665"/>
      <c r="CL44" s="665"/>
      <c r="CM44" s="665"/>
      <c r="CN44" s="665"/>
      <c r="CO44" s="665"/>
      <c r="CP44" s="665"/>
      <c r="CQ44" s="666"/>
      <c r="CR44" s="667">
        <v>2798966</v>
      </c>
      <c r="CS44" s="668"/>
      <c r="CT44" s="668"/>
      <c r="CU44" s="668"/>
      <c r="CV44" s="668"/>
      <c r="CW44" s="668"/>
      <c r="CX44" s="668"/>
      <c r="CY44" s="669"/>
      <c r="CZ44" s="670">
        <v>58.7</v>
      </c>
      <c r="DA44" s="671"/>
      <c r="DB44" s="671"/>
      <c r="DC44" s="672"/>
      <c r="DD44" s="655">
        <v>152323</v>
      </c>
      <c r="DE44" s="668"/>
      <c r="DF44" s="668"/>
      <c r="DG44" s="668"/>
      <c r="DH44" s="668"/>
      <c r="DI44" s="668"/>
      <c r="DJ44" s="668"/>
      <c r="DK44" s="669"/>
      <c r="DL44" s="658"/>
      <c r="DM44" s="659"/>
      <c r="DN44" s="659"/>
      <c r="DO44" s="659"/>
      <c r="DP44" s="659"/>
      <c r="DQ44" s="659"/>
      <c r="DR44" s="659"/>
      <c r="DS44" s="659"/>
      <c r="DT44" s="659"/>
      <c r="DU44" s="659"/>
      <c r="DV44" s="660"/>
      <c r="DW44" s="661"/>
      <c r="DX44" s="662"/>
      <c r="DY44" s="662"/>
      <c r="DZ44" s="662"/>
      <c r="EA44" s="662"/>
      <c r="EB44" s="662"/>
      <c r="EC44" s="663"/>
    </row>
    <row r="45" spans="2:133" ht="11.25" customHeight="1" x14ac:dyDescent="0.15">
      <c r="CD45" s="691"/>
      <c r="CE45" s="692"/>
      <c r="CF45" s="664" t="s">
        <v>356</v>
      </c>
      <c r="CG45" s="665"/>
      <c r="CH45" s="665"/>
      <c r="CI45" s="665"/>
      <c r="CJ45" s="665"/>
      <c r="CK45" s="665"/>
      <c r="CL45" s="665"/>
      <c r="CM45" s="665"/>
      <c r="CN45" s="665"/>
      <c r="CO45" s="665"/>
      <c r="CP45" s="665"/>
      <c r="CQ45" s="666"/>
      <c r="CR45" s="667">
        <v>2748564</v>
      </c>
      <c r="CS45" s="656"/>
      <c r="CT45" s="656"/>
      <c r="CU45" s="656"/>
      <c r="CV45" s="656"/>
      <c r="CW45" s="656"/>
      <c r="CX45" s="656"/>
      <c r="CY45" s="657"/>
      <c r="CZ45" s="670">
        <v>57.7</v>
      </c>
      <c r="DA45" s="695"/>
      <c r="DB45" s="695"/>
      <c r="DC45" s="696"/>
      <c r="DD45" s="655">
        <v>116585</v>
      </c>
      <c r="DE45" s="656"/>
      <c r="DF45" s="656"/>
      <c r="DG45" s="656"/>
      <c r="DH45" s="656"/>
      <c r="DI45" s="656"/>
      <c r="DJ45" s="656"/>
      <c r="DK45" s="657"/>
      <c r="DL45" s="658"/>
      <c r="DM45" s="659"/>
      <c r="DN45" s="659"/>
      <c r="DO45" s="659"/>
      <c r="DP45" s="659"/>
      <c r="DQ45" s="659"/>
      <c r="DR45" s="659"/>
      <c r="DS45" s="659"/>
      <c r="DT45" s="659"/>
      <c r="DU45" s="659"/>
      <c r="DV45" s="660"/>
      <c r="DW45" s="661"/>
      <c r="DX45" s="662"/>
      <c r="DY45" s="662"/>
      <c r="DZ45" s="662"/>
      <c r="EA45" s="662"/>
      <c r="EB45" s="662"/>
      <c r="EC45" s="663"/>
    </row>
    <row r="46" spans="2:133" ht="11.25" customHeight="1" x14ac:dyDescent="0.15">
      <c r="CD46" s="691"/>
      <c r="CE46" s="692"/>
      <c r="CF46" s="664" t="s">
        <v>357</v>
      </c>
      <c r="CG46" s="665"/>
      <c r="CH46" s="665"/>
      <c r="CI46" s="665"/>
      <c r="CJ46" s="665"/>
      <c r="CK46" s="665"/>
      <c r="CL46" s="665"/>
      <c r="CM46" s="665"/>
      <c r="CN46" s="665"/>
      <c r="CO46" s="665"/>
      <c r="CP46" s="665"/>
      <c r="CQ46" s="666"/>
      <c r="CR46" s="667">
        <v>48512</v>
      </c>
      <c r="CS46" s="668"/>
      <c r="CT46" s="668"/>
      <c r="CU46" s="668"/>
      <c r="CV46" s="668"/>
      <c r="CW46" s="668"/>
      <c r="CX46" s="668"/>
      <c r="CY46" s="669"/>
      <c r="CZ46" s="670">
        <v>1</v>
      </c>
      <c r="DA46" s="671"/>
      <c r="DB46" s="671"/>
      <c r="DC46" s="672"/>
      <c r="DD46" s="655">
        <v>35648</v>
      </c>
      <c r="DE46" s="668"/>
      <c r="DF46" s="668"/>
      <c r="DG46" s="668"/>
      <c r="DH46" s="668"/>
      <c r="DI46" s="668"/>
      <c r="DJ46" s="668"/>
      <c r="DK46" s="669"/>
      <c r="DL46" s="658"/>
      <c r="DM46" s="659"/>
      <c r="DN46" s="659"/>
      <c r="DO46" s="659"/>
      <c r="DP46" s="659"/>
      <c r="DQ46" s="659"/>
      <c r="DR46" s="659"/>
      <c r="DS46" s="659"/>
      <c r="DT46" s="659"/>
      <c r="DU46" s="659"/>
      <c r="DV46" s="660"/>
      <c r="DW46" s="661"/>
      <c r="DX46" s="662"/>
      <c r="DY46" s="662"/>
      <c r="DZ46" s="662"/>
      <c r="EA46" s="662"/>
      <c r="EB46" s="662"/>
      <c r="EC46" s="663"/>
    </row>
    <row r="47" spans="2:133" ht="11.25" customHeight="1" x14ac:dyDescent="0.15">
      <c r="CD47" s="691"/>
      <c r="CE47" s="692"/>
      <c r="CF47" s="664" t="s">
        <v>358</v>
      </c>
      <c r="CG47" s="665"/>
      <c r="CH47" s="665"/>
      <c r="CI47" s="665"/>
      <c r="CJ47" s="665"/>
      <c r="CK47" s="665"/>
      <c r="CL47" s="665"/>
      <c r="CM47" s="665"/>
      <c r="CN47" s="665"/>
      <c r="CO47" s="665"/>
      <c r="CP47" s="665"/>
      <c r="CQ47" s="666"/>
      <c r="CR47" s="667">
        <v>61494</v>
      </c>
      <c r="CS47" s="656"/>
      <c r="CT47" s="656"/>
      <c r="CU47" s="656"/>
      <c r="CV47" s="656"/>
      <c r="CW47" s="656"/>
      <c r="CX47" s="656"/>
      <c r="CY47" s="657"/>
      <c r="CZ47" s="670">
        <v>1.3</v>
      </c>
      <c r="DA47" s="695"/>
      <c r="DB47" s="695"/>
      <c r="DC47" s="696"/>
      <c r="DD47" s="655">
        <v>28868</v>
      </c>
      <c r="DE47" s="656"/>
      <c r="DF47" s="656"/>
      <c r="DG47" s="656"/>
      <c r="DH47" s="656"/>
      <c r="DI47" s="656"/>
      <c r="DJ47" s="656"/>
      <c r="DK47" s="657"/>
      <c r="DL47" s="658"/>
      <c r="DM47" s="659"/>
      <c r="DN47" s="659"/>
      <c r="DO47" s="659"/>
      <c r="DP47" s="659"/>
      <c r="DQ47" s="659"/>
      <c r="DR47" s="659"/>
      <c r="DS47" s="659"/>
      <c r="DT47" s="659"/>
      <c r="DU47" s="659"/>
      <c r="DV47" s="660"/>
      <c r="DW47" s="661"/>
      <c r="DX47" s="662"/>
      <c r="DY47" s="662"/>
      <c r="DZ47" s="662"/>
      <c r="EA47" s="662"/>
      <c r="EB47" s="662"/>
      <c r="EC47" s="663"/>
    </row>
    <row r="48" spans="2:133" x14ac:dyDescent="0.15">
      <c r="CD48" s="693"/>
      <c r="CE48" s="694"/>
      <c r="CF48" s="664" t="s">
        <v>359</v>
      </c>
      <c r="CG48" s="665"/>
      <c r="CH48" s="665"/>
      <c r="CI48" s="665"/>
      <c r="CJ48" s="665"/>
      <c r="CK48" s="665"/>
      <c r="CL48" s="665"/>
      <c r="CM48" s="665"/>
      <c r="CN48" s="665"/>
      <c r="CO48" s="665"/>
      <c r="CP48" s="665"/>
      <c r="CQ48" s="666"/>
      <c r="CR48" s="667" t="s">
        <v>346</v>
      </c>
      <c r="CS48" s="668"/>
      <c r="CT48" s="668"/>
      <c r="CU48" s="668"/>
      <c r="CV48" s="668"/>
      <c r="CW48" s="668"/>
      <c r="CX48" s="668"/>
      <c r="CY48" s="669"/>
      <c r="CZ48" s="670" t="s">
        <v>126</v>
      </c>
      <c r="DA48" s="671"/>
      <c r="DB48" s="671"/>
      <c r="DC48" s="672"/>
      <c r="DD48" s="655" t="s">
        <v>126</v>
      </c>
      <c r="DE48" s="668"/>
      <c r="DF48" s="668"/>
      <c r="DG48" s="668"/>
      <c r="DH48" s="668"/>
      <c r="DI48" s="668"/>
      <c r="DJ48" s="668"/>
      <c r="DK48" s="669"/>
      <c r="DL48" s="658"/>
      <c r="DM48" s="659"/>
      <c r="DN48" s="659"/>
      <c r="DO48" s="659"/>
      <c r="DP48" s="659"/>
      <c r="DQ48" s="659"/>
      <c r="DR48" s="659"/>
      <c r="DS48" s="659"/>
      <c r="DT48" s="659"/>
      <c r="DU48" s="659"/>
      <c r="DV48" s="660"/>
      <c r="DW48" s="661"/>
      <c r="DX48" s="662"/>
      <c r="DY48" s="662"/>
      <c r="DZ48" s="662"/>
      <c r="EA48" s="662"/>
      <c r="EB48" s="662"/>
      <c r="EC48" s="663"/>
    </row>
    <row r="49" spans="82:133" ht="11.25" customHeight="1" x14ac:dyDescent="0.15">
      <c r="CD49" s="673" t="s">
        <v>360</v>
      </c>
      <c r="CE49" s="674"/>
      <c r="CF49" s="674"/>
      <c r="CG49" s="674"/>
      <c r="CH49" s="674"/>
      <c r="CI49" s="674"/>
      <c r="CJ49" s="674"/>
      <c r="CK49" s="674"/>
      <c r="CL49" s="674"/>
      <c r="CM49" s="674"/>
      <c r="CN49" s="674"/>
      <c r="CO49" s="674"/>
      <c r="CP49" s="674"/>
      <c r="CQ49" s="675"/>
      <c r="CR49" s="676">
        <v>4765407</v>
      </c>
      <c r="CS49" s="677"/>
      <c r="CT49" s="677"/>
      <c r="CU49" s="677"/>
      <c r="CV49" s="677"/>
      <c r="CW49" s="677"/>
      <c r="CX49" s="677"/>
      <c r="CY49" s="678"/>
      <c r="CZ49" s="679">
        <v>100</v>
      </c>
      <c r="DA49" s="680"/>
      <c r="DB49" s="680"/>
      <c r="DC49" s="681"/>
      <c r="DD49" s="682">
        <v>1649591</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zJ71bwBpigazs+T7pXO58VLBfhHvgBauFzlg68IBfNsfrVY7xIBP8WxnGI9B0eOgngGQ2sBvzN19odPPd03emA==" saltValue="N8hy68JEtCjnZNsZZmcT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35" sqref="AU35:AY35"/>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366</v>
      </c>
      <c r="B5" s="1085"/>
      <c r="C5" s="1085"/>
      <c r="D5" s="1085"/>
      <c r="E5" s="1085"/>
      <c r="F5" s="1085"/>
      <c r="G5" s="1085"/>
      <c r="H5" s="1085"/>
      <c r="I5" s="1085"/>
      <c r="J5" s="1085"/>
      <c r="K5" s="1085"/>
      <c r="L5" s="1085"/>
      <c r="M5" s="1085"/>
      <c r="N5" s="1085"/>
      <c r="O5" s="1085"/>
      <c r="P5" s="1086"/>
      <c r="Q5" s="1090" t="s">
        <v>367</v>
      </c>
      <c r="R5" s="1091"/>
      <c r="S5" s="1091"/>
      <c r="T5" s="1091"/>
      <c r="U5" s="1092"/>
      <c r="V5" s="1090" t="s">
        <v>368</v>
      </c>
      <c r="W5" s="1091"/>
      <c r="X5" s="1091"/>
      <c r="Y5" s="1091"/>
      <c r="Z5" s="1092"/>
      <c r="AA5" s="1090" t="s">
        <v>369</v>
      </c>
      <c r="AB5" s="1091"/>
      <c r="AC5" s="1091"/>
      <c r="AD5" s="1091"/>
      <c r="AE5" s="1091"/>
      <c r="AF5" s="1202" t="s">
        <v>370</v>
      </c>
      <c r="AG5" s="1091"/>
      <c r="AH5" s="1091"/>
      <c r="AI5" s="1091"/>
      <c r="AJ5" s="1106"/>
      <c r="AK5" s="1091" t="s">
        <v>371</v>
      </c>
      <c r="AL5" s="1091"/>
      <c r="AM5" s="1091"/>
      <c r="AN5" s="1091"/>
      <c r="AO5" s="1092"/>
      <c r="AP5" s="1090" t="s">
        <v>372</v>
      </c>
      <c r="AQ5" s="1091"/>
      <c r="AR5" s="1091"/>
      <c r="AS5" s="1091"/>
      <c r="AT5" s="1092"/>
      <c r="AU5" s="1090" t="s">
        <v>373</v>
      </c>
      <c r="AV5" s="1091"/>
      <c r="AW5" s="1091"/>
      <c r="AX5" s="1091"/>
      <c r="AY5" s="1106"/>
      <c r="AZ5" s="256"/>
      <c r="BA5" s="256"/>
      <c r="BB5" s="256"/>
      <c r="BC5" s="256"/>
      <c r="BD5" s="256"/>
      <c r="BE5" s="257"/>
      <c r="BF5" s="257"/>
      <c r="BG5" s="257"/>
      <c r="BH5" s="257"/>
      <c r="BI5" s="257"/>
      <c r="BJ5" s="257"/>
      <c r="BK5" s="257"/>
      <c r="BL5" s="257"/>
      <c r="BM5" s="257"/>
      <c r="BN5" s="257"/>
      <c r="BO5" s="257"/>
      <c r="BP5" s="257"/>
      <c r="BQ5" s="1084" t="s">
        <v>374</v>
      </c>
      <c r="BR5" s="1085"/>
      <c r="BS5" s="1085"/>
      <c r="BT5" s="1085"/>
      <c r="BU5" s="1085"/>
      <c r="BV5" s="1085"/>
      <c r="BW5" s="1085"/>
      <c r="BX5" s="1085"/>
      <c r="BY5" s="1085"/>
      <c r="BZ5" s="1085"/>
      <c r="CA5" s="1085"/>
      <c r="CB5" s="1085"/>
      <c r="CC5" s="1085"/>
      <c r="CD5" s="1085"/>
      <c r="CE5" s="1085"/>
      <c r="CF5" s="1085"/>
      <c r="CG5" s="1086"/>
      <c r="CH5" s="1090" t="s">
        <v>375</v>
      </c>
      <c r="CI5" s="1091"/>
      <c r="CJ5" s="1091"/>
      <c r="CK5" s="1091"/>
      <c r="CL5" s="1092"/>
      <c r="CM5" s="1090" t="s">
        <v>376</v>
      </c>
      <c r="CN5" s="1091"/>
      <c r="CO5" s="1091"/>
      <c r="CP5" s="1091"/>
      <c r="CQ5" s="1092"/>
      <c r="CR5" s="1090" t="s">
        <v>377</v>
      </c>
      <c r="CS5" s="1091"/>
      <c r="CT5" s="1091"/>
      <c r="CU5" s="1091"/>
      <c r="CV5" s="1092"/>
      <c r="CW5" s="1090" t="s">
        <v>378</v>
      </c>
      <c r="CX5" s="1091"/>
      <c r="CY5" s="1091"/>
      <c r="CZ5" s="1091"/>
      <c r="DA5" s="1092"/>
      <c r="DB5" s="1090" t="s">
        <v>379</v>
      </c>
      <c r="DC5" s="1091"/>
      <c r="DD5" s="1091"/>
      <c r="DE5" s="1091"/>
      <c r="DF5" s="1092"/>
      <c r="DG5" s="1187" t="s">
        <v>380</v>
      </c>
      <c r="DH5" s="1188"/>
      <c r="DI5" s="1188"/>
      <c r="DJ5" s="1188"/>
      <c r="DK5" s="1189"/>
      <c r="DL5" s="1187" t="s">
        <v>381</v>
      </c>
      <c r="DM5" s="1188"/>
      <c r="DN5" s="1188"/>
      <c r="DO5" s="1188"/>
      <c r="DP5" s="1189"/>
      <c r="DQ5" s="1090" t="s">
        <v>382</v>
      </c>
      <c r="DR5" s="1091"/>
      <c r="DS5" s="1091"/>
      <c r="DT5" s="1091"/>
      <c r="DU5" s="1092"/>
      <c r="DV5" s="1090" t="s">
        <v>373</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c r="R7" s="1194"/>
      <c r="S7" s="1194"/>
      <c r="T7" s="1194"/>
      <c r="U7" s="1194"/>
      <c r="V7" s="1194"/>
      <c r="W7" s="1194"/>
      <c r="X7" s="1194"/>
      <c r="Y7" s="1194"/>
      <c r="Z7" s="1194"/>
      <c r="AA7" s="1194"/>
      <c r="AB7" s="1194"/>
      <c r="AC7" s="1194"/>
      <c r="AD7" s="1194"/>
      <c r="AE7" s="1195"/>
      <c r="AF7" s="1196">
        <v>87</v>
      </c>
      <c r="AG7" s="1197"/>
      <c r="AH7" s="1197"/>
      <c r="AI7" s="1197"/>
      <c r="AJ7" s="1198"/>
      <c r="AK7" s="1180"/>
      <c r="AL7" s="1181"/>
      <c r="AM7" s="1181"/>
      <c r="AN7" s="1181"/>
      <c r="AO7" s="1181"/>
      <c r="AP7" s="1181"/>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0"/>
      <c r="C8" s="1121"/>
      <c r="D8" s="1121"/>
      <c r="E8" s="1121"/>
      <c r="F8" s="1121"/>
      <c r="G8" s="1121"/>
      <c r="H8" s="1121"/>
      <c r="I8" s="1121"/>
      <c r="J8" s="1121"/>
      <c r="K8" s="1121"/>
      <c r="L8" s="1121"/>
      <c r="M8" s="1121"/>
      <c r="N8" s="1121"/>
      <c r="O8" s="1121"/>
      <c r="P8" s="1122"/>
      <c r="Q8" s="1132"/>
      <c r="R8" s="1133"/>
      <c r="S8" s="1133"/>
      <c r="T8" s="1133"/>
      <c r="U8" s="1133"/>
      <c r="V8" s="1133"/>
      <c r="W8" s="1133"/>
      <c r="X8" s="1133"/>
      <c r="Y8" s="1133"/>
      <c r="Z8" s="1133"/>
      <c r="AA8" s="1133"/>
      <c r="AB8" s="1133"/>
      <c r="AC8" s="1133"/>
      <c r="AD8" s="1133"/>
      <c r="AE8" s="1134"/>
      <c r="AF8" s="1126"/>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384</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c r="R23" s="1158"/>
      <c r="S23" s="1158"/>
      <c r="T23" s="1158"/>
      <c r="U23" s="1158"/>
      <c r="V23" s="1158"/>
      <c r="W23" s="1158"/>
      <c r="X23" s="1158"/>
      <c r="Y23" s="1158"/>
      <c r="Z23" s="1158"/>
      <c r="AA23" s="1158"/>
      <c r="AB23" s="1158"/>
      <c r="AC23" s="1158"/>
      <c r="AD23" s="1158"/>
      <c r="AE23" s="1159"/>
      <c r="AF23" s="1160">
        <v>87</v>
      </c>
      <c r="AG23" s="1158"/>
      <c r="AH23" s="1158"/>
      <c r="AI23" s="1158"/>
      <c r="AJ23" s="1161"/>
      <c r="AK23" s="1162"/>
      <c r="AL23" s="1163"/>
      <c r="AM23" s="1163"/>
      <c r="AN23" s="1163"/>
      <c r="AO23" s="1163"/>
      <c r="AP23" s="1158"/>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387</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388</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366</v>
      </c>
      <c r="B26" s="1085"/>
      <c r="C26" s="1085"/>
      <c r="D26" s="1085"/>
      <c r="E26" s="1085"/>
      <c r="F26" s="1085"/>
      <c r="G26" s="1085"/>
      <c r="H26" s="1085"/>
      <c r="I26" s="1085"/>
      <c r="J26" s="1085"/>
      <c r="K26" s="1085"/>
      <c r="L26" s="1085"/>
      <c r="M26" s="1085"/>
      <c r="N26" s="1085"/>
      <c r="O26" s="1085"/>
      <c r="P26" s="1086"/>
      <c r="Q26" s="1090" t="s">
        <v>389</v>
      </c>
      <c r="R26" s="1091"/>
      <c r="S26" s="1091"/>
      <c r="T26" s="1091"/>
      <c r="U26" s="1092"/>
      <c r="V26" s="1090" t="s">
        <v>390</v>
      </c>
      <c r="W26" s="1091"/>
      <c r="X26" s="1091"/>
      <c r="Y26" s="1091"/>
      <c r="Z26" s="1092"/>
      <c r="AA26" s="1090" t="s">
        <v>391</v>
      </c>
      <c r="AB26" s="1091"/>
      <c r="AC26" s="1091"/>
      <c r="AD26" s="1091"/>
      <c r="AE26" s="1091"/>
      <c r="AF26" s="1148" t="s">
        <v>392</v>
      </c>
      <c r="AG26" s="1097"/>
      <c r="AH26" s="1097"/>
      <c r="AI26" s="1097"/>
      <c r="AJ26" s="1149"/>
      <c r="AK26" s="1091" t="s">
        <v>393</v>
      </c>
      <c r="AL26" s="1091"/>
      <c r="AM26" s="1091"/>
      <c r="AN26" s="1091"/>
      <c r="AO26" s="1092"/>
      <c r="AP26" s="1090" t="s">
        <v>394</v>
      </c>
      <c r="AQ26" s="1091"/>
      <c r="AR26" s="1091"/>
      <c r="AS26" s="1091"/>
      <c r="AT26" s="1092"/>
      <c r="AU26" s="1090" t="s">
        <v>395</v>
      </c>
      <c r="AV26" s="1091"/>
      <c r="AW26" s="1091"/>
      <c r="AX26" s="1091"/>
      <c r="AY26" s="1092"/>
      <c r="AZ26" s="1090" t="s">
        <v>396</v>
      </c>
      <c r="BA26" s="1091"/>
      <c r="BB26" s="1091"/>
      <c r="BC26" s="1091"/>
      <c r="BD26" s="1092"/>
      <c r="BE26" s="1090" t="s">
        <v>373</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397</v>
      </c>
      <c r="C28" s="1140"/>
      <c r="D28" s="1140"/>
      <c r="E28" s="1140"/>
      <c r="F28" s="1140"/>
      <c r="G28" s="1140"/>
      <c r="H28" s="1140"/>
      <c r="I28" s="1140"/>
      <c r="J28" s="1140"/>
      <c r="K28" s="1140"/>
      <c r="L28" s="1140"/>
      <c r="M28" s="1140"/>
      <c r="N28" s="1140"/>
      <c r="O28" s="1140"/>
      <c r="P28" s="1141"/>
      <c r="Q28" s="1142"/>
      <c r="R28" s="1143"/>
      <c r="S28" s="1143"/>
      <c r="T28" s="1143"/>
      <c r="U28" s="1143"/>
      <c r="V28" s="1143"/>
      <c r="W28" s="1143"/>
      <c r="X28" s="1143"/>
      <c r="Y28" s="1143"/>
      <c r="Z28" s="1143"/>
      <c r="AA28" s="1143"/>
      <c r="AB28" s="1143"/>
      <c r="AC28" s="1143"/>
      <c r="AD28" s="1143"/>
      <c r="AE28" s="1144"/>
      <c r="AF28" s="1145">
        <v>8</v>
      </c>
      <c r="AG28" s="1143"/>
      <c r="AH28" s="1143"/>
      <c r="AI28" s="1143"/>
      <c r="AJ28" s="1146"/>
      <c r="AK28" s="1147"/>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0" t="s">
        <v>398</v>
      </c>
      <c r="C29" s="1121"/>
      <c r="D29" s="1121"/>
      <c r="E29" s="1121"/>
      <c r="F29" s="1121"/>
      <c r="G29" s="1121"/>
      <c r="H29" s="1121"/>
      <c r="I29" s="1121"/>
      <c r="J29" s="1121"/>
      <c r="K29" s="1121"/>
      <c r="L29" s="1121"/>
      <c r="M29" s="1121"/>
      <c r="N29" s="1121"/>
      <c r="O29" s="1121"/>
      <c r="P29" s="1122"/>
      <c r="Q29" s="1132"/>
      <c r="R29" s="1133"/>
      <c r="S29" s="1133"/>
      <c r="T29" s="1133"/>
      <c r="U29" s="1133"/>
      <c r="V29" s="1133"/>
      <c r="W29" s="1133"/>
      <c r="X29" s="1133"/>
      <c r="Y29" s="1133"/>
      <c r="Z29" s="1133"/>
      <c r="AA29" s="1133"/>
      <c r="AB29" s="1133"/>
      <c r="AC29" s="1133"/>
      <c r="AD29" s="1133"/>
      <c r="AE29" s="1134"/>
      <c r="AF29" s="1126">
        <v>0</v>
      </c>
      <c r="AG29" s="1127"/>
      <c r="AH29" s="1127"/>
      <c r="AI29" s="1127"/>
      <c r="AJ29" s="1128"/>
      <c r="AK29" s="1069"/>
      <c r="AL29" s="1060"/>
      <c r="AM29" s="1060"/>
      <c r="AN29" s="1060"/>
      <c r="AO29" s="1060"/>
      <c r="AP29" s="1060"/>
      <c r="AQ29" s="1060"/>
      <c r="AR29" s="1060"/>
      <c r="AS29" s="1060"/>
      <c r="AT29" s="1060"/>
      <c r="AU29" s="1060"/>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0" t="s">
        <v>399</v>
      </c>
      <c r="C30" s="1121"/>
      <c r="D30" s="1121"/>
      <c r="E30" s="1121"/>
      <c r="F30" s="1121"/>
      <c r="G30" s="1121"/>
      <c r="H30" s="1121"/>
      <c r="I30" s="1121"/>
      <c r="J30" s="1121"/>
      <c r="K30" s="1121"/>
      <c r="L30" s="1121"/>
      <c r="M30" s="1121"/>
      <c r="N30" s="1121"/>
      <c r="O30" s="1121"/>
      <c r="P30" s="1122"/>
      <c r="Q30" s="1132"/>
      <c r="R30" s="1133"/>
      <c r="S30" s="1133"/>
      <c r="T30" s="1133"/>
      <c r="U30" s="1133"/>
      <c r="V30" s="1133"/>
      <c r="W30" s="1133"/>
      <c r="X30" s="1133"/>
      <c r="Y30" s="1133"/>
      <c r="Z30" s="1133"/>
      <c r="AA30" s="1133"/>
      <c r="AB30" s="1133"/>
      <c r="AC30" s="1133"/>
      <c r="AD30" s="1133"/>
      <c r="AE30" s="1134"/>
      <c r="AF30" s="1126">
        <v>41</v>
      </c>
      <c r="AG30" s="1127"/>
      <c r="AH30" s="1127"/>
      <c r="AI30" s="1127"/>
      <c r="AJ30" s="1128"/>
      <c r="AK30" s="1069"/>
      <c r="AL30" s="1060"/>
      <c r="AM30" s="1060"/>
      <c r="AN30" s="1060"/>
      <c r="AO30" s="1060"/>
      <c r="AP30" s="1060"/>
      <c r="AQ30" s="1060"/>
      <c r="AR30" s="1060"/>
      <c r="AS30" s="1060"/>
      <c r="AT30" s="1060"/>
      <c r="AU30" s="1060"/>
      <c r="AV30" s="1060"/>
      <c r="AW30" s="1060"/>
      <c r="AX30" s="1060"/>
      <c r="AY30" s="1060"/>
      <c r="AZ30" s="1131"/>
      <c r="BA30" s="1131"/>
      <c r="BB30" s="1131"/>
      <c r="BC30" s="1131"/>
      <c r="BD30" s="1131"/>
      <c r="BE30" s="1115" t="s">
        <v>400</v>
      </c>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0" t="s">
        <v>401</v>
      </c>
      <c r="C31" s="1121"/>
      <c r="D31" s="1121"/>
      <c r="E31" s="1121"/>
      <c r="F31" s="1121"/>
      <c r="G31" s="1121"/>
      <c r="H31" s="1121"/>
      <c r="I31" s="1121"/>
      <c r="J31" s="1121"/>
      <c r="K31" s="1121"/>
      <c r="L31" s="1121"/>
      <c r="M31" s="1121"/>
      <c r="N31" s="1121"/>
      <c r="O31" s="1121"/>
      <c r="P31" s="1122"/>
      <c r="Q31" s="1132"/>
      <c r="R31" s="1133"/>
      <c r="S31" s="1133"/>
      <c r="T31" s="1133"/>
      <c r="U31" s="1133"/>
      <c r="V31" s="1133"/>
      <c r="W31" s="1133"/>
      <c r="X31" s="1133"/>
      <c r="Y31" s="1133"/>
      <c r="Z31" s="1133"/>
      <c r="AA31" s="1133"/>
      <c r="AB31" s="1133"/>
      <c r="AC31" s="1133"/>
      <c r="AD31" s="1133"/>
      <c r="AE31" s="1134"/>
      <c r="AF31" s="1126">
        <v>9</v>
      </c>
      <c r="AG31" s="1127"/>
      <c r="AH31" s="1127"/>
      <c r="AI31" s="1127"/>
      <c r="AJ31" s="1128"/>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15" t="s">
        <v>402</v>
      </c>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0" t="s">
        <v>403</v>
      </c>
      <c r="C32" s="1121"/>
      <c r="D32" s="1121"/>
      <c r="E32" s="1121"/>
      <c r="F32" s="1121"/>
      <c r="G32" s="1121"/>
      <c r="H32" s="1121"/>
      <c r="I32" s="1121"/>
      <c r="J32" s="1121"/>
      <c r="K32" s="1121"/>
      <c r="L32" s="1121"/>
      <c r="M32" s="1121"/>
      <c r="N32" s="1121"/>
      <c r="O32" s="1121"/>
      <c r="P32" s="1122"/>
      <c r="Q32" s="1132"/>
      <c r="R32" s="1133"/>
      <c r="S32" s="1133"/>
      <c r="T32" s="1133"/>
      <c r="U32" s="1133"/>
      <c r="V32" s="1133"/>
      <c r="W32" s="1133"/>
      <c r="X32" s="1133"/>
      <c r="Y32" s="1133"/>
      <c r="Z32" s="1133"/>
      <c r="AA32" s="1133"/>
      <c r="AB32" s="1133"/>
      <c r="AC32" s="1133"/>
      <c r="AD32" s="1133"/>
      <c r="AE32" s="1134"/>
      <c r="AF32" s="1126">
        <v>2</v>
      </c>
      <c r="AG32" s="1127"/>
      <c r="AH32" s="1127"/>
      <c r="AI32" s="1127"/>
      <c r="AJ32" s="1128"/>
      <c r="AK32" s="1069"/>
      <c r="AL32" s="1060"/>
      <c r="AM32" s="1060"/>
      <c r="AN32" s="1060"/>
      <c r="AO32" s="1060"/>
      <c r="AP32" s="1060"/>
      <c r="AQ32" s="1060"/>
      <c r="AR32" s="1060"/>
      <c r="AS32" s="1060"/>
      <c r="AT32" s="1060"/>
      <c r="AU32" s="1060"/>
      <c r="AV32" s="1060"/>
      <c r="AW32" s="1060"/>
      <c r="AX32" s="1060"/>
      <c r="AY32" s="1060"/>
      <c r="AZ32" s="1131"/>
      <c r="BA32" s="1131"/>
      <c r="BB32" s="1131"/>
      <c r="BC32" s="1131"/>
      <c r="BD32" s="1131"/>
      <c r="BE32" s="1115" t="s">
        <v>404</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0" t="s">
        <v>405</v>
      </c>
      <c r="C33" s="1121"/>
      <c r="D33" s="1121"/>
      <c r="E33" s="1121"/>
      <c r="F33" s="1121"/>
      <c r="G33" s="1121"/>
      <c r="H33" s="1121"/>
      <c r="I33" s="1121"/>
      <c r="J33" s="1121"/>
      <c r="K33" s="1121"/>
      <c r="L33" s="1121"/>
      <c r="M33" s="1121"/>
      <c r="N33" s="1121"/>
      <c r="O33" s="1121"/>
      <c r="P33" s="1122"/>
      <c r="Q33" s="1132"/>
      <c r="R33" s="1133"/>
      <c r="S33" s="1133"/>
      <c r="T33" s="1133"/>
      <c r="U33" s="1133"/>
      <c r="V33" s="1133"/>
      <c r="W33" s="1133"/>
      <c r="X33" s="1133"/>
      <c r="Y33" s="1133"/>
      <c r="Z33" s="1133"/>
      <c r="AA33" s="1133"/>
      <c r="AB33" s="1133"/>
      <c r="AC33" s="1133"/>
      <c r="AD33" s="1133"/>
      <c r="AE33" s="1134"/>
      <c r="AF33" s="1126">
        <v>1</v>
      </c>
      <c r="AG33" s="1127"/>
      <c r="AH33" s="1127"/>
      <c r="AI33" s="1127"/>
      <c r="AJ33" s="1128"/>
      <c r="AK33" s="1069"/>
      <c r="AL33" s="1060"/>
      <c r="AM33" s="1060"/>
      <c r="AN33" s="1060"/>
      <c r="AO33" s="1060"/>
      <c r="AP33" s="1060"/>
      <c r="AQ33" s="1060"/>
      <c r="AR33" s="1060"/>
      <c r="AS33" s="1060"/>
      <c r="AT33" s="1060"/>
      <c r="AU33" s="1060"/>
      <c r="AV33" s="1060"/>
      <c r="AW33" s="1060"/>
      <c r="AX33" s="1060"/>
      <c r="AY33" s="1060"/>
      <c r="AZ33" s="1131"/>
      <c r="BA33" s="1131"/>
      <c r="BB33" s="1131"/>
      <c r="BC33" s="1131"/>
      <c r="BD33" s="1131"/>
      <c r="BE33" s="1115" t="s">
        <v>406</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0"/>
      <c r="C34" s="1121"/>
      <c r="D34" s="1121"/>
      <c r="E34" s="1121"/>
      <c r="F34" s="1121"/>
      <c r="G34" s="1121"/>
      <c r="H34" s="1121"/>
      <c r="I34" s="1121"/>
      <c r="J34" s="1121"/>
      <c r="K34" s="1121"/>
      <c r="L34" s="1121"/>
      <c r="M34" s="1121"/>
      <c r="N34" s="1121"/>
      <c r="O34" s="1121"/>
      <c r="P34" s="1122"/>
      <c r="Q34" s="1132"/>
      <c r="R34" s="1133"/>
      <c r="S34" s="1133"/>
      <c r="T34" s="1133"/>
      <c r="U34" s="1133"/>
      <c r="V34" s="1133"/>
      <c r="W34" s="1133"/>
      <c r="X34" s="1133"/>
      <c r="Y34" s="1133"/>
      <c r="Z34" s="1133"/>
      <c r="AA34" s="1133"/>
      <c r="AB34" s="1133"/>
      <c r="AC34" s="1133"/>
      <c r="AD34" s="1133"/>
      <c r="AE34" s="1134"/>
      <c r="AF34" s="1126"/>
      <c r="AG34" s="1127"/>
      <c r="AH34" s="1127"/>
      <c r="AI34" s="1127"/>
      <c r="AJ34" s="1128"/>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15"/>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0"/>
      <c r="C35" s="1121"/>
      <c r="D35" s="1121"/>
      <c r="E35" s="1121"/>
      <c r="F35" s="1121"/>
      <c r="G35" s="1121"/>
      <c r="H35" s="1121"/>
      <c r="I35" s="1121"/>
      <c r="J35" s="1121"/>
      <c r="K35" s="1121"/>
      <c r="L35" s="1121"/>
      <c r="M35" s="1121"/>
      <c r="N35" s="1121"/>
      <c r="O35" s="1121"/>
      <c r="P35" s="1122"/>
      <c r="Q35" s="1132"/>
      <c r="R35" s="1133"/>
      <c r="S35" s="1133"/>
      <c r="T35" s="1133"/>
      <c r="U35" s="1133"/>
      <c r="V35" s="1133"/>
      <c r="W35" s="1133"/>
      <c r="X35" s="1133"/>
      <c r="Y35" s="1133"/>
      <c r="Z35" s="1133"/>
      <c r="AA35" s="1133"/>
      <c r="AB35" s="1133"/>
      <c r="AC35" s="1133"/>
      <c r="AD35" s="1133"/>
      <c r="AE35" s="1134"/>
      <c r="AF35" s="1126"/>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15"/>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407</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385</v>
      </c>
      <c r="B63" s="1033" t="s">
        <v>408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61</v>
      </c>
      <c r="AG63" s="1048"/>
      <c r="AH63" s="1048"/>
      <c r="AI63" s="1048"/>
      <c r="AJ63" s="1113"/>
      <c r="AK63" s="1114"/>
      <c r="AL63" s="1052"/>
      <c r="AM63" s="1052"/>
      <c r="AN63" s="1052"/>
      <c r="AO63" s="1052"/>
      <c r="AP63" s="1048"/>
      <c r="AQ63" s="1048"/>
      <c r="AR63" s="1048"/>
      <c r="AS63" s="1048"/>
      <c r="AT63" s="1048"/>
      <c r="AU63" s="1048"/>
      <c r="AV63" s="1048"/>
      <c r="AW63" s="1048"/>
      <c r="AX63" s="1048"/>
      <c r="AY63" s="1048"/>
      <c r="AZ63" s="1108"/>
      <c r="BA63" s="1108"/>
      <c r="BB63" s="1108"/>
      <c r="BC63" s="1108"/>
      <c r="BD63" s="1108"/>
      <c r="BE63" s="1049"/>
      <c r="BF63" s="1049"/>
      <c r="BG63" s="1049"/>
      <c r="BH63" s="1049"/>
      <c r="BI63" s="1050"/>
      <c r="BJ63" s="1109" t="s">
        <v>409</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411</v>
      </c>
      <c r="B66" s="1085"/>
      <c r="C66" s="1085"/>
      <c r="D66" s="1085"/>
      <c r="E66" s="1085"/>
      <c r="F66" s="1085"/>
      <c r="G66" s="1085"/>
      <c r="H66" s="1085"/>
      <c r="I66" s="1085"/>
      <c r="J66" s="1085"/>
      <c r="K66" s="1085"/>
      <c r="L66" s="1085"/>
      <c r="M66" s="1085"/>
      <c r="N66" s="1085"/>
      <c r="O66" s="1085"/>
      <c r="P66" s="1086"/>
      <c r="Q66" s="1090" t="s">
        <v>389</v>
      </c>
      <c r="R66" s="1091"/>
      <c r="S66" s="1091"/>
      <c r="T66" s="1091"/>
      <c r="U66" s="1092"/>
      <c r="V66" s="1090" t="s">
        <v>412</v>
      </c>
      <c r="W66" s="1091"/>
      <c r="X66" s="1091"/>
      <c r="Y66" s="1091"/>
      <c r="Z66" s="1092"/>
      <c r="AA66" s="1090" t="s">
        <v>391</v>
      </c>
      <c r="AB66" s="1091"/>
      <c r="AC66" s="1091"/>
      <c r="AD66" s="1091"/>
      <c r="AE66" s="1092"/>
      <c r="AF66" s="1096" t="s">
        <v>413</v>
      </c>
      <c r="AG66" s="1097"/>
      <c r="AH66" s="1097"/>
      <c r="AI66" s="1097"/>
      <c r="AJ66" s="1098"/>
      <c r="AK66" s="1090" t="s">
        <v>414</v>
      </c>
      <c r="AL66" s="1085"/>
      <c r="AM66" s="1085"/>
      <c r="AN66" s="1085"/>
      <c r="AO66" s="1086"/>
      <c r="AP66" s="1090" t="s">
        <v>415</v>
      </c>
      <c r="AQ66" s="1091"/>
      <c r="AR66" s="1091"/>
      <c r="AS66" s="1091"/>
      <c r="AT66" s="1092"/>
      <c r="AU66" s="1090" t="s">
        <v>416</v>
      </c>
      <c r="AV66" s="1091"/>
      <c r="AW66" s="1091"/>
      <c r="AX66" s="1091"/>
      <c r="AY66" s="1092"/>
      <c r="AZ66" s="1090" t="s">
        <v>373</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c r="C68" s="1075"/>
      <c r="D68" s="1075"/>
      <c r="E68" s="1075"/>
      <c r="F68" s="1075"/>
      <c r="G68" s="1075"/>
      <c r="H68" s="1075"/>
      <c r="I68" s="1075"/>
      <c r="J68" s="1075"/>
      <c r="K68" s="1075"/>
      <c r="L68" s="1075"/>
      <c r="M68" s="1075"/>
      <c r="N68" s="1075"/>
      <c r="O68" s="1075"/>
      <c r="P68" s="1076"/>
      <c r="Q68" s="1077"/>
      <c r="R68" s="1071"/>
      <c r="S68" s="1071"/>
      <c r="T68" s="1071"/>
      <c r="U68" s="1071"/>
      <c r="V68" s="1071"/>
      <c r="W68" s="1071"/>
      <c r="X68" s="1071"/>
      <c r="Y68" s="1071"/>
      <c r="Z68" s="1071"/>
      <c r="AA68" s="1071"/>
      <c r="AB68" s="1071"/>
      <c r="AC68" s="1071"/>
      <c r="AD68" s="1071"/>
      <c r="AE68" s="1071"/>
      <c r="AF68" s="1071"/>
      <c r="AG68" s="1071"/>
      <c r="AH68" s="1071"/>
      <c r="AI68" s="1071"/>
      <c r="AJ68" s="1071"/>
      <c r="AK68" s="1071"/>
      <c r="AL68" s="1071"/>
      <c r="AM68" s="1071"/>
      <c r="AN68" s="1071"/>
      <c r="AO68" s="1071"/>
      <c r="AP68" s="1071"/>
      <c r="AQ68" s="1071"/>
      <c r="AR68" s="1071"/>
      <c r="AS68" s="1071"/>
      <c r="AT68" s="1071"/>
      <c r="AU68" s="1071"/>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c r="C69" s="1064"/>
      <c r="D69" s="1064"/>
      <c r="E69" s="1064"/>
      <c r="F69" s="1064"/>
      <c r="G69" s="1064"/>
      <c r="H69" s="1064"/>
      <c r="I69" s="1064"/>
      <c r="J69" s="1064"/>
      <c r="K69" s="1064"/>
      <c r="L69" s="1064"/>
      <c r="M69" s="1064"/>
      <c r="N69" s="1064"/>
      <c r="O69" s="1064"/>
      <c r="P69" s="1065"/>
      <c r="Q69" s="1066"/>
      <c r="R69" s="1060"/>
      <c r="S69" s="1060"/>
      <c r="T69" s="1060"/>
      <c r="U69" s="1060"/>
      <c r="V69" s="1060"/>
      <c r="W69" s="1060"/>
      <c r="X69" s="1060"/>
      <c r="Y69" s="1060"/>
      <c r="Z69" s="1060"/>
      <c r="AA69" s="1060"/>
      <c r="AB69" s="1060"/>
      <c r="AC69" s="1060"/>
      <c r="AD69" s="1060"/>
      <c r="AE69" s="1060"/>
      <c r="AF69" s="1060"/>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c r="C70" s="1064"/>
      <c r="D70" s="1064"/>
      <c r="E70" s="1064"/>
      <c r="F70" s="1064"/>
      <c r="G70" s="1064"/>
      <c r="H70" s="1064"/>
      <c r="I70" s="1064"/>
      <c r="J70" s="1064"/>
      <c r="K70" s="1064"/>
      <c r="L70" s="1064"/>
      <c r="M70" s="1064"/>
      <c r="N70" s="1064"/>
      <c r="O70" s="1064"/>
      <c r="P70" s="1065"/>
      <c r="Q70" s="1066"/>
      <c r="R70" s="1060"/>
      <c r="S70" s="1060"/>
      <c r="T70" s="1060"/>
      <c r="U70" s="1060"/>
      <c r="V70" s="1060"/>
      <c r="W70" s="1060"/>
      <c r="X70" s="1060"/>
      <c r="Y70" s="1060"/>
      <c r="Z70" s="1060"/>
      <c r="AA70" s="1060"/>
      <c r="AB70" s="1060"/>
      <c r="AC70" s="1060"/>
      <c r="AD70" s="1060"/>
      <c r="AE70" s="1060"/>
      <c r="AF70" s="1060"/>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417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418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426</v>
      </c>
      <c r="AB109" s="983"/>
      <c r="AC109" s="983"/>
      <c r="AD109" s="983"/>
      <c r="AE109" s="984"/>
      <c r="AF109" s="985" t="s">
        <v>304</v>
      </c>
      <c r="AG109" s="983"/>
      <c r="AH109" s="983"/>
      <c r="AI109" s="983"/>
      <c r="AJ109" s="984"/>
      <c r="AK109" s="985" t="s">
        <v>303</v>
      </c>
      <c r="AL109" s="983"/>
      <c r="AM109" s="983"/>
      <c r="AN109" s="983"/>
      <c r="AO109" s="984"/>
      <c r="AP109" s="985" t="s">
        <v>427</v>
      </c>
      <c r="AQ109" s="983"/>
      <c r="AR109" s="983"/>
      <c r="AS109" s="983"/>
      <c r="AT109" s="1014"/>
      <c r="AU109" s="98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426</v>
      </c>
      <c r="BR109" s="983"/>
      <c r="BS109" s="983"/>
      <c r="BT109" s="983"/>
      <c r="BU109" s="984"/>
      <c r="BV109" s="985" t="s">
        <v>304</v>
      </c>
      <c r="BW109" s="983"/>
      <c r="BX109" s="983"/>
      <c r="BY109" s="983"/>
      <c r="BZ109" s="984"/>
      <c r="CA109" s="985" t="s">
        <v>303</v>
      </c>
      <c r="CB109" s="983"/>
      <c r="CC109" s="983"/>
      <c r="CD109" s="983"/>
      <c r="CE109" s="984"/>
      <c r="CF109" s="1021" t="s">
        <v>427</v>
      </c>
      <c r="CG109" s="1021"/>
      <c r="CH109" s="1021"/>
      <c r="CI109" s="1021"/>
      <c r="CJ109" s="1021"/>
      <c r="CK109" s="985"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426</v>
      </c>
      <c r="DH109" s="983"/>
      <c r="DI109" s="983"/>
      <c r="DJ109" s="983"/>
      <c r="DK109" s="984"/>
      <c r="DL109" s="985" t="s">
        <v>304</v>
      </c>
      <c r="DM109" s="983"/>
      <c r="DN109" s="983"/>
      <c r="DO109" s="983"/>
      <c r="DP109" s="984"/>
      <c r="DQ109" s="985" t="s">
        <v>303</v>
      </c>
      <c r="DR109" s="983"/>
      <c r="DS109" s="983"/>
      <c r="DT109" s="983"/>
      <c r="DU109" s="984"/>
      <c r="DV109" s="985" t="s">
        <v>427</v>
      </c>
      <c r="DW109" s="983"/>
      <c r="DX109" s="983"/>
      <c r="DY109" s="983"/>
      <c r="DZ109" s="1014"/>
    </row>
    <row r="110" spans="1:131" s="246" customFormat="1" ht="26.25" customHeight="1" x14ac:dyDescent="0.15">
      <c r="A110" s="885" t="s">
        <v>429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226712</v>
      </c>
      <c r="AB110" s="976"/>
      <c r="AC110" s="976"/>
      <c r="AD110" s="976"/>
      <c r="AE110" s="977"/>
      <c r="AF110" s="978">
        <v>239254</v>
      </c>
      <c r="AG110" s="976"/>
      <c r="AH110" s="976"/>
      <c r="AI110" s="976"/>
      <c r="AJ110" s="977"/>
      <c r="AK110" s="978">
        <v>225049</v>
      </c>
      <c r="AL110" s="976"/>
      <c r="AM110" s="976"/>
      <c r="AN110" s="976"/>
      <c r="AO110" s="977"/>
      <c r="AP110" s="979">
        <v>23.8</v>
      </c>
      <c r="AQ110" s="980"/>
      <c r="AR110" s="980"/>
      <c r="AS110" s="980"/>
      <c r="AT110" s="981"/>
      <c r="AU110" s="1015" t="s">
        <v>72</v>
      </c>
      <c r="AV110" s="1016"/>
      <c r="AW110" s="1016"/>
      <c r="AX110" s="1016"/>
      <c r="AY110" s="1016"/>
      <c r="AZ110" s="941" t="s">
        <v>430</v>
      </c>
      <c r="BA110" s="886"/>
      <c r="BB110" s="886"/>
      <c r="BC110" s="886"/>
      <c r="BD110" s="886"/>
      <c r="BE110" s="886"/>
      <c r="BF110" s="886"/>
      <c r="BG110" s="886"/>
      <c r="BH110" s="886"/>
      <c r="BI110" s="886"/>
      <c r="BJ110" s="886"/>
      <c r="BK110" s="886"/>
      <c r="BL110" s="886"/>
      <c r="BM110" s="886"/>
      <c r="BN110" s="886"/>
      <c r="BO110" s="886"/>
      <c r="BP110" s="887"/>
      <c r="BQ110" s="942">
        <v>2420822</v>
      </c>
      <c r="BR110" s="923"/>
      <c r="BS110" s="923"/>
      <c r="BT110" s="923"/>
      <c r="BU110" s="923"/>
      <c r="BV110" s="923">
        <v>2533932</v>
      </c>
      <c r="BW110" s="923"/>
      <c r="BX110" s="923"/>
      <c r="BY110" s="923"/>
      <c r="BZ110" s="923"/>
      <c r="CA110" s="923">
        <v>2929461</v>
      </c>
      <c r="CB110" s="923"/>
      <c r="CC110" s="923"/>
      <c r="CD110" s="923"/>
      <c r="CE110" s="923"/>
      <c r="CF110" s="947">
        <v>309.89999999999998</v>
      </c>
      <c r="CG110" s="948"/>
      <c r="CH110" s="948"/>
      <c r="CI110" s="948"/>
      <c r="CJ110" s="948"/>
      <c r="CK110" s="1011" t="s">
        <v>431</v>
      </c>
      <c r="CL110" s="897"/>
      <c r="CM110" s="972" t="s">
        <v>432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126</v>
      </c>
      <c r="DM110" s="923"/>
      <c r="DN110" s="923"/>
      <c r="DO110" s="923"/>
      <c r="DP110" s="923"/>
      <c r="DQ110" s="923" t="s">
        <v>433</v>
      </c>
      <c r="DR110" s="923"/>
      <c r="DS110" s="923"/>
      <c r="DT110" s="923"/>
      <c r="DU110" s="923"/>
      <c r="DV110" s="924" t="s">
        <v>126</v>
      </c>
      <c r="DW110" s="924"/>
      <c r="DX110" s="924"/>
      <c r="DY110" s="924"/>
      <c r="DZ110" s="925"/>
    </row>
    <row r="111" spans="1:131" s="246" customFormat="1" ht="26.25" customHeight="1" x14ac:dyDescent="0.15">
      <c r="A111" s="852" t="s">
        <v>434</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433</v>
      </c>
      <c r="AG111" s="1004"/>
      <c r="AH111" s="1004"/>
      <c r="AI111" s="1004"/>
      <c r="AJ111" s="1005"/>
      <c r="AK111" s="1006" t="s">
        <v>126</v>
      </c>
      <c r="AL111" s="1004"/>
      <c r="AM111" s="1004"/>
      <c r="AN111" s="1004"/>
      <c r="AO111" s="1005"/>
      <c r="AP111" s="1007" t="s">
        <v>126</v>
      </c>
      <c r="AQ111" s="1008"/>
      <c r="AR111" s="1008"/>
      <c r="AS111" s="1008"/>
      <c r="AT111" s="1009"/>
      <c r="AU111" s="1017"/>
      <c r="AV111" s="1018"/>
      <c r="AW111" s="1018"/>
      <c r="AX111" s="1018"/>
      <c r="AY111" s="1018"/>
      <c r="AZ111" s="893" t="s">
        <v>435</v>
      </c>
      <c r="BA111" s="828"/>
      <c r="BB111" s="828"/>
      <c r="BC111" s="828"/>
      <c r="BD111" s="828"/>
      <c r="BE111" s="828"/>
      <c r="BF111" s="828"/>
      <c r="BG111" s="828"/>
      <c r="BH111" s="828"/>
      <c r="BI111" s="828"/>
      <c r="BJ111" s="828"/>
      <c r="BK111" s="828"/>
      <c r="BL111" s="828"/>
      <c r="BM111" s="828"/>
      <c r="BN111" s="828"/>
      <c r="BO111" s="828"/>
      <c r="BP111" s="829"/>
      <c r="BQ111" s="894" t="s">
        <v>126</v>
      </c>
      <c r="BR111" s="895"/>
      <c r="BS111" s="895"/>
      <c r="BT111" s="895"/>
      <c r="BU111" s="895"/>
      <c r="BV111" s="895" t="s">
        <v>126</v>
      </c>
      <c r="BW111" s="895"/>
      <c r="BX111" s="895"/>
      <c r="BY111" s="895"/>
      <c r="BZ111" s="895"/>
      <c r="CA111" s="895" t="s">
        <v>126</v>
      </c>
      <c r="CB111" s="895"/>
      <c r="CC111" s="895"/>
      <c r="CD111" s="895"/>
      <c r="CE111" s="895"/>
      <c r="CF111" s="956" t="s">
        <v>436</v>
      </c>
      <c r="CG111" s="957"/>
      <c r="CH111" s="957"/>
      <c r="CI111" s="957"/>
      <c r="CJ111" s="957"/>
      <c r="CK111" s="1012"/>
      <c r="CL111" s="899"/>
      <c r="CM111" s="902" t="s">
        <v>437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126</v>
      </c>
      <c r="DH111" s="895"/>
      <c r="DI111" s="895"/>
      <c r="DJ111" s="895"/>
      <c r="DK111" s="895"/>
      <c r="DL111" s="895" t="s">
        <v>433</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x14ac:dyDescent="0.15">
      <c r="A112" s="997" t="s">
        <v>438</v>
      </c>
      <c r="B112" s="998"/>
      <c r="C112" s="828" t="s">
        <v>439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126</v>
      </c>
      <c r="AG112" s="858"/>
      <c r="AH112" s="858"/>
      <c r="AI112" s="858"/>
      <c r="AJ112" s="859"/>
      <c r="AK112" s="860" t="s">
        <v>436</v>
      </c>
      <c r="AL112" s="858"/>
      <c r="AM112" s="858"/>
      <c r="AN112" s="858"/>
      <c r="AO112" s="859"/>
      <c r="AP112" s="905" t="s">
        <v>126</v>
      </c>
      <c r="AQ112" s="906"/>
      <c r="AR112" s="906"/>
      <c r="AS112" s="906"/>
      <c r="AT112" s="907"/>
      <c r="AU112" s="1017"/>
      <c r="AV112" s="1018"/>
      <c r="AW112" s="1018"/>
      <c r="AX112" s="1018"/>
      <c r="AY112" s="1018"/>
      <c r="AZ112" s="893" t="s">
        <v>440</v>
      </c>
      <c r="BA112" s="828"/>
      <c r="BB112" s="828"/>
      <c r="BC112" s="828"/>
      <c r="BD112" s="828"/>
      <c r="BE112" s="828"/>
      <c r="BF112" s="828"/>
      <c r="BG112" s="828"/>
      <c r="BH112" s="828"/>
      <c r="BI112" s="828"/>
      <c r="BJ112" s="828"/>
      <c r="BK112" s="828"/>
      <c r="BL112" s="828"/>
      <c r="BM112" s="828"/>
      <c r="BN112" s="828"/>
      <c r="BO112" s="828"/>
      <c r="BP112" s="829"/>
      <c r="BQ112" s="894">
        <v>322725</v>
      </c>
      <c r="BR112" s="895"/>
      <c r="BS112" s="895"/>
      <c r="BT112" s="895"/>
      <c r="BU112" s="895"/>
      <c r="BV112" s="895">
        <v>316191</v>
      </c>
      <c r="BW112" s="895"/>
      <c r="BX112" s="895"/>
      <c r="BY112" s="895"/>
      <c r="BZ112" s="895"/>
      <c r="CA112" s="895">
        <v>286432</v>
      </c>
      <c r="CB112" s="895"/>
      <c r="CC112" s="895"/>
      <c r="CD112" s="895"/>
      <c r="CE112" s="895"/>
      <c r="CF112" s="956">
        <v>30.3</v>
      </c>
      <c r="CG112" s="957"/>
      <c r="CH112" s="957"/>
      <c r="CI112" s="957"/>
      <c r="CJ112" s="957"/>
      <c r="CK112" s="1012"/>
      <c r="CL112" s="899"/>
      <c r="CM112" s="902" t="s">
        <v>441</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126</v>
      </c>
      <c r="DH112" s="895"/>
      <c r="DI112" s="895"/>
      <c r="DJ112" s="895"/>
      <c r="DK112" s="895"/>
      <c r="DL112" s="895" t="s">
        <v>126</v>
      </c>
      <c r="DM112" s="895"/>
      <c r="DN112" s="895"/>
      <c r="DO112" s="895"/>
      <c r="DP112" s="895"/>
      <c r="DQ112" s="895" t="s">
        <v>433</v>
      </c>
      <c r="DR112" s="895"/>
      <c r="DS112" s="895"/>
      <c r="DT112" s="895"/>
      <c r="DU112" s="895"/>
      <c r="DV112" s="872" t="s">
        <v>126</v>
      </c>
      <c r="DW112" s="872"/>
      <c r="DX112" s="872"/>
      <c r="DY112" s="872"/>
      <c r="DZ112" s="873"/>
    </row>
    <row r="113" spans="1:130" s="246" customFormat="1" ht="26.25" customHeight="1" x14ac:dyDescent="0.15">
      <c r="A113" s="999"/>
      <c r="B113" s="1000"/>
      <c r="C113" s="828" t="s">
        <v>442</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54729</v>
      </c>
      <c r="AB113" s="1004"/>
      <c r="AC113" s="1004"/>
      <c r="AD113" s="1004"/>
      <c r="AE113" s="1005"/>
      <c r="AF113" s="1006">
        <v>35823</v>
      </c>
      <c r="AG113" s="1004"/>
      <c r="AH113" s="1004"/>
      <c r="AI113" s="1004"/>
      <c r="AJ113" s="1005"/>
      <c r="AK113" s="1006">
        <v>37326</v>
      </c>
      <c r="AL113" s="1004"/>
      <c r="AM113" s="1004"/>
      <c r="AN113" s="1004"/>
      <c r="AO113" s="1005"/>
      <c r="AP113" s="1007">
        <v>3.9</v>
      </c>
      <c r="AQ113" s="1008"/>
      <c r="AR113" s="1008"/>
      <c r="AS113" s="1008"/>
      <c r="AT113" s="1009"/>
      <c r="AU113" s="1017"/>
      <c r="AV113" s="1018"/>
      <c r="AW113" s="1018"/>
      <c r="AX113" s="1018"/>
      <c r="AY113" s="1018"/>
      <c r="AZ113" s="893" t="s">
        <v>443</v>
      </c>
      <c r="BA113" s="828"/>
      <c r="BB113" s="828"/>
      <c r="BC113" s="828"/>
      <c r="BD113" s="828"/>
      <c r="BE113" s="828"/>
      <c r="BF113" s="828"/>
      <c r="BG113" s="828"/>
      <c r="BH113" s="828"/>
      <c r="BI113" s="828"/>
      <c r="BJ113" s="828"/>
      <c r="BK113" s="828"/>
      <c r="BL113" s="828"/>
      <c r="BM113" s="828"/>
      <c r="BN113" s="828"/>
      <c r="BO113" s="828"/>
      <c r="BP113" s="829"/>
      <c r="BQ113" s="894">
        <v>6991</v>
      </c>
      <c r="BR113" s="895"/>
      <c r="BS113" s="895"/>
      <c r="BT113" s="895"/>
      <c r="BU113" s="895"/>
      <c r="BV113" s="895">
        <v>5626</v>
      </c>
      <c r="BW113" s="895"/>
      <c r="BX113" s="895"/>
      <c r="BY113" s="895"/>
      <c r="BZ113" s="895"/>
      <c r="CA113" s="895">
        <v>4178</v>
      </c>
      <c r="CB113" s="895"/>
      <c r="CC113" s="895"/>
      <c r="CD113" s="895"/>
      <c r="CE113" s="895"/>
      <c r="CF113" s="956">
        <v>0.4</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126</v>
      </c>
      <c r="DH113" s="858"/>
      <c r="DI113" s="858"/>
      <c r="DJ113" s="858"/>
      <c r="DK113" s="859"/>
      <c r="DL113" s="860" t="s">
        <v>436</v>
      </c>
      <c r="DM113" s="858"/>
      <c r="DN113" s="858"/>
      <c r="DO113" s="858"/>
      <c r="DP113" s="859"/>
      <c r="DQ113" s="860" t="s">
        <v>126</v>
      </c>
      <c r="DR113" s="858"/>
      <c r="DS113" s="858"/>
      <c r="DT113" s="858"/>
      <c r="DU113" s="859"/>
      <c r="DV113" s="905" t="s">
        <v>126</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1327</v>
      </c>
      <c r="AB114" s="858"/>
      <c r="AC114" s="858"/>
      <c r="AD114" s="858"/>
      <c r="AE114" s="859"/>
      <c r="AF114" s="860">
        <v>1123</v>
      </c>
      <c r="AG114" s="858"/>
      <c r="AH114" s="858"/>
      <c r="AI114" s="858"/>
      <c r="AJ114" s="859"/>
      <c r="AK114" s="860">
        <v>710</v>
      </c>
      <c r="AL114" s="858"/>
      <c r="AM114" s="858"/>
      <c r="AN114" s="858"/>
      <c r="AO114" s="859"/>
      <c r="AP114" s="905">
        <v>0.1</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120548</v>
      </c>
      <c r="BR114" s="895"/>
      <c r="BS114" s="895"/>
      <c r="BT114" s="895"/>
      <c r="BU114" s="895"/>
      <c r="BV114" s="895">
        <v>128930</v>
      </c>
      <c r="BW114" s="895"/>
      <c r="BX114" s="895"/>
      <c r="BY114" s="895"/>
      <c r="BZ114" s="895"/>
      <c r="CA114" s="895">
        <v>68673</v>
      </c>
      <c r="CB114" s="895"/>
      <c r="CC114" s="895"/>
      <c r="CD114" s="895"/>
      <c r="CE114" s="895"/>
      <c r="CF114" s="956">
        <v>7.3</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433</v>
      </c>
      <c r="DH114" s="858"/>
      <c r="DI114" s="858"/>
      <c r="DJ114" s="858"/>
      <c r="DK114" s="859"/>
      <c r="DL114" s="860" t="s">
        <v>126</v>
      </c>
      <c r="DM114" s="858"/>
      <c r="DN114" s="858"/>
      <c r="DO114" s="858"/>
      <c r="DP114" s="859"/>
      <c r="DQ114" s="860" t="s">
        <v>433</v>
      </c>
      <c r="DR114" s="858"/>
      <c r="DS114" s="858"/>
      <c r="DT114" s="858"/>
      <c r="DU114" s="859"/>
      <c r="DV114" s="905" t="s">
        <v>433</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126</v>
      </c>
      <c r="AB115" s="1004"/>
      <c r="AC115" s="1004"/>
      <c r="AD115" s="1004"/>
      <c r="AE115" s="1005"/>
      <c r="AF115" s="1006" t="s">
        <v>126</v>
      </c>
      <c r="AG115" s="1004"/>
      <c r="AH115" s="1004"/>
      <c r="AI115" s="1004"/>
      <c r="AJ115" s="1005"/>
      <c r="AK115" s="1006" t="s">
        <v>126</v>
      </c>
      <c r="AL115" s="1004"/>
      <c r="AM115" s="1004"/>
      <c r="AN115" s="1004"/>
      <c r="AO115" s="1005"/>
      <c r="AP115" s="1007" t="s">
        <v>433</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126</v>
      </c>
      <c r="BR115" s="895"/>
      <c r="BS115" s="895"/>
      <c r="BT115" s="895"/>
      <c r="BU115" s="895"/>
      <c r="BV115" s="895" t="s">
        <v>126</v>
      </c>
      <c r="BW115" s="895"/>
      <c r="BX115" s="895"/>
      <c r="BY115" s="895"/>
      <c r="BZ115" s="895"/>
      <c r="CA115" s="895" t="s">
        <v>126</v>
      </c>
      <c r="CB115" s="895"/>
      <c r="CC115" s="895"/>
      <c r="CD115" s="895"/>
      <c r="CE115" s="895"/>
      <c r="CF115" s="956" t="s">
        <v>126</v>
      </c>
      <c r="CG115" s="957"/>
      <c r="CH115" s="957"/>
      <c r="CI115" s="957"/>
      <c r="CJ115" s="957"/>
      <c r="CK115" s="1012"/>
      <c r="CL115" s="899"/>
      <c r="CM115" s="893" t="s">
        <v>450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126</v>
      </c>
      <c r="DH115" s="858"/>
      <c r="DI115" s="858"/>
      <c r="DJ115" s="858"/>
      <c r="DK115" s="859"/>
      <c r="DL115" s="860" t="s">
        <v>126</v>
      </c>
      <c r="DM115" s="858"/>
      <c r="DN115" s="858"/>
      <c r="DO115" s="858"/>
      <c r="DP115" s="859"/>
      <c r="DQ115" s="860" t="s">
        <v>126</v>
      </c>
      <c r="DR115" s="858"/>
      <c r="DS115" s="858"/>
      <c r="DT115" s="858"/>
      <c r="DU115" s="859"/>
      <c r="DV115" s="905" t="s">
        <v>126</v>
      </c>
      <c r="DW115" s="906"/>
      <c r="DX115" s="906"/>
      <c r="DY115" s="906"/>
      <c r="DZ115" s="907"/>
    </row>
    <row r="116" spans="1:130" s="246" customFormat="1" ht="26.25" customHeight="1" x14ac:dyDescent="0.15">
      <c r="A116" s="1001"/>
      <c r="B116" s="1002"/>
      <c r="C116" s="961" t="s">
        <v>451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2666</v>
      </c>
      <c r="AB116" s="858"/>
      <c r="AC116" s="858"/>
      <c r="AD116" s="858"/>
      <c r="AE116" s="859"/>
      <c r="AF116" s="860">
        <v>1565</v>
      </c>
      <c r="AG116" s="858"/>
      <c r="AH116" s="858"/>
      <c r="AI116" s="858"/>
      <c r="AJ116" s="859"/>
      <c r="AK116" s="860">
        <v>1420</v>
      </c>
      <c r="AL116" s="858"/>
      <c r="AM116" s="858"/>
      <c r="AN116" s="858"/>
      <c r="AO116" s="859"/>
      <c r="AP116" s="905">
        <v>0.2</v>
      </c>
      <c r="AQ116" s="906"/>
      <c r="AR116" s="906"/>
      <c r="AS116" s="906"/>
      <c r="AT116" s="907"/>
      <c r="AU116" s="1017"/>
      <c r="AV116" s="1018"/>
      <c r="AW116" s="1018"/>
      <c r="AX116" s="1018"/>
      <c r="AY116" s="1018"/>
      <c r="AZ116" s="944" t="s">
        <v>452</v>
      </c>
      <c r="BA116" s="945"/>
      <c r="BB116" s="945"/>
      <c r="BC116" s="945"/>
      <c r="BD116" s="945"/>
      <c r="BE116" s="945"/>
      <c r="BF116" s="945"/>
      <c r="BG116" s="945"/>
      <c r="BH116" s="945"/>
      <c r="BI116" s="945"/>
      <c r="BJ116" s="945"/>
      <c r="BK116" s="945"/>
      <c r="BL116" s="945"/>
      <c r="BM116" s="945"/>
      <c r="BN116" s="945"/>
      <c r="BO116" s="945"/>
      <c r="BP116" s="946"/>
      <c r="BQ116" s="894" t="s">
        <v>126</v>
      </c>
      <c r="BR116" s="895"/>
      <c r="BS116" s="895"/>
      <c r="BT116" s="895"/>
      <c r="BU116" s="895"/>
      <c r="BV116" s="895" t="s">
        <v>126</v>
      </c>
      <c r="BW116" s="895"/>
      <c r="BX116" s="895"/>
      <c r="BY116" s="895"/>
      <c r="BZ116" s="895"/>
      <c r="CA116" s="895" t="s">
        <v>126</v>
      </c>
      <c r="CB116" s="895"/>
      <c r="CC116" s="895"/>
      <c r="CD116" s="895"/>
      <c r="CE116" s="895"/>
      <c r="CF116" s="956" t="s">
        <v>126</v>
      </c>
      <c r="CG116" s="957"/>
      <c r="CH116" s="957"/>
      <c r="CI116" s="957"/>
      <c r="CJ116" s="957"/>
      <c r="CK116" s="1012"/>
      <c r="CL116" s="899"/>
      <c r="CM116" s="902" t="s">
        <v>453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433</v>
      </c>
      <c r="DH116" s="858"/>
      <c r="DI116" s="858"/>
      <c r="DJ116" s="858"/>
      <c r="DK116" s="859"/>
      <c r="DL116" s="860" t="s">
        <v>126</v>
      </c>
      <c r="DM116" s="858"/>
      <c r="DN116" s="858"/>
      <c r="DO116" s="858"/>
      <c r="DP116" s="859"/>
      <c r="DQ116" s="860" t="s">
        <v>433</v>
      </c>
      <c r="DR116" s="858"/>
      <c r="DS116" s="858"/>
      <c r="DT116" s="858"/>
      <c r="DU116" s="859"/>
      <c r="DV116" s="905" t="s">
        <v>126</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454</v>
      </c>
      <c r="Z117" s="984"/>
      <c r="AA117" s="989">
        <v>285434</v>
      </c>
      <c r="AB117" s="990"/>
      <c r="AC117" s="990"/>
      <c r="AD117" s="990"/>
      <c r="AE117" s="991"/>
      <c r="AF117" s="992">
        <v>277765</v>
      </c>
      <c r="AG117" s="990"/>
      <c r="AH117" s="990"/>
      <c r="AI117" s="990"/>
      <c r="AJ117" s="991"/>
      <c r="AK117" s="992">
        <v>264505</v>
      </c>
      <c r="AL117" s="990"/>
      <c r="AM117" s="990"/>
      <c r="AN117" s="990"/>
      <c r="AO117" s="991"/>
      <c r="AP117" s="993"/>
      <c r="AQ117" s="994"/>
      <c r="AR117" s="994"/>
      <c r="AS117" s="994"/>
      <c r="AT117" s="995"/>
      <c r="AU117" s="1017"/>
      <c r="AV117" s="1018"/>
      <c r="AW117" s="1018"/>
      <c r="AX117" s="1018"/>
      <c r="AY117" s="1018"/>
      <c r="AZ117" s="944" t="s">
        <v>455</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456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x14ac:dyDescent="0.15">
      <c r="A118" s="98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426</v>
      </c>
      <c r="AB118" s="983"/>
      <c r="AC118" s="983"/>
      <c r="AD118" s="983"/>
      <c r="AE118" s="984"/>
      <c r="AF118" s="985" t="s">
        <v>304</v>
      </c>
      <c r="AG118" s="983"/>
      <c r="AH118" s="983"/>
      <c r="AI118" s="983"/>
      <c r="AJ118" s="984"/>
      <c r="AK118" s="985" t="s">
        <v>303</v>
      </c>
      <c r="AL118" s="983"/>
      <c r="AM118" s="983"/>
      <c r="AN118" s="983"/>
      <c r="AO118" s="984"/>
      <c r="AP118" s="986" t="s">
        <v>427</v>
      </c>
      <c r="AQ118" s="987"/>
      <c r="AR118" s="987"/>
      <c r="AS118" s="987"/>
      <c r="AT118" s="988"/>
      <c r="AU118" s="1017"/>
      <c r="AV118" s="1018"/>
      <c r="AW118" s="1018"/>
      <c r="AX118" s="1018"/>
      <c r="AY118" s="1018"/>
      <c r="AZ118" s="960" t="s">
        <v>457</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458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15">
      <c r="A119" s="896" t="s">
        <v>431</v>
      </c>
      <c r="B119" s="897"/>
      <c r="C119" s="972" t="s">
        <v>432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436</v>
      </c>
      <c r="AB119" s="976"/>
      <c r="AC119" s="976"/>
      <c r="AD119" s="976"/>
      <c r="AE119" s="977"/>
      <c r="AF119" s="978" t="s">
        <v>126</v>
      </c>
      <c r="AG119" s="976"/>
      <c r="AH119" s="976"/>
      <c r="AI119" s="976"/>
      <c r="AJ119" s="977"/>
      <c r="AK119" s="978" t="s">
        <v>436</v>
      </c>
      <c r="AL119" s="976"/>
      <c r="AM119" s="976"/>
      <c r="AN119" s="976"/>
      <c r="AO119" s="977"/>
      <c r="AP119" s="979" t="s">
        <v>126</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459</v>
      </c>
      <c r="BP119" s="959"/>
      <c r="BQ119" s="963">
        <v>2871086</v>
      </c>
      <c r="BR119" s="926"/>
      <c r="BS119" s="926"/>
      <c r="BT119" s="926"/>
      <c r="BU119" s="926"/>
      <c r="BV119" s="926">
        <v>2984679</v>
      </c>
      <c r="BW119" s="926"/>
      <c r="BX119" s="926"/>
      <c r="BY119" s="926"/>
      <c r="BZ119" s="926"/>
      <c r="CA119" s="926">
        <v>3288744</v>
      </c>
      <c r="CB119" s="926"/>
      <c r="CC119" s="926"/>
      <c r="CD119" s="926"/>
      <c r="CE119" s="926"/>
      <c r="CF119" s="824"/>
      <c r="CG119" s="825"/>
      <c r="CH119" s="825"/>
      <c r="CI119" s="825"/>
      <c r="CJ119" s="915"/>
      <c r="CK119" s="1013"/>
      <c r="CL119" s="901"/>
      <c r="CM119" s="919" t="s">
        <v>460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126</v>
      </c>
      <c r="DH119" s="841"/>
      <c r="DI119" s="841"/>
      <c r="DJ119" s="841"/>
      <c r="DK119" s="842"/>
      <c r="DL119" s="843" t="s">
        <v>126</v>
      </c>
      <c r="DM119" s="841"/>
      <c r="DN119" s="841"/>
      <c r="DO119" s="841"/>
      <c r="DP119" s="842"/>
      <c r="DQ119" s="843" t="s">
        <v>126</v>
      </c>
      <c r="DR119" s="841"/>
      <c r="DS119" s="841"/>
      <c r="DT119" s="841"/>
      <c r="DU119" s="842"/>
      <c r="DV119" s="929" t="s">
        <v>126</v>
      </c>
      <c r="DW119" s="930"/>
      <c r="DX119" s="930"/>
      <c r="DY119" s="930"/>
      <c r="DZ119" s="931"/>
    </row>
    <row r="120" spans="1:130" s="246" customFormat="1" ht="26.25" customHeight="1" x14ac:dyDescent="0.15">
      <c r="A120" s="898"/>
      <c r="B120" s="899"/>
      <c r="C120" s="902" t="s">
        <v>437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461</v>
      </c>
      <c r="AV120" s="965"/>
      <c r="AW120" s="965"/>
      <c r="AX120" s="965"/>
      <c r="AY120" s="966"/>
      <c r="AZ120" s="941" t="s">
        <v>462</v>
      </c>
      <c r="BA120" s="886"/>
      <c r="BB120" s="886"/>
      <c r="BC120" s="886"/>
      <c r="BD120" s="886"/>
      <c r="BE120" s="886"/>
      <c r="BF120" s="886"/>
      <c r="BG120" s="886"/>
      <c r="BH120" s="886"/>
      <c r="BI120" s="886"/>
      <c r="BJ120" s="886"/>
      <c r="BK120" s="886"/>
      <c r="BL120" s="886"/>
      <c r="BM120" s="886"/>
      <c r="BN120" s="886"/>
      <c r="BO120" s="886"/>
      <c r="BP120" s="887"/>
      <c r="BQ120" s="942">
        <v>311232</v>
      </c>
      <c r="BR120" s="923"/>
      <c r="BS120" s="923"/>
      <c r="BT120" s="923"/>
      <c r="BU120" s="923"/>
      <c r="BV120" s="923">
        <v>279972</v>
      </c>
      <c r="BW120" s="923"/>
      <c r="BX120" s="923"/>
      <c r="BY120" s="923"/>
      <c r="BZ120" s="923"/>
      <c r="CA120" s="923">
        <v>378044</v>
      </c>
      <c r="CB120" s="923"/>
      <c r="CC120" s="923"/>
      <c r="CD120" s="923"/>
      <c r="CE120" s="923"/>
      <c r="CF120" s="947">
        <v>40</v>
      </c>
      <c r="CG120" s="948"/>
      <c r="CH120" s="948"/>
      <c r="CI120" s="948"/>
      <c r="CJ120" s="948"/>
      <c r="CK120" s="949" t="s">
        <v>463</v>
      </c>
      <c r="CL120" s="933"/>
      <c r="CM120" s="933"/>
      <c r="CN120" s="933"/>
      <c r="CO120" s="934"/>
      <c r="CP120" s="953" t="s">
        <v>464</v>
      </c>
      <c r="CQ120" s="954"/>
      <c r="CR120" s="954"/>
      <c r="CS120" s="954"/>
      <c r="CT120" s="954"/>
      <c r="CU120" s="954"/>
      <c r="CV120" s="954"/>
      <c r="CW120" s="954"/>
      <c r="CX120" s="954"/>
      <c r="CY120" s="954"/>
      <c r="CZ120" s="954"/>
      <c r="DA120" s="954"/>
      <c r="DB120" s="954"/>
      <c r="DC120" s="954"/>
      <c r="DD120" s="954"/>
      <c r="DE120" s="954"/>
      <c r="DF120" s="955"/>
      <c r="DG120" s="942">
        <v>197763</v>
      </c>
      <c r="DH120" s="923"/>
      <c r="DI120" s="923"/>
      <c r="DJ120" s="923"/>
      <c r="DK120" s="923"/>
      <c r="DL120" s="923">
        <v>180962</v>
      </c>
      <c r="DM120" s="923"/>
      <c r="DN120" s="923"/>
      <c r="DO120" s="923"/>
      <c r="DP120" s="923"/>
      <c r="DQ120" s="923">
        <v>169424</v>
      </c>
      <c r="DR120" s="923"/>
      <c r="DS120" s="923"/>
      <c r="DT120" s="923"/>
      <c r="DU120" s="923"/>
      <c r="DV120" s="924">
        <v>17.899999999999999</v>
      </c>
      <c r="DW120" s="924"/>
      <c r="DX120" s="924"/>
      <c r="DY120" s="924"/>
      <c r="DZ120" s="925"/>
    </row>
    <row r="121" spans="1:130" s="246" customFormat="1" ht="26.25" customHeight="1" x14ac:dyDescent="0.15">
      <c r="A121" s="898"/>
      <c r="B121" s="899"/>
      <c r="C121" s="944" t="s">
        <v>465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466</v>
      </c>
      <c r="BA121" s="828"/>
      <c r="BB121" s="828"/>
      <c r="BC121" s="828"/>
      <c r="BD121" s="828"/>
      <c r="BE121" s="828"/>
      <c r="BF121" s="828"/>
      <c r="BG121" s="828"/>
      <c r="BH121" s="828"/>
      <c r="BI121" s="828"/>
      <c r="BJ121" s="828"/>
      <c r="BK121" s="828"/>
      <c r="BL121" s="828"/>
      <c r="BM121" s="828"/>
      <c r="BN121" s="828"/>
      <c r="BO121" s="828"/>
      <c r="BP121" s="829"/>
      <c r="BQ121" s="894">
        <v>201330</v>
      </c>
      <c r="BR121" s="895"/>
      <c r="BS121" s="895"/>
      <c r="BT121" s="895"/>
      <c r="BU121" s="895"/>
      <c r="BV121" s="895">
        <v>169303</v>
      </c>
      <c r="BW121" s="895"/>
      <c r="BX121" s="895"/>
      <c r="BY121" s="895"/>
      <c r="BZ121" s="895"/>
      <c r="CA121" s="895">
        <v>160667</v>
      </c>
      <c r="CB121" s="895"/>
      <c r="CC121" s="895"/>
      <c r="CD121" s="895"/>
      <c r="CE121" s="895"/>
      <c r="CF121" s="956">
        <v>17</v>
      </c>
      <c r="CG121" s="957"/>
      <c r="CH121" s="957"/>
      <c r="CI121" s="957"/>
      <c r="CJ121" s="957"/>
      <c r="CK121" s="950"/>
      <c r="CL121" s="936"/>
      <c r="CM121" s="936"/>
      <c r="CN121" s="936"/>
      <c r="CO121" s="937"/>
      <c r="CP121" s="916" t="s">
        <v>467</v>
      </c>
      <c r="CQ121" s="917"/>
      <c r="CR121" s="917"/>
      <c r="CS121" s="917"/>
      <c r="CT121" s="917"/>
      <c r="CU121" s="917"/>
      <c r="CV121" s="917"/>
      <c r="CW121" s="917"/>
      <c r="CX121" s="917"/>
      <c r="CY121" s="917"/>
      <c r="CZ121" s="917"/>
      <c r="DA121" s="917"/>
      <c r="DB121" s="917"/>
      <c r="DC121" s="917"/>
      <c r="DD121" s="917"/>
      <c r="DE121" s="917"/>
      <c r="DF121" s="918"/>
      <c r="DG121" s="894">
        <v>124962</v>
      </c>
      <c r="DH121" s="895"/>
      <c r="DI121" s="895"/>
      <c r="DJ121" s="895"/>
      <c r="DK121" s="895"/>
      <c r="DL121" s="895">
        <v>135229</v>
      </c>
      <c r="DM121" s="895"/>
      <c r="DN121" s="895"/>
      <c r="DO121" s="895"/>
      <c r="DP121" s="895"/>
      <c r="DQ121" s="895">
        <v>108113</v>
      </c>
      <c r="DR121" s="895"/>
      <c r="DS121" s="895"/>
      <c r="DT121" s="895"/>
      <c r="DU121" s="895"/>
      <c r="DV121" s="872">
        <v>11.4</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468</v>
      </c>
      <c r="BA122" s="961"/>
      <c r="BB122" s="961"/>
      <c r="BC122" s="961"/>
      <c r="BD122" s="961"/>
      <c r="BE122" s="961"/>
      <c r="BF122" s="961"/>
      <c r="BG122" s="961"/>
      <c r="BH122" s="961"/>
      <c r="BI122" s="961"/>
      <c r="BJ122" s="961"/>
      <c r="BK122" s="961"/>
      <c r="BL122" s="961"/>
      <c r="BM122" s="961"/>
      <c r="BN122" s="961"/>
      <c r="BO122" s="961"/>
      <c r="BP122" s="962"/>
      <c r="BQ122" s="963">
        <v>1082090</v>
      </c>
      <c r="BR122" s="926"/>
      <c r="BS122" s="926"/>
      <c r="BT122" s="926"/>
      <c r="BU122" s="926"/>
      <c r="BV122" s="926">
        <v>1067943</v>
      </c>
      <c r="BW122" s="926"/>
      <c r="BX122" s="926"/>
      <c r="BY122" s="926"/>
      <c r="BZ122" s="926"/>
      <c r="CA122" s="926">
        <v>2256875</v>
      </c>
      <c r="CB122" s="926"/>
      <c r="CC122" s="926"/>
      <c r="CD122" s="926"/>
      <c r="CE122" s="926"/>
      <c r="CF122" s="927">
        <v>238.7</v>
      </c>
      <c r="CG122" s="928"/>
      <c r="CH122" s="928"/>
      <c r="CI122" s="928"/>
      <c r="CJ122" s="928"/>
      <c r="CK122" s="950"/>
      <c r="CL122" s="936"/>
      <c r="CM122" s="936"/>
      <c r="CN122" s="936"/>
      <c r="CO122" s="937"/>
      <c r="CP122" s="916" t="s">
        <v>399</v>
      </c>
      <c r="CQ122" s="917"/>
      <c r="CR122" s="917"/>
      <c r="CS122" s="917"/>
      <c r="CT122" s="917"/>
      <c r="CU122" s="917"/>
      <c r="CV122" s="917"/>
      <c r="CW122" s="917"/>
      <c r="CX122" s="917"/>
      <c r="CY122" s="917"/>
      <c r="CZ122" s="917"/>
      <c r="DA122" s="917"/>
      <c r="DB122" s="917"/>
      <c r="DC122" s="917"/>
      <c r="DD122" s="917"/>
      <c r="DE122" s="917"/>
      <c r="DF122" s="918"/>
      <c r="DG122" s="894" t="s">
        <v>126</v>
      </c>
      <c r="DH122" s="895"/>
      <c r="DI122" s="895"/>
      <c r="DJ122" s="895"/>
      <c r="DK122" s="895"/>
      <c r="DL122" s="895" t="s">
        <v>126</v>
      </c>
      <c r="DM122" s="895"/>
      <c r="DN122" s="895"/>
      <c r="DO122" s="895"/>
      <c r="DP122" s="895"/>
      <c r="DQ122" s="895">
        <v>8895</v>
      </c>
      <c r="DR122" s="895"/>
      <c r="DS122" s="895"/>
      <c r="DT122" s="895"/>
      <c r="DU122" s="895"/>
      <c r="DV122" s="872">
        <v>0.9</v>
      </c>
      <c r="DW122" s="872"/>
      <c r="DX122" s="872"/>
      <c r="DY122" s="872"/>
      <c r="DZ122" s="873"/>
    </row>
    <row r="123" spans="1:130" s="246" customFormat="1" ht="26.25" customHeight="1" x14ac:dyDescent="0.15">
      <c r="A123" s="898"/>
      <c r="B123" s="899"/>
      <c r="C123" s="902" t="s">
        <v>453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126</v>
      </c>
      <c r="AG123" s="858"/>
      <c r="AH123" s="858"/>
      <c r="AI123" s="858"/>
      <c r="AJ123" s="859"/>
      <c r="AK123" s="860" t="s">
        <v>436</v>
      </c>
      <c r="AL123" s="858"/>
      <c r="AM123" s="858"/>
      <c r="AN123" s="858"/>
      <c r="AO123" s="859"/>
      <c r="AP123" s="905" t="s">
        <v>126</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469</v>
      </c>
      <c r="BP123" s="959"/>
      <c r="BQ123" s="913">
        <v>1594652</v>
      </c>
      <c r="BR123" s="914"/>
      <c r="BS123" s="914"/>
      <c r="BT123" s="914"/>
      <c r="BU123" s="914"/>
      <c r="BV123" s="914">
        <v>1517218</v>
      </c>
      <c r="BW123" s="914"/>
      <c r="BX123" s="914"/>
      <c r="BY123" s="914"/>
      <c r="BZ123" s="914"/>
      <c r="CA123" s="914">
        <v>2795586</v>
      </c>
      <c r="CB123" s="914"/>
      <c r="CC123" s="914"/>
      <c r="CD123" s="914"/>
      <c r="CE123" s="914"/>
      <c r="CF123" s="824"/>
      <c r="CG123" s="825"/>
      <c r="CH123" s="825"/>
      <c r="CI123" s="825"/>
      <c r="CJ123" s="915"/>
      <c r="CK123" s="950"/>
      <c r="CL123" s="936"/>
      <c r="CM123" s="936"/>
      <c r="CN123" s="936"/>
      <c r="CO123" s="937"/>
      <c r="CP123" s="916" t="s">
        <v>398</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436</v>
      </c>
      <c r="DM123" s="858"/>
      <c r="DN123" s="858"/>
      <c r="DO123" s="858"/>
      <c r="DP123" s="859"/>
      <c r="DQ123" s="860" t="s">
        <v>126</v>
      </c>
      <c r="DR123" s="858"/>
      <c r="DS123" s="858"/>
      <c r="DT123" s="858"/>
      <c r="DU123" s="859"/>
      <c r="DV123" s="905" t="s">
        <v>126</v>
      </c>
      <c r="DW123" s="906"/>
      <c r="DX123" s="906"/>
      <c r="DY123" s="906"/>
      <c r="DZ123" s="907"/>
    </row>
    <row r="124" spans="1:130" s="246" customFormat="1" ht="26.25" customHeight="1" thickBot="1" x14ac:dyDescent="0.2">
      <c r="A124" s="898"/>
      <c r="B124" s="899"/>
      <c r="C124" s="902" t="s">
        <v>456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470</v>
      </c>
      <c r="AL124" s="858"/>
      <c r="AM124" s="858"/>
      <c r="AN124" s="858"/>
      <c r="AO124" s="859"/>
      <c r="AP124" s="905" t="s">
        <v>126</v>
      </c>
      <c r="AQ124" s="906"/>
      <c r="AR124" s="906"/>
      <c r="AS124" s="906"/>
      <c r="AT124" s="907"/>
      <c r="AU124" s="908" t="s">
        <v>471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139.4</v>
      </c>
      <c r="BR124" s="912"/>
      <c r="BS124" s="912"/>
      <c r="BT124" s="912"/>
      <c r="BU124" s="912"/>
      <c r="BV124" s="912">
        <v>155.19999999999999</v>
      </c>
      <c r="BW124" s="912"/>
      <c r="BX124" s="912"/>
      <c r="BY124" s="912"/>
      <c r="BZ124" s="912"/>
      <c r="CA124" s="912">
        <v>52.1</v>
      </c>
      <c r="CB124" s="912"/>
      <c r="CC124" s="912"/>
      <c r="CD124" s="912"/>
      <c r="CE124" s="912"/>
      <c r="CF124" s="802"/>
      <c r="CG124" s="803"/>
      <c r="CH124" s="803"/>
      <c r="CI124" s="803"/>
      <c r="CJ124" s="943"/>
      <c r="CK124" s="951"/>
      <c r="CL124" s="951"/>
      <c r="CM124" s="951"/>
      <c r="CN124" s="951"/>
      <c r="CO124" s="952"/>
      <c r="CP124" s="916" t="s">
        <v>472</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458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473</v>
      </c>
      <c r="CL125" s="933"/>
      <c r="CM125" s="933"/>
      <c r="CN125" s="933"/>
      <c r="CO125" s="934"/>
      <c r="CP125" s="941" t="s">
        <v>474</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470</v>
      </c>
      <c r="DR125" s="923"/>
      <c r="DS125" s="923"/>
      <c r="DT125" s="923"/>
      <c r="DU125" s="923"/>
      <c r="DV125" s="924" t="s">
        <v>470</v>
      </c>
      <c r="DW125" s="924"/>
      <c r="DX125" s="924"/>
      <c r="DY125" s="924"/>
      <c r="DZ125" s="925"/>
    </row>
    <row r="126" spans="1:130" s="246" customFormat="1" ht="26.25" customHeight="1" thickBot="1" x14ac:dyDescent="0.2">
      <c r="A126" s="898"/>
      <c r="B126" s="899"/>
      <c r="C126" s="902" t="s">
        <v>460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126</v>
      </c>
      <c r="AG126" s="858"/>
      <c r="AH126" s="858"/>
      <c r="AI126" s="858"/>
      <c r="AJ126" s="859"/>
      <c r="AK126" s="860" t="s">
        <v>126</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475</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470</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15">
      <c r="A127" s="900"/>
      <c r="B127" s="901"/>
      <c r="C127" s="919" t="s">
        <v>476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477</v>
      </c>
      <c r="AY127" s="890"/>
      <c r="AZ127" s="890"/>
      <c r="BA127" s="890"/>
      <c r="BB127" s="890"/>
      <c r="BC127" s="890"/>
      <c r="BD127" s="890"/>
      <c r="BE127" s="891"/>
      <c r="BF127" s="889" t="s">
        <v>478</v>
      </c>
      <c r="BG127" s="890"/>
      <c r="BH127" s="890"/>
      <c r="BI127" s="890"/>
      <c r="BJ127" s="890"/>
      <c r="BK127" s="890"/>
      <c r="BL127" s="891"/>
      <c r="BM127" s="889" t="s">
        <v>479</v>
      </c>
      <c r="BN127" s="890"/>
      <c r="BO127" s="890"/>
      <c r="BP127" s="890"/>
      <c r="BQ127" s="890"/>
      <c r="BR127" s="890"/>
      <c r="BS127" s="891"/>
      <c r="BT127" s="889" t="s">
        <v>480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481</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
      <c r="A128" s="874" t="s">
        <v>482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483</v>
      </c>
      <c r="X128" s="876"/>
      <c r="Y128" s="876"/>
      <c r="Z128" s="877"/>
      <c r="AA128" s="878">
        <v>31663</v>
      </c>
      <c r="AB128" s="879"/>
      <c r="AC128" s="879"/>
      <c r="AD128" s="879"/>
      <c r="AE128" s="880"/>
      <c r="AF128" s="881">
        <v>39735</v>
      </c>
      <c r="AG128" s="879"/>
      <c r="AH128" s="879"/>
      <c r="AI128" s="879"/>
      <c r="AJ128" s="880"/>
      <c r="AK128" s="881">
        <v>37028</v>
      </c>
      <c r="AL128" s="879"/>
      <c r="AM128" s="879"/>
      <c r="AN128" s="879"/>
      <c r="AO128" s="880"/>
      <c r="AP128" s="882"/>
      <c r="AQ128" s="883"/>
      <c r="AR128" s="883"/>
      <c r="AS128" s="883"/>
      <c r="AT128" s="884"/>
      <c r="AU128" s="282"/>
      <c r="AV128" s="282"/>
      <c r="AW128" s="282"/>
      <c r="AX128" s="885" t="s">
        <v>484</v>
      </c>
      <c r="AY128" s="886"/>
      <c r="AZ128" s="886"/>
      <c r="BA128" s="886"/>
      <c r="BB128" s="886"/>
      <c r="BC128" s="886"/>
      <c r="BD128" s="886"/>
      <c r="BE128" s="887"/>
      <c r="BF128" s="864" t="s">
        <v>470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485</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486</v>
      </c>
      <c r="DM128" s="869"/>
      <c r="DN128" s="869"/>
      <c r="DO128" s="869"/>
      <c r="DP128" s="869"/>
      <c r="DQ128" s="869" t="s">
        <v>487</v>
      </c>
      <c r="DR128" s="869"/>
      <c r="DS128" s="869"/>
      <c r="DT128" s="869"/>
      <c r="DU128" s="869"/>
      <c r="DV128" s="870" t="s">
        <v>126</v>
      </c>
      <c r="DW128" s="870"/>
      <c r="DX128" s="870"/>
      <c r="DY128" s="870"/>
      <c r="DZ128" s="871"/>
    </row>
    <row r="129" spans="1:131" s="246" customFormat="1" ht="26.25" customHeight="1" x14ac:dyDescent="0.15">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1100763</v>
      </c>
      <c r="AB129" s="858"/>
      <c r="AC129" s="858"/>
      <c r="AD129" s="858"/>
      <c r="AE129" s="859"/>
      <c r="AF129" s="860">
        <v>1143990</v>
      </c>
      <c r="AG129" s="858"/>
      <c r="AH129" s="858"/>
      <c r="AI129" s="858"/>
      <c r="AJ129" s="859"/>
      <c r="AK129" s="860">
        <v>1127065</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126</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185578</v>
      </c>
      <c r="AB130" s="858"/>
      <c r="AC130" s="858"/>
      <c r="AD130" s="858"/>
      <c r="AE130" s="859"/>
      <c r="AF130" s="860">
        <v>198527</v>
      </c>
      <c r="AG130" s="858"/>
      <c r="AH130" s="858"/>
      <c r="AI130" s="858"/>
      <c r="AJ130" s="859"/>
      <c r="AK130" s="860">
        <v>181743</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5.4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915185</v>
      </c>
      <c r="AB131" s="841"/>
      <c r="AC131" s="841"/>
      <c r="AD131" s="841"/>
      <c r="AE131" s="842"/>
      <c r="AF131" s="843">
        <v>945463</v>
      </c>
      <c r="AG131" s="841"/>
      <c r="AH131" s="841"/>
      <c r="AI131" s="841"/>
      <c r="AJ131" s="842"/>
      <c r="AK131" s="843">
        <v>945322</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52.1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7.4512803419999996</v>
      </c>
      <c r="AB132" s="821"/>
      <c r="AC132" s="821"/>
      <c r="AD132" s="821"/>
      <c r="AE132" s="822"/>
      <c r="AF132" s="823">
        <v>4.178164561</v>
      </c>
      <c r="AG132" s="821"/>
      <c r="AH132" s="821"/>
      <c r="AI132" s="821"/>
      <c r="AJ132" s="822"/>
      <c r="AK132" s="823">
        <v>4.8379282400000001</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9.1999999999999993</v>
      </c>
      <c r="AB133" s="800"/>
      <c r="AC133" s="800"/>
      <c r="AD133" s="800"/>
      <c r="AE133" s="801"/>
      <c r="AF133" s="799">
        <v>6.8</v>
      </c>
      <c r="AG133" s="800"/>
      <c r="AH133" s="800"/>
      <c r="AI133" s="800"/>
      <c r="AJ133" s="801"/>
      <c r="AK133" s="799">
        <v>5.4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1MhajmU+942WgXs2ckZo9f4ArzewUmwsIO0q8fS8BKbOci3vUftR2tO/bW1YwBBFArgtxYBISsMX7cMsulGuCg==" saltValue="/UNopoz2s/PAFqThvW4VI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H28" zoomScaleNormal="85" zoomScaleSheetLayoutView="100" workbookViewId="0">
      <selection activeCell="DH32" sqref="DH32"/>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J8PKAyPuYHGOFSG9uX/qs4Mgw6tugz10e81/Hq+n1h1Oh1Y0mgvMnqUkHCk/COJAqYr9IyjbluZV5IEx13oZbg==" saltValue="HcHPU6x71hZ0M08pbu/4R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Q1"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9L/mRelsAw/HoXOF77hd2SwlwN4QtVzGg7hKXDt2D508bOk+jvrHMulh1Lix7/GB8eqAdqK9szrguIRfEiwWQ==" saltValue="Z9VoRH0VqB60cTTyK922b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504405</v>
      </c>
      <c r="AP9" s="312">
        <v>403201</v>
      </c>
      <c r="AQ9" s="313">
        <v>168530</v>
      </c>
      <c r="AR9" s="314">
        <v>139.19999999999999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22792</v>
      </c>
      <c r="AP10" s="315">
        <v>18219</v>
      </c>
      <c r="AQ10" s="316">
        <v>21048</v>
      </c>
      <c r="AR10" s="317">
        <v>-13.4</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4119</v>
      </c>
      <c r="AP11" s="315">
        <v>3293</v>
      </c>
      <c r="AQ11" s="316">
        <v>26640</v>
      </c>
      <c r="AR11" s="317">
        <v>-87.6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1878</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t="s">
        <v>510</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t="s">
        <v>510</v>
      </c>
      <c r="AP14" s="315" t="s">
        <v>510</v>
      </c>
      <c r="AQ14" s="316">
        <v>7469</v>
      </c>
      <c r="AR14" s="317" t="s">
        <v>510</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7127</v>
      </c>
      <c r="AP15" s="315">
        <v>5697</v>
      </c>
      <c r="AQ15" s="316">
        <v>4705</v>
      </c>
      <c r="AR15" s="317">
        <v>21.1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-48489</v>
      </c>
      <c r="AP16" s="315">
        <v>-38760</v>
      </c>
      <c r="AQ16" s="316">
        <v>-16375</v>
      </c>
      <c r="AR16" s="317">
        <v>136.69999999999999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489954</v>
      </c>
      <c r="AP17" s="315">
        <v>391650</v>
      </c>
      <c r="AQ17" s="316">
        <v>213894</v>
      </c>
      <c r="AR17" s="317">
        <v>83.1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36.770000000000003</v>
      </c>
      <c r="AP21" s="328">
        <v>19.28</v>
      </c>
      <c r="AQ21" s="329">
        <v>17.489999999999998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89.1</v>
      </c>
      <c r="AP22" s="333">
        <v>95</v>
      </c>
      <c r="AQ22" s="334">
        <v>-5.9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225049</v>
      </c>
      <c r="AP32" s="342">
        <v>179895</v>
      </c>
      <c r="AQ32" s="343">
        <v>102582</v>
      </c>
      <c r="AR32" s="344">
        <v>75.400000000000006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t="s">
        <v>510</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37326</v>
      </c>
      <c r="AP35" s="342">
        <v>29837</v>
      </c>
      <c r="AQ35" s="343">
        <v>28843</v>
      </c>
      <c r="AR35" s="344">
        <v>3.4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710</v>
      </c>
      <c r="AP36" s="342">
        <v>568</v>
      </c>
      <c r="AQ36" s="343">
        <v>2374</v>
      </c>
      <c r="AR36" s="344">
        <v>-76.099999999999994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t="s">
        <v>510</v>
      </c>
      <c r="AP37" s="342" t="s">
        <v>510</v>
      </c>
      <c r="AQ37" s="343">
        <v>1030</v>
      </c>
      <c r="AR37" s="344" t="s">
        <v>510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v>1420</v>
      </c>
      <c r="AP38" s="345">
        <v>1135</v>
      </c>
      <c r="AQ38" s="346">
        <v>19</v>
      </c>
      <c r="AR38" s="334">
        <v>5873.7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-37028</v>
      </c>
      <c r="AP39" s="342">
        <v>-29599</v>
      </c>
      <c r="AQ39" s="343">
        <v>-3618</v>
      </c>
      <c r="AR39" s="344">
        <v>718.1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-181743</v>
      </c>
      <c r="AP40" s="342">
        <v>-145278</v>
      </c>
      <c r="AQ40" s="343">
        <v>-102150</v>
      </c>
      <c r="AR40" s="344">
        <v>42.2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45734</v>
      </c>
      <c r="AP41" s="342">
        <v>36558</v>
      </c>
      <c r="AQ41" s="343">
        <v>29081</v>
      </c>
      <c r="AR41" s="344">
        <v>25.7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1346350</v>
      </c>
      <c r="AN51" s="364">
        <v>1023062</v>
      </c>
      <c r="AO51" s="365">
        <v>17.3</v>
      </c>
      <c r="AP51" s="366">
        <v>333013</v>
      </c>
      <c r="AQ51" s="367">
        <v>5.3</v>
      </c>
      <c r="AR51" s="368">
        <v>12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92295</v>
      </c>
      <c r="AN52" s="372">
        <v>70133</v>
      </c>
      <c r="AO52" s="373">
        <v>123</v>
      </c>
      <c r="AP52" s="374">
        <v>126732</v>
      </c>
      <c r="AQ52" s="375">
        <v>19.100000000000001</v>
      </c>
      <c r="AR52" s="376">
        <v>103.9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1209893</v>
      </c>
      <c r="AN53" s="364">
        <v>939358</v>
      </c>
      <c r="AO53" s="365">
        <v>-8.1999999999999993</v>
      </c>
      <c r="AP53" s="366">
        <v>280458</v>
      </c>
      <c r="AQ53" s="367">
        <v>-15.8</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46931</v>
      </c>
      <c r="AN54" s="372">
        <v>36437</v>
      </c>
      <c r="AO54" s="373">
        <v>-48</v>
      </c>
      <c r="AP54" s="374">
        <v>127286</v>
      </c>
      <c r="AQ54" s="375">
        <v>0.4</v>
      </c>
      <c r="AR54" s="376">
        <v>-48.4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1367467</v>
      </c>
      <c r="AN55" s="364">
        <v>1078444</v>
      </c>
      <c r="AO55" s="365">
        <v>14.8</v>
      </c>
      <c r="AP55" s="366">
        <v>237994</v>
      </c>
      <c r="AQ55" s="367">
        <v>-15.1</v>
      </c>
      <c r="AR55" s="368">
        <v>29.9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68800</v>
      </c>
      <c r="AN56" s="372">
        <v>54259</v>
      </c>
      <c r="AO56" s="373">
        <v>48.9</v>
      </c>
      <c r="AP56" s="374">
        <v>110361</v>
      </c>
      <c r="AQ56" s="375">
        <v>-13.3</v>
      </c>
      <c r="AR56" s="376">
        <v>62.2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1291025</v>
      </c>
      <c r="AN57" s="364">
        <v>1026252</v>
      </c>
      <c r="AO57" s="365">
        <v>-4.8</v>
      </c>
      <c r="AP57" s="366">
        <v>267911</v>
      </c>
      <c r="AQ57" s="367">
        <v>12.6</v>
      </c>
      <c r="AR57" s="368">
        <v>-17.399999999999999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43272</v>
      </c>
      <c r="AN58" s="372">
        <v>34397</v>
      </c>
      <c r="AO58" s="373">
        <v>-36.6</v>
      </c>
      <c r="AP58" s="374">
        <v>106425</v>
      </c>
      <c r="AQ58" s="375">
        <v>-3.6</v>
      </c>
      <c r="AR58" s="376">
        <v>-33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2798966</v>
      </c>
      <c r="AN59" s="364">
        <v>2237383</v>
      </c>
      <c r="AO59" s="365">
        <v>118</v>
      </c>
      <c r="AP59" s="366">
        <v>228215</v>
      </c>
      <c r="AQ59" s="367">
        <v>-14.8</v>
      </c>
      <c r="AR59" s="368">
        <v>132.80000000000001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48512</v>
      </c>
      <c r="AN60" s="372">
        <v>38779</v>
      </c>
      <c r="AO60" s="373">
        <v>12.7</v>
      </c>
      <c r="AP60" s="374">
        <v>117571</v>
      </c>
      <c r="AQ60" s="375">
        <v>10.5</v>
      </c>
      <c r="AR60" s="376">
        <v>2.2000000000000002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1602740</v>
      </c>
      <c r="AN61" s="379">
        <v>1260900</v>
      </c>
      <c r="AO61" s="380">
        <v>27.4</v>
      </c>
      <c r="AP61" s="381">
        <v>269518</v>
      </c>
      <c r="AQ61" s="382">
        <v>-5.6</v>
      </c>
      <c r="AR61" s="368">
        <v>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59962</v>
      </c>
      <c r="AN62" s="372">
        <v>46801</v>
      </c>
      <c r="AO62" s="373">
        <v>20</v>
      </c>
      <c r="AP62" s="374">
        <v>117675</v>
      </c>
      <c r="AQ62" s="375">
        <v>2.6</v>
      </c>
      <c r="AR62" s="376">
        <v>17.399999999999999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tf3kIy8qn4fAN5kHAL3ZHGEhcn9Yy1n+sruk8PUPqGy4JjM7Aax97cTdTxPGZZX5IQb9VPfH1GJRuEkfHJymQ==" saltValue="CLU1NCCgZDb7B9ISngJQM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1"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OyDN8dGDgYm6s84S1ESNP69AtmkF8IU78lNyxgA16ORt8Se3ctBWk6r/RntqbVFc3P9xazK6hRAkvTS3fhT9g==" saltValue="L/XPRdc07bZiXvCEScCY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E14" zoomScale="70" zoomScaleNormal="70" zoomScaleSheetLayoutView="55" workbookViewId="0">
      <selection activeCell="CT84" sqref="CT84"/>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838JFYeqeN2Kc7ROfOBVx3BoOB0ycqANE2FR6L3tELaeWbhvMI3q/OI9yHUdmQ9j/OelSowLJLnUs+wEpuAsA==" saltValue="uNdLzxwy03Z0s+RWxxoV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9"/>
  <sheetViews>
    <sheetView showGridLines="0" topLeftCell="A16"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32.409999999999997</v>
      </c>
      <c r="G47" s="12">
        <v>31.23</v>
      </c>
      <c r="H47" s="12">
        <v>24.23</v>
      </c>
      <c r="I47" s="12">
        <v>20.5</v>
      </c>
      <c r="J47" s="13">
        <v>28.84</v>
      </c>
    </row>
    <row r="48" spans="2:10" ht="57.75" customHeight="1" x14ac:dyDescent="0.15">
      <c r="B48" s="14"/>
      <c r="C48" s="1234" t="s">
        <v>4</v>
      </c>
      <c r="D48" s="1234"/>
      <c r="E48" s="1235"/>
      <c r="F48" s="15">
        <v>9.76</v>
      </c>
      <c r="G48" s="16">
        <v>11.93</v>
      </c>
      <c r="H48" s="16">
        <v>16.07</v>
      </c>
      <c r="I48" s="16">
        <v>18.48</v>
      </c>
      <c r="J48" s="17">
        <v>7.7</v>
      </c>
    </row>
    <row r="49" spans="2:10" ht="57.75" customHeight="1" thickBot="1" x14ac:dyDescent="0.2">
      <c r="B49" s="18"/>
      <c r="C49" s="1236" t="s">
        <v>5</v>
      </c>
      <c r="D49" s="1236"/>
      <c r="E49" s="1237"/>
      <c r="F49" s="19">
        <v>0.5</v>
      </c>
      <c r="G49" s="20">
        <v>1.93</v>
      </c>
      <c r="H49" s="20" t="s">
        <v>557</v>
      </c>
      <c r="I49" s="20">
        <v>0.2</v>
      </c>
      <c r="J49" s="21" t="s">
        <v>558</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row r="57" spans="2:10" ht="13.5" hidden="1" customHeight="1" x14ac:dyDescent="0.15"/>
    <row r="58" spans="2:10" ht="13.5" hidden="1" customHeight="1" x14ac:dyDescent="0.15"/>
    <row r="59" spans="2:10" ht="13.5" hidden="1" customHeight="1" x14ac:dyDescent="0.15"/>
  </sheetData>
  <sheetProtection algorithmName="SHA-512" hashValue="hw00J6EHh9n9j9qDwJfcpgvYoCVVo0lyVEvLZnufDD4IJmvmN4bU48r6+b5PZAkR1mIiWCmJiirOAxwRTU6cBg==" saltValue="7Kvvo61M+nJqhTVm14HQ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2020-03-24T04:27:38Z</cp:lastPrinted>
  <dcterms:created xsi:type="dcterms:W3CDTF">2020-02-10T06:43:25Z</dcterms:created>
  <dcterms:modified xsi:type="dcterms:W3CDTF">2020-10-26T11:49:16Z</dcterms:modified>
  <cp:category/>
</cp:coreProperties>
</file>