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C:\Users\財務業務\H32 R2\⑥　　　予算調・決算統計・財政状況調・財政健全化等\【財政状況調べ】\R2.8.26　【923〆】 【作業依頼】平成30年度財政状況資料集の作成について（2回目：公会計分）\渡嘉敷村　9.23〆\"/>
    </mc:Choice>
  </mc:AlternateContent>
  <xr:revisionPtr revIDLastSave="0" documentId="13_ncr:1_{9D1C4179-90A5-4E54-897B-B2E65D97996E}" xr6:coauthVersionLast="45" xr6:coauthVersionMax="45" xr10:uidLastSave="{00000000-0000-0000-0000-000000000000}"/>
  <bookViews>
    <workbookView xWindow="-120" yWindow="-120" windowWidth="29040" windowHeight="15840" firstSheet="12" activeTab="1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AM36" i="10"/>
  <c r="U36" i="10"/>
  <c r="C36" i="10"/>
  <c r="CO35" i="10"/>
  <c r="AM35" i="10"/>
  <c r="C35" i="10"/>
  <c r="CO34" i="10"/>
  <c r="BW34" i="10"/>
  <c r="BW35" i="10" s="1"/>
  <c r="BW36" i="10" s="1"/>
  <c r="BW37" i="10" s="1"/>
  <c r="BW38" i="10" s="1"/>
  <c r="BW39" i="10" s="1"/>
  <c r="BW40" i="10" s="1"/>
  <c r="BW41" i="10" s="1"/>
  <c r="BW42" i="10" s="1"/>
  <c r="BW43" i="10" s="1"/>
  <c r="AM34" i="10"/>
  <c r="U34" i="10"/>
  <c r="U35" i="10" s="1"/>
  <c r="C34" i="10"/>
  <c r="BE34" i="10" l="1"/>
  <c r="BE35" i="10" s="1"/>
  <c r="BE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<sst xmlns="http://schemas.openxmlformats.org/spreadsheetml/2006/main" count="1175" uniqueCount="595">
  <si>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</si>
  <si>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</si>
  <si>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</si>
  <si>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</si>
  <si>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</si>
  <si>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</si>
  <si>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</si>
  <si>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</si>
  <si>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</si>
  <si>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</si>
  <si>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</si>
  <si>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</si>
  <si>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</si>
  <si>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</si>
  <si>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</si>
  <si>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</si>
  <si>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</si>
  <si>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</si>
  <si>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</si>
  <si>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</si>
  <si>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</si>
  <si>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</si>
  <si>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</si>
  <si>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</si>
  <si>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</si>
  <si>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</si>
  <si>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</si>
  <si>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</si>
  <si>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</si>
  <si>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</si>
  <si>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</si>
  <si>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</si>
  <si>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</si>
  <si>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</si>
  <si>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</si>
  <si>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</si>
  <si>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</si>
  <si>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</si>
  <si>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</si>
  <si>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</si>
  <si>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</si>
  <si>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</si>
  <si>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</si>
  <si>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</si>
  <si>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</si>
  <si>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</si>
  <si>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</si>
  <si>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</si>
  <si>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</si>
  <si>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</si>
  <si>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</si>
  <si>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</si>
  <si>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</si>
  <si>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</si>
  <si>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</si>
  <si>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</si>
  <si>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</si>
  <si>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</si>
  <si>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</si>
  <si>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</si>
  <si>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</si>
  <si>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</si>
  <si>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</si>
  <si>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</si>
  <si>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</si>
  <si>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</si>
  <si>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</si>
  <si>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</si>
  <si>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</si>
  <si>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</si>
  <si>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</si>
  <si>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</si>
  <si>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</si>
  <si>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</si>
  <si>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</si>
  <si>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</si>
  <si>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</si>
  <si>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</si>
  <si>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</si>
  <si>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</si>
  <si>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</si>
  <si>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</si>
  <si>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</si>
  <si>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</si>
  <si>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Ⅰ－２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</si>
  <si>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</si>
  <si>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</si>
  <si>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</si>
  <si>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</si>
  <si>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</si>
  <si>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</si>
  <si>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</si>
  <si>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</si>
  <si>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</si>
  <si>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</si>
  <si>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</si>
  <si>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</si>
  <si>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渡嘉敷村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</si>
  <si>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</si>
  <si>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</si>
  <si>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</si>
  <si>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</si>
  <si>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</si>
  <si>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</si>
  <si>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</si>
  <si>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</si>
  <si>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</si>
  <si>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</si>
  <si>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</si>
  <si>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</si>
  <si>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</si>
  <si>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</si>
  <si>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</si>
  <si>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</si>
  <si>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</si>
  <si>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</si>
  <si>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</si>
  <si>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</si>
  <si>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</si>
  <si>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</si>
  <si>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</si>
  <si>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</si>
  <si>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</si>
  <si>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</si>
  <si>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-3.9</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</si>
  <si>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</si>
  <si>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</si>
  <si>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</si>
  <si>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</si>
  <si>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</si>
  <si>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</si>
  <si>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</si>
  <si>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</si>
  <si>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</si>
  <si>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</si>
  <si>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</si>
  <si>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</si>
  <si>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</si>
  <si>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</si>
  <si>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</si>
  <si>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</si>
  <si>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</si>
  <si>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</si>
  <si>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</si>
  <si>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</si>
  <si>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</si>
  <si>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</si>
  <si>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t>
    <phoneticPr fontId="5"/>
  </si>
  <si>
    <t>-</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</si>
  <si>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</si>
  <si>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</si>
  <si>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</si>
  <si>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</si>
  <si>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3.4</t>
    <phoneticPr fontId="5"/>
  </si>
  <si>
    <t>基準財政需要額</t>
    <phoneticPr fontId="24"/>
  </si>
  <si>
    <t>うち日本人(％)</t>
    <phoneticPr fontId="5"/>
  </si>
  <si>
    <t>3.8</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</si>
  <si>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</si>
  <si>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</si>
  <si>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</si>
  <si>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</si>
  <si>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</si>
  <si>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</si>
  <si>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</si>
  <si>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</si>
  <si>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</si>
  <si>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</si>
  <si>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</si>
  <si>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</si>
  <si>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</si>
  <si>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</si>
  <si>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</si>
  <si>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</si>
  <si>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</si>
  <si>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</si>
  <si>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</si>
  <si>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</si>
  <si>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</si>
  <si>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</si>
  <si>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</si>
  <si>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</si>
  <si>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</si>
  <si>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</si>
  <si>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</si>
  <si>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</si>
  <si>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</si>
  <si>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</si>
  <si>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</si>
  <si>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</si>
  <si>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</si>
  <si>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</si>
  <si>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</si>
  <si>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</si>
  <si>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</si>
  <si>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</si>
  <si>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</si>
  <si>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</si>
  <si>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</si>
  <si>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</si>
  <si>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</si>
  <si>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</si>
  <si>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</si>
  <si>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</si>
  <si>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</si>
  <si>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</si>
  <si>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</si>
  <si>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</si>
  <si>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</si>
  <si>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</si>
  <si>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</si>
  <si>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</si>
  <si>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</si>
  <si>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</si>
  <si>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</si>
  <si>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沖縄県渡嘉敷村</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</si>
  <si>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</si>
  <si>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</si>
  <si>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</si>
  <si>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</si>
  <si>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</si>
  <si>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</si>
  <si>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</si>
  <si>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</si>
  <si>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</si>
  <si>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</si>
  <si>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</si>
  <si>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</si>
  <si>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</si>
  <si>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</si>
  <si>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</si>
  <si>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</si>
  <si>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</si>
  <si>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</si>
  <si>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</si>
  <si>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</si>
  <si>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</si>
  <si>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</si>
  <si>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</si>
  <si>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</si>
  <si>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</si>
  <si>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</si>
  <si>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</si>
  <si>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</si>
  <si>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</si>
  <si>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</si>
  <si>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</si>
  <si>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</si>
  <si>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</si>
  <si>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</si>
  <si>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</si>
  <si>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</si>
  <si>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</si>
  <si>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</si>
  <si>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</si>
  <si>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</si>
  <si>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</si>
  <si>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</si>
  <si>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</si>
  <si>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</si>
  <si>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</si>
  <si>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</si>
  <si>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</si>
  <si>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</si>
  <si>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</si>
  <si>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</si>
  <si>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</si>
  <si>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</si>
  <si>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</si>
  <si>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</si>
  <si>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</si>
  <si>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</si>
  <si>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</si>
  <si>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</si>
  <si>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</si>
  <si>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</si>
  <si>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</si>
  <si>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</si>
  <si>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</si>
  <si>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</si>
  <si>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</si>
  <si>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</si>
  <si>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</si>
  <si>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</si>
  <si>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</si>
  <si>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</si>
  <si>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</si>
  <si>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</si>
  <si>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</si>
  <si>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</si>
  <si>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</si>
  <si>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</si>
  <si>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</si>
  <si>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</si>
  <si>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</si>
  <si>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</si>
  <si>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</si>
  <si>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</si>
  <si>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</si>
  <si>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</si>
  <si>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</si>
  <si>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</si>
  <si>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</si>
  <si>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</si>
  <si>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</si>
  <si>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</si>
  <si>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</si>
  <si>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</si>
  <si>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</si>
  <si>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</si>
  <si>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</si>
  <si>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</si>
  <si>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</si>
  <si>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</si>
  <si>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</si>
  <si>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</si>
  <si>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</si>
  <si>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</si>
  <si>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</si>
  <si>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</si>
  <si>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</si>
  <si>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</si>
  <si>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</si>
  <si>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</si>
  <si>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</si>
  <si>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</si>
  <si>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</si>
  <si>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</si>
  <si>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</si>
  <si>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</si>
  <si>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簡易水道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</si>
  <si>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</si>
  <si>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</si>
  <si>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</si>
  <si>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交通</t>
    <phoneticPr fontId="5"/>
  </si>
  <si>
    <t>加入世帯数(世帯)</t>
  </si>
  <si>
    <t>　　うち一部事務組合負担金</t>
    <phoneticPr fontId="5"/>
  </si>
  <si>
    <t>歳入合計</t>
    <phoneticPr fontId="5"/>
  </si>
  <si>
    <t>下水道</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</si>
  <si>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</si>
  <si>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</si>
  <si>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</si>
  <si>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</si>
  <si>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</si>
  <si>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</si>
  <si>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</si>
  <si>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</si>
  <si>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</si>
  <si>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</si>
  <si>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</si>
  <si>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</si>
  <si>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</si>
  <si>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</si>
  <si>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</si>
  <si>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</si>
  <si>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</si>
  <si>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</si>
  <si>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</si>
  <si>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</si>
  <si>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</si>
  <si>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</si>
  <si>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</si>
  <si>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</si>
  <si>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</si>
  <si>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沖縄県渡嘉敷村</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</si>
  <si>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</si>
  <si>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</si>
  <si>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</si>
  <si>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</si>
  <si>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</si>
  <si>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</si>
  <si>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</si>
  <si>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</si>
  <si>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</si>
  <si>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</si>
  <si>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</si>
  <si>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</si>
  <si>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</si>
  <si>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</si>
  <si>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</si>
  <si>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</si>
  <si>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</si>
  <si>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</si>
  <si>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</si>
  <si>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</si>
  <si>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</si>
  <si>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</si>
  <si>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</si>
  <si>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</si>
  <si>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</si>
  <si>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</si>
  <si>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</si>
  <si>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</si>
  <si>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</si>
  <si>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</si>
  <si>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</si>
  <si>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</si>
  <si>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</si>
  <si>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</si>
  <si>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</si>
  <si>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後期高齢者医療特別会計</t>
    <phoneticPr fontId="5"/>
  </si>
  <si>
    <t>簡易水道事業特別会計</t>
    <phoneticPr fontId="5"/>
  </si>
  <si>
    <t>法非適用企業</t>
    <phoneticPr fontId="5"/>
  </si>
  <si>
    <t>航路事業特別会計</t>
    <phoneticPr fontId="5"/>
  </si>
  <si>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</si>
  <si>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</si>
  <si>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</si>
  <si>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</si>
  <si>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</si>
  <si>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</si>
  <si>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</si>
  <si>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</si>
  <si>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</si>
  <si>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</si>
  <si>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</si>
  <si>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</si>
  <si>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</si>
  <si>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</si>
  <si>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</si>
  <si>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</si>
  <si>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</si>
  <si>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</si>
  <si>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</si>
  <si>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</si>
  <si>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</si>
  <si>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</si>
  <si>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</si>
  <si>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</si>
  <si>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</si>
  <si>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</si>
  <si>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</si>
  <si>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</si>
  <si>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</si>
  <si>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</si>
  <si>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</si>
  <si>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</si>
  <si>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</si>
  <si>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</si>
  <si>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</si>
  <si>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</si>
  <si>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</si>
  <si>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</si>
  <si>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</si>
  <si>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</si>
  <si>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</si>
  <si>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</si>
  <si>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</si>
  <si>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</si>
  <si>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</si>
  <si>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</si>
  <si>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</si>
  <si>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</si>
  <si>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</si>
  <si>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</si>
  <si>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</si>
  <si>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</si>
  <si>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</si>
  <si>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</si>
  <si>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</si>
  <si>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</si>
  <si>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</si>
  <si>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</si>
  <si>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</si>
  <si>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</si>
  <si>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</si>
  <si>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</si>
  <si>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</si>
  <si>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</si>
  <si>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</si>
  <si>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</si>
  <si>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</si>
  <si>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</si>
  <si>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</si>
  <si>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</si>
  <si>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</si>
  <si>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</si>
  <si>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</si>
  <si>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</si>
  <si>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</si>
  <si>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</si>
  <si>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</si>
  <si>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</si>
  <si>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</si>
  <si>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</si>
  <si>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</si>
  <si>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</si>
  <si>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</si>
  <si>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</si>
  <si>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</si>
  <si>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</si>
  <si>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</si>
  <si>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</si>
  <si>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</si>
  <si>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</si>
  <si>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</si>
  <si>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</si>
  <si>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</si>
  <si>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</si>
  <si>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</si>
  <si>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</si>
  <si>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</si>
  <si>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</si>
  <si>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</si>
  <si>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</si>
  <si>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</si>
  <si>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</si>
  <si>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</si>
  <si>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</si>
  <si>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</si>
  <si>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</si>
  <si>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</si>
  <si>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</si>
  <si>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</si>
  <si>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</si>
  <si>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</si>
  <si>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</si>
  <si>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</si>
  <si>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</si>
  <si>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</si>
  <si>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</si>
  <si>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</si>
  <si>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</si>
  <si>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</si>
  <si>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</si>
  <si>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</si>
  <si>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</si>
  <si>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</si>
  <si>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</si>
  <si>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</si>
  <si>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</si>
  <si>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</si>
  <si>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</si>
  <si>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</si>
  <si>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</si>
  <si>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</si>
  <si>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</si>
  <si>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</si>
  <si>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</si>
  <si>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</si>
  <si>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</si>
  <si>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</si>
  <si>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</si>
  <si>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</si>
  <si>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</si>
  <si>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</si>
  <si>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</si>
  <si>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</si>
  <si>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</si>
  <si>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</si>
  <si>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</si>
  <si>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10.27</t>
  </si>
  <si>
    <t>一般会計</t>
  </si>
  <si>
    <t>航路事業特別会計</t>
  </si>
  <si>
    <t>国民健康保険事業特別会計</t>
  </si>
  <si>
    <t>下水道事業特別会計</t>
  </si>
  <si>
    <t>簡易水道事業特別会計</t>
  </si>
  <si>
    <t>後期高齢者医療特別会計</t>
  </si>
  <si>
    <t>その他会計（赤字）</t>
  </si>
  <si>
    <t>その他会計（黒字）</t>
  </si>
  <si>
    <t>H25末</t>
    <phoneticPr fontId="5"/>
  </si>
  <si>
    <t>H26末</t>
    <phoneticPr fontId="5"/>
  </si>
  <si>
    <t>H27末</t>
    <phoneticPr fontId="5"/>
  </si>
  <si>
    <t>H28末</t>
    <phoneticPr fontId="5"/>
  </si>
  <si>
    <t>H29末</t>
    <phoneticPr fontId="5"/>
  </si>
  <si>
    <t>振興基金(H30年度末現在)</t>
    <rPh sb="0" eb="2">
      <t>シンコウ</t>
    </rPh>
    <rPh sb="2" eb="4">
      <t>キキン</t>
    </rPh>
    <rPh sb="8" eb="11">
      <t>ネンドマツ</t>
    </rPh>
    <rPh sb="11" eb="13">
      <t>ゲンザイ</t>
    </rPh>
    <phoneticPr fontId="18"/>
  </si>
  <si>
    <t>地域福祉基金(H30年度末現在)</t>
    <rPh sb="0" eb="2">
      <t>チイキ</t>
    </rPh>
    <rPh sb="2" eb="4">
      <t>フクシ</t>
    </rPh>
    <rPh sb="4" eb="6">
      <t>キキン</t>
    </rPh>
    <rPh sb="10" eb="13">
      <t>ネンドマツ</t>
    </rPh>
    <rPh sb="13" eb="15">
      <t>ゲンザイ</t>
    </rPh>
    <phoneticPr fontId="18"/>
  </si>
  <si>
    <t>公共施設整備基金(H30年度末現在)</t>
    <rPh sb="0" eb="2">
      <t>コウキョウ</t>
    </rPh>
    <rPh sb="2" eb="4">
      <t>シセツ</t>
    </rPh>
    <rPh sb="4" eb="6">
      <t>セイビ</t>
    </rPh>
    <rPh sb="6" eb="8">
      <t>キキン</t>
    </rPh>
    <rPh sb="12" eb="15">
      <t>ネンドマツ</t>
    </rPh>
    <rPh sb="15" eb="17">
      <t>ゲンザイ</t>
    </rPh>
    <phoneticPr fontId="18"/>
  </si>
  <si>
    <t>中山間ふるさと農村活性化基金(H30年度末現在)</t>
    <rPh sb="0" eb="3">
      <t>チュウサンカン</t>
    </rPh>
    <rPh sb="7" eb="9">
      <t>ノウソン</t>
    </rPh>
    <rPh sb="9" eb="12">
      <t>カッセイカ</t>
    </rPh>
    <rPh sb="12" eb="14">
      <t>キキン</t>
    </rPh>
    <rPh sb="18" eb="21">
      <t>ネンドマツ</t>
    </rPh>
    <rPh sb="21" eb="23">
      <t>ゲンザイ</t>
    </rPh>
    <phoneticPr fontId="18"/>
  </si>
  <si>
    <t>高齢者福祉基金(H30年度末現在)</t>
    <rPh sb="0" eb="3">
      <t>コウレイシャ</t>
    </rPh>
    <rPh sb="3" eb="5">
      <t>フクシ</t>
    </rPh>
    <rPh sb="5" eb="7">
      <t>キキン</t>
    </rPh>
    <rPh sb="11" eb="14">
      <t>ネンドマツ</t>
    </rPh>
    <rPh sb="14" eb="16">
      <t>ゲンザイ</t>
    </rPh>
    <phoneticPr fontId="18"/>
  </si>
  <si>
    <t>-</t>
    <phoneticPr fontId="2"/>
  </si>
  <si>
    <t>沖縄県介護保険広域連合（一般会計）</t>
    <rPh sb="0" eb="3">
      <t>オキナワケン</t>
    </rPh>
    <rPh sb="3" eb="5">
      <t>カイゴ</t>
    </rPh>
    <rPh sb="5" eb="7">
      <t>ホケン</t>
    </rPh>
    <rPh sb="7" eb="9">
      <t>コウイキ</t>
    </rPh>
    <rPh sb="9" eb="11">
      <t>レンゴウ</t>
    </rPh>
    <rPh sb="12" eb="14">
      <t>イッパン</t>
    </rPh>
    <rPh sb="14" eb="16">
      <t>カイケイ</t>
    </rPh>
    <phoneticPr fontId="5"/>
  </si>
  <si>
    <t>－</t>
    <phoneticPr fontId="2"/>
  </si>
  <si>
    <t>沖縄県介護保険広域連合（特別会計）</t>
    <rPh sb="0" eb="3">
      <t>オキナワケン</t>
    </rPh>
    <rPh sb="3" eb="5">
      <t>カイゴ</t>
    </rPh>
    <rPh sb="5" eb="7">
      <t>ホケン</t>
    </rPh>
    <rPh sb="7" eb="9">
      <t>コウイキ</t>
    </rPh>
    <rPh sb="9" eb="11">
      <t>レンゴウ</t>
    </rPh>
    <rPh sb="12" eb="14">
      <t>トクベツ</t>
    </rPh>
    <rPh sb="14" eb="16">
      <t>カイケイ</t>
    </rPh>
    <phoneticPr fontId="5"/>
  </si>
  <si>
    <t>沖縄県後期高齢者医療広域連合（一般会計）</t>
    <rPh sb="0" eb="3">
      <t>オキナワケン</t>
    </rPh>
    <rPh sb="3" eb="5">
      <t>コウキ</t>
    </rPh>
    <rPh sb="5" eb="8">
      <t>コウレイシャ</t>
    </rPh>
    <rPh sb="8" eb="10">
      <t>イリョウ</t>
    </rPh>
    <rPh sb="10" eb="12">
      <t>コウイキ</t>
    </rPh>
    <rPh sb="12" eb="14">
      <t>レンゴウ</t>
    </rPh>
    <rPh sb="15" eb="17">
      <t>イッパン</t>
    </rPh>
    <rPh sb="17" eb="19">
      <t>カイケイ</t>
    </rPh>
    <phoneticPr fontId="5"/>
  </si>
  <si>
    <t>沖縄県後期高齢者医療広域連合（特別会計）</t>
    <rPh sb="0" eb="3">
      <t>オキナワケン</t>
    </rPh>
    <rPh sb="3" eb="5">
      <t>コウキ</t>
    </rPh>
    <rPh sb="5" eb="8">
      <t>コウレイシャ</t>
    </rPh>
    <rPh sb="8" eb="10">
      <t>イリョウ</t>
    </rPh>
    <rPh sb="10" eb="12">
      <t>コウイキ</t>
    </rPh>
    <rPh sb="12" eb="14">
      <t>レンゴウ</t>
    </rPh>
    <rPh sb="15" eb="17">
      <t>トクベツ</t>
    </rPh>
    <rPh sb="17" eb="19">
      <t>カイケイ</t>
    </rPh>
    <phoneticPr fontId="5"/>
  </si>
  <si>
    <t>沖縄県市町村自治会館管理組合</t>
    <rPh sb="0" eb="3">
      <t>オキナワケン</t>
    </rPh>
    <rPh sb="3" eb="6">
      <t>シチョウソン</t>
    </rPh>
    <rPh sb="6" eb="8">
      <t>ジチ</t>
    </rPh>
    <rPh sb="8" eb="10">
      <t>カイカン</t>
    </rPh>
    <rPh sb="10" eb="12">
      <t>カンリ</t>
    </rPh>
    <rPh sb="12" eb="14">
      <t>クミアイ</t>
    </rPh>
    <phoneticPr fontId="5"/>
  </si>
  <si>
    <t>沖縄県市町村総合事務組合</t>
    <rPh sb="0" eb="3">
      <t>オキナワケン</t>
    </rPh>
    <rPh sb="3" eb="6">
      <t>シチョウソン</t>
    </rPh>
    <rPh sb="6" eb="8">
      <t>ソウゴウ</t>
    </rPh>
    <rPh sb="8" eb="10">
      <t>ジム</t>
    </rPh>
    <rPh sb="10" eb="12">
      <t>クミアイ</t>
    </rPh>
    <phoneticPr fontId="5"/>
  </si>
  <si>
    <t>南部広域行政組合（一般会計）</t>
    <rPh sb="0" eb="2">
      <t>ナンブ</t>
    </rPh>
    <rPh sb="2" eb="4">
      <t>コウイキ</t>
    </rPh>
    <rPh sb="4" eb="6">
      <t>ギョウセイ</t>
    </rPh>
    <rPh sb="6" eb="8">
      <t>クミアイ</t>
    </rPh>
    <rPh sb="9" eb="11">
      <t>イッパン</t>
    </rPh>
    <rPh sb="11" eb="13">
      <t>カイケイ</t>
    </rPh>
    <phoneticPr fontId="5"/>
  </si>
  <si>
    <t>南部広域行政組合（特別会計）</t>
    <rPh sb="0" eb="2">
      <t>ナンブ</t>
    </rPh>
    <rPh sb="2" eb="4">
      <t>コウイキ</t>
    </rPh>
    <rPh sb="4" eb="6">
      <t>ギョウセイ</t>
    </rPh>
    <rPh sb="6" eb="8">
      <t>クミアイ</t>
    </rPh>
    <rPh sb="9" eb="11">
      <t>トクベツ</t>
    </rPh>
    <rPh sb="11" eb="13">
      <t>カイケイ</t>
    </rPh>
    <phoneticPr fontId="5"/>
  </si>
  <si>
    <t>沖縄県町村交通災害共済組合</t>
    <rPh sb="0" eb="3">
      <t>オキナワケン</t>
    </rPh>
    <rPh sb="3" eb="5">
      <t>チョウソン</t>
    </rPh>
    <rPh sb="5" eb="7">
      <t>コウツウ</t>
    </rPh>
    <rPh sb="7" eb="9">
      <t>サイガイ</t>
    </rPh>
    <rPh sb="9" eb="11">
      <t>キョウサイ</t>
    </rPh>
    <rPh sb="11" eb="13">
      <t>クミアイ</t>
    </rPh>
    <phoneticPr fontId="5"/>
  </si>
  <si>
    <t>南部広域市町村圏事務組合（一般会計）</t>
    <rPh sb="0" eb="2">
      <t>ナンブ</t>
    </rPh>
    <rPh sb="2" eb="4">
      <t>コウイキ</t>
    </rPh>
    <rPh sb="4" eb="7">
      <t>シチョウソン</t>
    </rPh>
    <rPh sb="7" eb="8">
      <t>ケン</t>
    </rPh>
    <rPh sb="8" eb="10">
      <t>ジム</t>
    </rPh>
    <rPh sb="10" eb="12">
      <t>クミアイ</t>
    </rPh>
    <rPh sb="13" eb="15">
      <t>イッパン</t>
    </rPh>
    <rPh sb="15" eb="17">
      <t>カイケイ</t>
    </rPh>
    <phoneticPr fontId="5"/>
  </si>
  <si>
    <t>　　〃　　ふるさと市町村圏基金特別会計</t>
    <rPh sb="9" eb="12">
      <t>シチョウソン</t>
    </rPh>
    <rPh sb="12" eb="13">
      <t>ケン</t>
    </rPh>
    <rPh sb="13" eb="15">
      <t>キキン</t>
    </rPh>
    <rPh sb="15" eb="17">
      <t>トクベツ</t>
    </rPh>
    <rPh sb="17" eb="19">
      <t>カイケイ</t>
    </rPh>
    <phoneticPr fontId="2"/>
  </si>
  <si>
    <t>　　〃　　いなんせ斎苑特別会計</t>
    <rPh sb="9" eb="11">
      <t>サイエン</t>
    </rPh>
    <rPh sb="11" eb="13">
      <t>トクベツ</t>
    </rPh>
    <rPh sb="13" eb="15">
      <t>カイケイ</t>
    </rPh>
    <phoneticPr fontId="2"/>
  </si>
  <si>
    <t>　　〃　　南斎場特別会計</t>
    <rPh sb="5" eb="6">
      <t>ミナミ</t>
    </rPh>
    <rPh sb="6" eb="8">
      <t>サイジョウ</t>
    </rPh>
    <rPh sb="8" eb="10">
      <t>トクベツ</t>
    </rPh>
    <rPh sb="10" eb="12">
      <t>カイケイ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</si>
  <si>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</si>
  <si>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</si>
  <si>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</si>
  <si>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</si>
  <si>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</si>
  <si>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</si>
  <si>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</si>
  <si>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</si>
  <si>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</si>
  <si>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</si>
  <si>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r>
      <t>将来負担比率の分子において、平成19年度をピークにその後減少し、将来負担比率は、減少傾向にあり▲マイナス推移している。平成16年度から実施している起債抑制策や、平成20年度から平成21年度に公的資金補償金免除繰上償還を実施したことにより地方債現在高が減少したことが主な要因である。また、平成21年度からは将来負担比率は▲マイナスのため算定されていない。有形固定資産減価償却率は</t>
    </r>
    <r>
      <rPr>
        <sz val="11"/>
        <color rgb="FFFF0000"/>
        <rFont val="ＭＳ Ｐゴシック"/>
        <family val="3"/>
        <charset val="128"/>
      </rPr>
      <t>平成28年度48.6％</t>
    </r>
    <r>
      <rPr>
        <sz val="11"/>
        <color indexed="8"/>
        <rFont val="ＭＳ Ｐゴシック"/>
        <family val="3"/>
        <charset val="128"/>
      </rPr>
      <t>となっている。
公共施設等総合管理計画に基づき、各施設の適切な維持管理の徹底や長寿命化対策に努め、個別施設計画の早急な策定にも取組んでいく。</t>
    </r>
    <phoneticPr fontId="5"/>
  </si>
  <si>
    <t>実質公債費比率の分子において、平成22年度をピークにその後減少しているのは、平成16年度から起債抑制策により、地方債の発行を抑えたことで、起債残高ピーク時から減少。また、平成20年度から平成21年度に公的資金補償金免除繰上償還を実施したことにより元利償還金が減少したことも主な要因である。算入公債費等について、交付税算入の少ない地方債から過疎債、辺地債等の交付税算入の手厚い地方債の借入にシフトしていることから、算入公債費等は増加傾向にはあるが実質公債費率の分子においては、減少傾向にある。将来負担比率も年度によって違いはあるが、▲マイナス数値を推移し減少傾向にある。
今後も公債費の適正化に引続き努めていく。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</si>
</sst>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sz val="11"/>
      <color rgb="FFFF0000"/>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Border="1" applyAlignment="1" applyProtection="1">
      <alignment horizontal="left" vertical="center" wrapText="1"/>
      <protection locked="0"/>
    </xf>
    <xf numFmtId="0" fontId="12" fillId="0" borderId="31" xfId="1" applyFont="1" applyBorder="1" applyAlignment="1" applyProtection="1">
      <alignment horizontal="left" vertical="center" wrapText="1"/>
      <protection locked="0"/>
    </xf>
    <xf numFmtId="0" fontId="12" fillId="0" borderId="32" xfId="1" applyFont="1" applyBorder="1" applyAlignment="1" applyProtection="1">
      <alignment horizontal="left" vertical="center" wrapText="1"/>
      <protection locked="0"/>
    </xf>
    <xf numFmtId="0" fontId="12" fillId="0" borderId="44" xfId="1" applyFont="1" applyBorder="1" applyAlignment="1" applyProtection="1">
      <alignment horizontal="left" vertical="center" wrapText="1"/>
      <protection locked="0"/>
    </xf>
    <xf numFmtId="0" fontId="12" fillId="0" borderId="18" xfId="1" applyFont="1" applyBorder="1" applyAlignment="1" applyProtection="1">
      <alignment horizontal="left" vertical="center" wrapText="1"/>
      <protection locked="0"/>
    </xf>
    <xf numFmtId="0" fontId="12" fillId="0" borderId="19" xfId="1" applyFont="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2B467C2C-DA43-4E17-8D70-017F7B4EA90E}"/>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288550</c:v>
                </c:pt>
                <c:pt idx="1">
                  <c:v>287914</c:v>
                </c:pt>
                <c:pt idx="2">
                  <c:v>310300</c:v>
                </c:pt>
                <c:pt idx="3">
                  <c:v>317319</c:v>
                </c:pt>
                <c:pt idx="4">
                  <c:v>289738</c:v>
                </c:pt>
              </c:numCache>
            </c:numRef>
          </c:val>
          <c:smooth val="0"/>
          <c:extLst>
            <c:ext xmlns:c16="http://schemas.microsoft.com/office/drawing/2014/chart" uri="{C3380CC4-5D6E-409C-BE32-E72D297353CC}">
              <c16:uniqueId val="{00000000-6EBC-4C78-AC26-69A6B34C71F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987691</c:v>
                </c:pt>
                <c:pt idx="1">
                  <c:v>1001074</c:v>
                </c:pt>
                <c:pt idx="2">
                  <c:v>802605</c:v>
                </c:pt>
                <c:pt idx="3">
                  <c:v>937111</c:v>
                </c:pt>
                <c:pt idx="4">
                  <c:v>516461</c:v>
                </c:pt>
              </c:numCache>
            </c:numRef>
          </c:val>
          <c:smooth val="0"/>
          <c:extLst>
            <c:ext xmlns:c16="http://schemas.microsoft.com/office/drawing/2014/chart" uri="{C3380CC4-5D6E-409C-BE32-E72D297353CC}">
              <c16:uniqueId val="{00000001-6EBC-4C78-AC26-69A6B34C71F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5.0599999999999996</c:v>
                </c:pt>
                <c:pt idx="1">
                  <c:v>7.66</c:v>
                </c:pt>
                <c:pt idx="2">
                  <c:v>10.19</c:v>
                </c:pt>
                <c:pt idx="3">
                  <c:v>9.93</c:v>
                </c:pt>
                <c:pt idx="4">
                  <c:v>14.6</c:v>
                </c:pt>
              </c:numCache>
            </c:numRef>
          </c:val>
          <c:extLst>
            <c:ext xmlns:c16="http://schemas.microsoft.com/office/drawing/2014/chart" uri="{C3380CC4-5D6E-409C-BE32-E72D297353CC}">
              <c16:uniqueId val="{00000000-131F-4B65-A79E-3DBE6D7E947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70.209999999999994</c:v>
                </c:pt>
                <c:pt idx="1">
                  <c:v>70.58</c:v>
                </c:pt>
                <c:pt idx="2">
                  <c:v>72.69</c:v>
                </c:pt>
                <c:pt idx="3">
                  <c:v>63.34</c:v>
                </c:pt>
                <c:pt idx="4">
                  <c:v>68.03</c:v>
                </c:pt>
              </c:numCache>
            </c:numRef>
          </c:val>
          <c:extLst>
            <c:ext xmlns:c16="http://schemas.microsoft.com/office/drawing/2014/chart" uri="{C3380CC4-5D6E-409C-BE32-E72D297353CC}">
              <c16:uniqueId val="{00000001-131F-4B65-A79E-3DBE6D7E947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3.61</c:v>
                </c:pt>
                <c:pt idx="1">
                  <c:v>5.12</c:v>
                </c:pt>
                <c:pt idx="2">
                  <c:v>6.3</c:v>
                </c:pt>
                <c:pt idx="3">
                  <c:v>-10.27</c:v>
                </c:pt>
                <c:pt idx="4">
                  <c:v>6.98</c:v>
                </c:pt>
              </c:numCache>
            </c:numRef>
          </c:val>
          <c:smooth val="0"/>
          <c:extLst>
            <c:ext xmlns:c16="http://schemas.microsoft.com/office/drawing/2014/chart" uri="{C3380CC4-5D6E-409C-BE32-E72D297353CC}">
              <c16:uniqueId val="{00000002-131F-4B65-A79E-3DBE6D7E947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7BA2-4343-8609-CDAB1088AEE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BA2-4343-8609-CDAB1088AEE8}"/>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7BA2-4343-8609-CDAB1088AEE8}"/>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7BA2-4343-8609-CDAB1088AEE8}"/>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c:v>
                </c:pt>
                <c:pt idx="2">
                  <c:v>#N/A</c:v>
                </c:pt>
                <c:pt idx="3">
                  <c:v>0</c:v>
                </c:pt>
                <c:pt idx="4">
                  <c:v>#N/A</c:v>
                </c:pt>
                <c:pt idx="5">
                  <c:v>0.03</c:v>
                </c:pt>
                <c:pt idx="6">
                  <c:v>#N/A</c:v>
                </c:pt>
                <c:pt idx="7">
                  <c:v>0</c:v>
                </c:pt>
                <c:pt idx="8">
                  <c:v>#N/A</c:v>
                </c:pt>
                <c:pt idx="9">
                  <c:v>0</c:v>
                </c:pt>
              </c:numCache>
            </c:numRef>
          </c:val>
          <c:extLst>
            <c:ext xmlns:c16="http://schemas.microsoft.com/office/drawing/2014/chart" uri="{C3380CC4-5D6E-409C-BE32-E72D297353CC}">
              <c16:uniqueId val="{00000004-7BA2-4343-8609-CDAB1088AEE8}"/>
            </c:ext>
          </c:extLst>
        </c:ser>
        <c:ser>
          <c:idx val="5"/>
          <c:order val="5"/>
          <c:tx>
            <c:strRef>
              <c:f>データシート!$A$32</c:f>
              <c:strCache>
                <c:ptCount val="1"/>
                <c:pt idx="0">
                  <c:v>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0.02</c:v>
                </c:pt>
                <c:pt idx="2">
                  <c:v>#N/A</c:v>
                </c:pt>
                <c:pt idx="3">
                  <c:v>0.02</c:v>
                </c:pt>
                <c:pt idx="4">
                  <c:v>#N/A</c:v>
                </c:pt>
                <c:pt idx="5">
                  <c:v>7.0000000000000007E-2</c:v>
                </c:pt>
                <c:pt idx="6">
                  <c:v>#N/A</c:v>
                </c:pt>
                <c:pt idx="7">
                  <c:v>7.0000000000000007E-2</c:v>
                </c:pt>
                <c:pt idx="8">
                  <c:v>#N/A</c:v>
                </c:pt>
                <c:pt idx="9">
                  <c:v>0.01</c:v>
                </c:pt>
              </c:numCache>
            </c:numRef>
          </c:val>
          <c:extLst>
            <c:ext xmlns:c16="http://schemas.microsoft.com/office/drawing/2014/chart" uri="{C3380CC4-5D6E-409C-BE32-E72D297353CC}">
              <c16:uniqueId val="{00000005-7BA2-4343-8609-CDAB1088AEE8}"/>
            </c:ext>
          </c:extLst>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0.01</c:v>
                </c:pt>
                <c:pt idx="2">
                  <c:v>#N/A</c:v>
                </c:pt>
                <c:pt idx="3">
                  <c:v>0.01</c:v>
                </c:pt>
                <c:pt idx="4">
                  <c:v>#N/A</c:v>
                </c:pt>
                <c:pt idx="5">
                  <c:v>0</c:v>
                </c:pt>
                <c:pt idx="6">
                  <c:v>#N/A</c:v>
                </c:pt>
                <c:pt idx="7">
                  <c:v>0</c:v>
                </c:pt>
                <c:pt idx="8">
                  <c:v>#N/A</c:v>
                </c:pt>
                <c:pt idx="9">
                  <c:v>0.01</c:v>
                </c:pt>
              </c:numCache>
            </c:numRef>
          </c:val>
          <c:extLst>
            <c:ext xmlns:c16="http://schemas.microsoft.com/office/drawing/2014/chart" uri="{C3380CC4-5D6E-409C-BE32-E72D297353CC}">
              <c16:uniqueId val="{00000006-7BA2-4343-8609-CDAB1088AEE8}"/>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2</c:v>
                </c:pt>
                <c:pt idx="2">
                  <c:v>#N/A</c:v>
                </c:pt>
                <c:pt idx="3">
                  <c:v>0.89</c:v>
                </c:pt>
                <c:pt idx="4">
                  <c:v>#N/A</c:v>
                </c:pt>
                <c:pt idx="5">
                  <c:v>0.32</c:v>
                </c:pt>
                <c:pt idx="6">
                  <c:v>#N/A</c:v>
                </c:pt>
                <c:pt idx="7">
                  <c:v>1.46</c:v>
                </c:pt>
                <c:pt idx="8">
                  <c:v>#N/A</c:v>
                </c:pt>
                <c:pt idx="9">
                  <c:v>1.82</c:v>
                </c:pt>
              </c:numCache>
            </c:numRef>
          </c:val>
          <c:extLst>
            <c:ext xmlns:c16="http://schemas.microsoft.com/office/drawing/2014/chart" uri="{C3380CC4-5D6E-409C-BE32-E72D297353CC}">
              <c16:uniqueId val="{00000007-7BA2-4343-8609-CDAB1088AEE8}"/>
            </c:ext>
          </c:extLst>
        </c:ser>
        <c:ser>
          <c:idx val="8"/>
          <c:order val="8"/>
          <c:tx>
            <c:strRef>
              <c:f>データシート!$A$35</c:f>
              <c:strCache>
                <c:ptCount val="1"/>
                <c:pt idx="0">
                  <c:v>航路事業特別会計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4.4000000000000004</c:v>
                </c:pt>
                <c:pt idx="2">
                  <c:v>#N/A</c:v>
                </c:pt>
                <c:pt idx="3">
                  <c:v>9.68</c:v>
                </c:pt>
                <c:pt idx="4">
                  <c:v>#N/A</c:v>
                </c:pt>
                <c:pt idx="5">
                  <c:v>11.34</c:v>
                </c:pt>
                <c:pt idx="6">
                  <c:v>#N/A</c:v>
                </c:pt>
                <c:pt idx="7">
                  <c:v>8.3699999999999992</c:v>
                </c:pt>
                <c:pt idx="8">
                  <c:v>#N/A</c:v>
                </c:pt>
                <c:pt idx="9">
                  <c:v>4.41</c:v>
                </c:pt>
              </c:numCache>
            </c:numRef>
          </c:val>
          <c:extLst>
            <c:ext xmlns:c16="http://schemas.microsoft.com/office/drawing/2014/chart" uri="{C3380CC4-5D6E-409C-BE32-E72D297353CC}">
              <c16:uniqueId val="{00000008-7BA2-4343-8609-CDAB1088AEE8}"/>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5.0599999999999996</c:v>
                </c:pt>
                <c:pt idx="2">
                  <c:v>#N/A</c:v>
                </c:pt>
                <c:pt idx="3">
                  <c:v>7.65</c:v>
                </c:pt>
                <c:pt idx="4">
                  <c:v>#N/A</c:v>
                </c:pt>
                <c:pt idx="5">
                  <c:v>10.18</c:v>
                </c:pt>
                <c:pt idx="6">
                  <c:v>#N/A</c:v>
                </c:pt>
                <c:pt idx="7">
                  <c:v>9.92</c:v>
                </c:pt>
                <c:pt idx="8">
                  <c:v>#N/A</c:v>
                </c:pt>
                <c:pt idx="9">
                  <c:v>14.6</c:v>
                </c:pt>
              </c:numCache>
            </c:numRef>
          </c:val>
          <c:extLst>
            <c:ext xmlns:c16="http://schemas.microsoft.com/office/drawing/2014/chart" uri="{C3380CC4-5D6E-409C-BE32-E72D297353CC}">
              <c16:uniqueId val="{00000009-7BA2-4343-8609-CDAB1088AEE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173</c:v>
                </c:pt>
                <c:pt idx="5">
                  <c:v>151</c:v>
                </c:pt>
                <c:pt idx="8">
                  <c:v>145</c:v>
                </c:pt>
                <c:pt idx="11">
                  <c:v>134</c:v>
                </c:pt>
                <c:pt idx="14">
                  <c:v>138</c:v>
                </c:pt>
              </c:numCache>
            </c:numRef>
          </c:val>
          <c:extLst>
            <c:ext xmlns:c16="http://schemas.microsoft.com/office/drawing/2014/chart" uri="{C3380CC4-5D6E-409C-BE32-E72D297353CC}">
              <c16:uniqueId val="{00000000-42B1-4A5B-A0BF-118FED43225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2B1-4A5B-A0BF-118FED43225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42B1-4A5B-A0BF-118FED43225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2B1-4A5B-A0BF-118FED43225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47</c:v>
                </c:pt>
                <c:pt idx="3">
                  <c:v>49</c:v>
                </c:pt>
                <c:pt idx="6">
                  <c:v>46</c:v>
                </c:pt>
                <c:pt idx="9">
                  <c:v>38</c:v>
                </c:pt>
                <c:pt idx="12">
                  <c:v>32</c:v>
                </c:pt>
              </c:numCache>
            </c:numRef>
          </c:val>
          <c:extLst>
            <c:ext xmlns:c16="http://schemas.microsoft.com/office/drawing/2014/chart" uri="{C3380CC4-5D6E-409C-BE32-E72D297353CC}">
              <c16:uniqueId val="{00000004-42B1-4A5B-A0BF-118FED43225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2B1-4A5B-A0BF-118FED43225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2B1-4A5B-A0BF-118FED43225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168</c:v>
                </c:pt>
                <c:pt idx="3">
                  <c:v>135</c:v>
                </c:pt>
                <c:pt idx="6">
                  <c:v>125</c:v>
                </c:pt>
                <c:pt idx="9">
                  <c:v>116</c:v>
                </c:pt>
                <c:pt idx="12">
                  <c:v>133</c:v>
                </c:pt>
              </c:numCache>
            </c:numRef>
          </c:val>
          <c:extLst>
            <c:ext xmlns:c16="http://schemas.microsoft.com/office/drawing/2014/chart" uri="{C3380CC4-5D6E-409C-BE32-E72D297353CC}">
              <c16:uniqueId val="{00000007-42B1-4A5B-A0BF-118FED43225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42</c:v>
                </c:pt>
                <c:pt idx="2">
                  <c:v>#N/A</c:v>
                </c:pt>
                <c:pt idx="3">
                  <c:v>#N/A</c:v>
                </c:pt>
                <c:pt idx="4">
                  <c:v>33</c:v>
                </c:pt>
                <c:pt idx="5">
                  <c:v>#N/A</c:v>
                </c:pt>
                <c:pt idx="6">
                  <c:v>#N/A</c:v>
                </c:pt>
                <c:pt idx="7">
                  <c:v>26</c:v>
                </c:pt>
                <c:pt idx="8">
                  <c:v>#N/A</c:v>
                </c:pt>
                <c:pt idx="9">
                  <c:v>#N/A</c:v>
                </c:pt>
                <c:pt idx="10">
                  <c:v>20</c:v>
                </c:pt>
                <c:pt idx="11">
                  <c:v>#N/A</c:v>
                </c:pt>
                <c:pt idx="12">
                  <c:v>#N/A</c:v>
                </c:pt>
                <c:pt idx="13">
                  <c:v>27</c:v>
                </c:pt>
                <c:pt idx="14">
                  <c:v>#N/A</c:v>
                </c:pt>
              </c:numCache>
            </c:numRef>
          </c:val>
          <c:smooth val="0"/>
          <c:extLst>
            <c:ext xmlns:c16="http://schemas.microsoft.com/office/drawing/2014/chart" uri="{C3380CC4-5D6E-409C-BE32-E72D297353CC}">
              <c16:uniqueId val="{00000008-42B1-4A5B-A0BF-118FED43225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1123</c:v>
                </c:pt>
                <c:pt idx="5">
                  <c:v>1078</c:v>
                </c:pt>
                <c:pt idx="8">
                  <c:v>1132</c:v>
                </c:pt>
                <c:pt idx="11">
                  <c:v>1201</c:v>
                </c:pt>
                <c:pt idx="14">
                  <c:v>1110</c:v>
                </c:pt>
              </c:numCache>
            </c:numRef>
          </c:val>
          <c:extLst>
            <c:ext xmlns:c16="http://schemas.microsoft.com/office/drawing/2014/chart" uri="{C3380CC4-5D6E-409C-BE32-E72D297353CC}">
              <c16:uniqueId val="{00000000-02DF-4C20-B4E6-B5DD9F5AA73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149</c:v>
                </c:pt>
                <c:pt idx="5">
                  <c:v>137</c:v>
                </c:pt>
                <c:pt idx="8">
                  <c:v>124</c:v>
                </c:pt>
                <c:pt idx="11">
                  <c:v>111</c:v>
                </c:pt>
                <c:pt idx="14">
                  <c:v>98</c:v>
                </c:pt>
              </c:numCache>
            </c:numRef>
          </c:val>
          <c:extLst>
            <c:ext xmlns:c16="http://schemas.microsoft.com/office/drawing/2014/chart" uri="{C3380CC4-5D6E-409C-BE32-E72D297353CC}">
              <c16:uniqueId val="{00000001-02DF-4C20-B4E6-B5DD9F5AA73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859</c:v>
                </c:pt>
                <c:pt idx="5">
                  <c:v>889</c:v>
                </c:pt>
                <c:pt idx="8">
                  <c:v>945</c:v>
                </c:pt>
                <c:pt idx="11">
                  <c:v>858</c:v>
                </c:pt>
                <c:pt idx="14">
                  <c:v>889</c:v>
                </c:pt>
              </c:numCache>
            </c:numRef>
          </c:val>
          <c:extLst>
            <c:ext xmlns:c16="http://schemas.microsoft.com/office/drawing/2014/chart" uri="{C3380CC4-5D6E-409C-BE32-E72D297353CC}">
              <c16:uniqueId val="{00000002-02DF-4C20-B4E6-B5DD9F5AA73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2DF-4C20-B4E6-B5DD9F5AA73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2DF-4C20-B4E6-B5DD9F5AA73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2DF-4C20-B4E6-B5DD9F5AA73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198</c:v>
                </c:pt>
                <c:pt idx="3">
                  <c:v>140</c:v>
                </c:pt>
                <c:pt idx="6">
                  <c:v>119</c:v>
                </c:pt>
                <c:pt idx="9">
                  <c:v>80</c:v>
                </c:pt>
                <c:pt idx="12">
                  <c:v>56</c:v>
                </c:pt>
              </c:numCache>
            </c:numRef>
          </c:val>
          <c:extLst>
            <c:ext xmlns:c16="http://schemas.microsoft.com/office/drawing/2014/chart" uri="{C3380CC4-5D6E-409C-BE32-E72D297353CC}">
              <c16:uniqueId val="{00000006-02DF-4C20-B4E6-B5DD9F5AA73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02DF-4C20-B4E6-B5DD9F5AA73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500</c:v>
                </c:pt>
                <c:pt idx="3">
                  <c:v>337</c:v>
                </c:pt>
                <c:pt idx="6">
                  <c:v>301</c:v>
                </c:pt>
                <c:pt idx="9">
                  <c:v>278</c:v>
                </c:pt>
                <c:pt idx="12">
                  <c:v>264</c:v>
                </c:pt>
              </c:numCache>
            </c:numRef>
          </c:val>
          <c:extLst>
            <c:ext xmlns:c16="http://schemas.microsoft.com/office/drawing/2014/chart" uri="{C3380CC4-5D6E-409C-BE32-E72D297353CC}">
              <c16:uniqueId val="{00000008-02DF-4C20-B4E6-B5DD9F5AA73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02DF-4C20-B4E6-B5DD9F5AA73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1323</c:v>
                </c:pt>
                <c:pt idx="3">
                  <c:v>1345</c:v>
                </c:pt>
                <c:pt idx="6">
                  <c:v>1435</c:v>
                </c:pt>
                <c:pt idx="9">
                  <c:v>1527</c:v>
                </c:pt>
                <c:pt idx="12">
                  <c:v>1567</c:v>
                </c:pt>
              </c:numCache>
            </c:numRef>
          </c:val>
          <c:extLst>
            <c:ext xmlns:c16="http://schemas.microsoft.com/office/drawing/2014/chart" uri="{C3380CC4-5D6E-409C-BE32-E72D297353CC}">
              <c16:uniqueId val="{0000000A-02DF-4C20-B4E6-B5DD9F5AA730}"/>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02DF-4C20-B4E6-B5DD9F5AA730}"/>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537</c:v>
                </c:pt>
                <c:pt idx="1">
                  <c:v>464</c:v>
                </c:pt>
                <c:pt idx="2">
                  <c:v>483</c:v>
                </c:pt>
              </c:numCache>
            </c:numRef>
          </c:val>
          <c:extLst>
            <c:ext xmlns:c16="http://schemas.microsoft.com/office/drawing/2014/chart" uri="{C3380CC4-5D6E-409C-BE32-E72D297353CC}">
              <c16:uniqueId val="{00000000-D052-42C7-B37B-AEA14EDB027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175</c:v>
                </c:pt>
                <c:pt idx="1">
                  <c:v>210</c:v>
                </c:pt>
                <c:pt idx="2">
                  <c:v>220</c:v>
                </c:pt>
              </c:numCache>
            </c:numRef>
          </c:val>
          <c:extLst>
            <c:ext xmlns:c16="http://schemas.microsoft.com/office/drawing/2014/chart" uri="{C3380CC4-5D6E-409C-BE32-E72D297353CC}">
              <c16:uniqueId val="{00000001-D052-42C7-B37B-AEA14EDB027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192</c:v>
                </c:pt>
                <c:pt idx="1">
                  <c:v>143</c:v>
                </c:pt>
                <c:pt idx="2">
                  <c:v>145</c:v>
                </c:pt>
              </c:numCache>
            </c:numRef>
          </c:val>
          <c:extLst>
            <c:ext xmlns:c16="http://schemas.microsoft.com/office/drawing/2014/chart" uri="{C3380CC4-5D6E-409C-BE32-E72D297353CC}">
              <c16:uniqueId val="{00000002-D052-42C7-B37B-AEA14EDB027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{A33642D7-175D-400E-9564-57965AE9CB47}</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6FBD-4439-BBF7-CE5FA3645F7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{412253B7-CAC5-43EF-AC9E-20950C05881D}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FBD-4439-BBF7-CE5FA3645F7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{80FBB832-E0DC-402D-9279-252D9439814E}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FBD-4439-BBF7-CE5FA3645F7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{8C4AB770-0446-4FA1-BC73-CAE73B676FC3}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FBD-4439-BBF7-CE5FA3645F7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{02742229-BA34-44D7-8AFE-59DA8ACF8E87}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FBD-4439-BBF7-CE5FA3645F78}"/>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{1C4B9BC1-F8D2-4601-AE35-756B85B2A5A0}</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6FBD-4439-BBF7-CE5FA3645F78}"/>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{747FD83B-5CB3-405E-9A6D-672DEA9FB57B}</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6FBD-4439-BBF7-CE5FA3645F78}"/>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{68DE0BA4-D3F1-4B21-BBB7-B70B013000E3}</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6FBD-4439-BBF7-CE5FA3645F78}"/>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{5AD8C3CA-0334-4CC2-81FF-498ACEB45D99}</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6FBD-4439-BBF7-CE5FA3645F7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48.3</c:v>
                </c:pt>
                <c:pt idx="16">
                  <c:v>48.6</c:v>
                </c:pt>
                <c:pt idx="24">
                  <c:v>52.8</c:v>
                </c:pt>
                <c:pt idx="32">
                  <c:v>53.6</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6FBD-4439-BBF7-CE5FA3645F7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{77424A98-4800-441F-B2E2-1F7E56B28288}</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6FBD-4439-BBF7-CE5FA3645F78}"/>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{2609DF02-EB68-42E5-AD0F-DB746A9FB98C}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FBD-4439-BBF7-CE5FA3645F7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{C81842CC-28C5-4345-A4A5-282989DD0C5A}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FBD-4439-BBF7-CE5FA3645F7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{9E0A7ABB-123B-4D7B-BA4B-61F45ECF9468}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FBD-4439-BBF7-CE5FA3645F7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{1AB4300C-E5E6-423E-B166-72E35A8E84CB}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FBD-4439-BBF7-CE5FA3645F78}"/>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{6ABEE4E6-CE7F-4DFE-934E-DC6117E9FBF2}</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6FBD-4439-BBF7-CE5FA3645F78}"/>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{0B41A194-E487-498D-AA9B-09F60B51F87A}</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6FBD-4439-BBF7-CE5FA3645F78}"/>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{E14DF19C-8133-40F0-B1D7-87FDFD5B5010}</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6FBD-4439-BBF7-CE5FA3645F78}"/>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{0E9E441D-8714-415E-A7D7-6BF4E81C439E}</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6FBD-4439-BBF7-CE5FA3645F7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57.1</c:v>
                </c:pt>
                <c:pt idx="16">
                  <c:v>57.9</c:v>
                </c:pt>
                <c:pt idx="24">
                  <c:v>58.2</c:v>
                </c:pt>
                <c:pt idx="32">
                  <c:v>58.7</c:v>
                </c:pt>
              </c:numCache>
            </c:numRef>
          </c:xVal>
          <c:yVal>
            <c:numRef>
              <c:f>公会計指標分析・財政指標組合せ分析表!$BP$55:$DC$55</c:f>
              <c:numCache>
                <c:formatCode>#,##0.0;"▲ "#,##0.0</c:formatCode>
                <c:ptCount val="40"/>
                <c:pt idx="8">
                  <c:v>0</c:v>
                </c:pt>
                <c:pt idx="16">
                  <c:v>0</c:v>
                </c:pt>
                <c:pt idx="24">
                  <c:v>0</c:v>
                </c:pt>
                <c:pt idx="32">
                  <c:v>0</c:v>
                </c:pt>
              </c:numCache>
            </c:numRef>
          </c:yVal>
          <c:smooth val="0"/>
          <c:extLst>
            <c:ext xmlns:c16="http://schemas.microsoft.com/office/drawing/2014/chart" uri="{C3380CC4-5D6E-409C-BE32-E72D297353CC}">
              <c16:uniqueId val="{00000013-6FBD-4439-BBF7-CE5FA3645F78}"/>
            </c:ext>
          </c:extLst>
        </c:ser>
        <c:dLbls>
          <c:showLegendKey val="0"/>
          <c:showVal val="1"/>
          <c:showCatName val="0"/>
          <c:showSerName val="0"/>
          <c:showPercent val="0"/>
          <c:showBubbleSize val="0"/>
        </c:dLbls>
        <c:axId val="46179840"/>
        <c:axId val="46181760"/>
      </c:scatterChart>
      <c:valAx>
        <c:axId val="46179840"/>
        <c:scaling>
          <c:orientation val="minMax"/>
          <c:max val="58.9"/>
          <c:min val="5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{9E22E9AB-8B2B-43DB-BEDA-4D74B62DE90B}</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F2B4-43A9-8038-532E56A7EE7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{0E43F005-C0DB-4CFB-ADD4-AFF1D8CDD76B}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2B4-43A9-8038-532E56A7EE7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{A77DD7FD-0D37-43C5-BBE2-E639D754CAF1}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2B4-43A9-8038-532E56A7EE7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{BF738447-A56F-4121-A467-AE8C44C04F7C}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2B4-43A9-8038-532E56A7EE7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{51E0A641-C90B-48B1-91A7-85E2994BABC6}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2B4-43A9-8038-532E56A7EE75}"/>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{1224031C-97D9-4ACD-BD93-DE567E844750}</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F2B4-43A9-8038-532E56A7EE75}"/>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{154DE734-A1E6-4F11-800A-B9BF782E4DC2}</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F2B4-43A9-8038-532E56A7EE75}"/>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{DDBECDAF-DE14-4F55-AAC2-FBAA0B41D9BC}</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F2B4-43A9-8038-532E56A7EE75}"/>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{3CF955A8-6CB0-41EB-9DC6-123E4F266BA7}</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F2B4-43A9-8038-532E56A7EE7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11.9</c:v>
                </c:pt>
                <c:pt idx="8">
                  <c:v>8.9</c:v>
                </c:pt>
                <c:pt idx="16">
                  <c:v>5.9</c:v>
                </c:pt>
                <c:pt idx="24">
                  <c:v>4.4000000000000004</c:v>
                </c:pt>
                <c:pt idx="32">
                  <c:v>4.0999999999999996</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F2B4-43A9-8038-532E56A7EE7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{9AB723F7-DE74-4CD5-B114-14BE3A21EED2}</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F2B4-43A9-8038-532E56A7EE7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{64CD5FF4-CB4A-41EF-ABF0-030869574EAA}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2B4-43A9-8038-532E56A7EE7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{D42E691D-E351-4D95-B341-0B452B602DC7}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2B4-43A9-8038-532E56A7EE7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{1FD3D24A-8350-45CF-9C98-B59616BE4B51}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2B4-43A9-8038-532E56A7EE7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{D15D1CEF-F588-4156-BFAC-1F1843355CAB}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2B4-43A9-8038-532E56A7EE75}"/>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{79E1DCDA-E967-4F8B-8E0A-F7132CE9CDB1}</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F2B4-43A9-8038-532E56A7EE75}"/>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{7F44E361-ADFF-45DD-9DF1-6AB632924C00}</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F2B4-43A9-8038-532E56A7EE75}"/>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{C3F6D8EB-B299-43D5-AC23-19D45DA3649C}</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F2B4-43A9-8038-532E56A7EE75}"/>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{C4D4D65A-DB8A-4D1E-A30B-52537DB3E215}</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F2B4-43A9-8038-532E56A7EE7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7.7</c:v>
                </c:pt>
                <c:pt idx="8">
                  <c:v>6.4</c:v>
                </c:pt>
                <c:pt idx="16">
                  <c:v>6.9</c:v>
                </c:pt>
                <c:pt idx="24">
                  <c:v>7.1</c:v>
                </c:pt>
                <c:pt idx="32">
                  <c:v>7.4</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F2B4-43A9-8038-532E56A7EE75}"/>
            </c:ext>
          </c:extLst>
        </c:ser>
        <c:dLbls>
          <c:showLegendKey val="0"/>
          <c:showVal val="1"/>
          <c:showCatName val="0"/>
          <c:showSerName val="0"/>
          <c:showPercent val="0"/>
          <c:showBubbleSize val="0"/>
        </c:dLbls>
        <c:axId val="84219776"/>
        <c:axId val="84234240"/>
      </c:scatterChart>
      <c:valAx>
        <c:axId val="84219776"/>
        <c:scaling>
          <c:orientation val="minMax"/>
          <c:max val="7.8999999999999995"/>
          <c:min val="6.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沖縄県渡嘉敷村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itchFamily="49" charset="-128"/>
              <a:ea typeface="ＭＳ ゴシック" pitchFamily="49" charset="-128"/>
              <a:cs typeface="+mn-cs"/>
            </a:rPr>
            <a:t>　</a:t>
          </a:r>
          <a:r>
            <a:rPr kumimoji="1" lang="ja-JP" altLang="ja-JP" sz="1000">
              <a:solidFill>
                <a:schemeClr val="dk1"/>
              </a:solidFill>
              <a:effectLst/>
              <a:latin typeface="+mn-lt"/>
              <a:ea typeface="+mn-ea"/>
              <a:cs typeface="+mn-cs"/>
            </a:rPr>
            <a:t>実質公債費比率の分子において、平成</a:t>
          </a:r>
          <a:r>
            <a:rPr kumimoji="1" lang="en-US" altLang="ja-JP" sz="1000">
              <a:solidFill>
                <a:schemeClr val="dk1"/>
              </a:solidFill>
              <a:effectLst/>
              <a:latin typeface="+mn-lt"/>
              <a:ea typeface="+mn-ea"/>
              <a:cs typeface="+mn-cs"/>
            </a:rPr>
            <a:t>21</a:t>
          </a:r>
          <a:r>
            <a:rPr kumimoji="1" lang="ja-JP" altLang="ja-JP" sz="1000">
              <a:solidFill>
                <a:schemeClr val="dk1"/>
              </a:solidFill>
              <a:effectLst/>
              <a:latin typeface="+mn-lt"/>
              <a:ea typeface="+mn-ea"/>
              <a:cs typeface="+mn-cs"/>
            </a:rPr>
            <a:t>年度の</a:t>
          </a:r>
          <a:r>
            <a:rPr kumimoji="1" lang="en-US" altLang="ja-JP" sz="1000">
              <a:solidFill>
                <a:schemeClr val="dk1"/>
              </a:solidFill>
              <a:effectLst/>
              <a:latin typeface="+mn-lt"/>
              <a:ea typeface="+mn-ea"/>
              <a:cs typeface="+mn-cs"/>
            </a:rPr>
            <a:t>80</a:t>
          </a:r>
          <a:r>
            <a:rPr kumimoji="1" lang="ja-JP" altLang="ja-JP" sz="1000">
              <a:solidFill>
                <a:schemeClr val="dk1"/>
              </a:solidFill>
              <a:effectLst/>
              <a:latin typeface="+mn-lt"/>
              <a:ea typeface="+mn-ea"/>
              <a:cs typeface="+mn-cs"/>
            </a:rPr>
            <a:t>百万円をピークにその後減少し、平成</a:t>
          </a:r>
          <a:r>
            <a:rPr kumimoji="1" lang="en-US" altLang="ja-JP" sz="1000">
              <a:solidFill>
                <a:schemeClr val="dk1"/>
              </a:solidFill>
              <a:effectLst/>
              <a:latin typeface="+mn-lt"/>
              <a:ea typeface="+mn-ea"/>
              <a:cs typeface="+mn-cs"/>
            </a:rPr>
            <a:t>30</a:t>
          </a:r>
          <a:r>
            <a:rPr kumimoji="1" lang="ja-JP" altLang="ja-JP" sz="1000">
              <a:solidFill>
                <a:schemeClr val="dk1"/>
              </a:solidFill>
              <a:effectLst/>
              <a:latin typeface="+mn-lt"/>
              <a:ea typeface="+mn-ea"/>
              <a:cs typeface="+mn-cs"/>
            </a:rPr>
            <a:t>年度については</a:t>
          </a:r>
          <a:r>
            <a:rPr kumimoji="1" lang="en-US" altLang="ja-JP" sz="1000">
              <a:solidFill>
                <a:schemeClr val="dk1"/>
              </a:solidFill>
              <a:effectLst/>
              <a:latin typeface="+mn-lt"/>
              <a:ea typeface="+mn-ea"/>
              <a:cs typeface="+mn-cs"/>
            </a:rPr>
            <a:t>27</a:t>
          </a:r>
          <a:r>
            <a:rPr kumimoji="1" lang="ja-JP" altLang="ja-JP" sz="1000">
              <a:solidFill>
                <a:schemeClr val="dk1"/>
              </a:solidFill>
              <a:effectLst/>
              <a:latin typeface="+mn-lt"/>
              <a:ea typeface="+mn-ea"/>
              <a:cs typeface="+mn-cs"/>
            </a:rPr>
            <a:t>百万円とな</a:t>
          </a:r>
          <a:r>
            <a:rPr kumimoji="1" lang="ja-JP" altLang="en-US" sz="1000">
              <a:solidFill>
                <a:schemeClr val="dk1"/>
              </a:solidFill>
              <a:effectLst/>
              <a:latin typeface="+mn-lt"/>
              <a:ea typeface="+mn-ea"/>
              <a:cs typeface="+mn-cs"/>
            </a:rPr>
            <a:t>り</a:t>
          </a:r>
          <a:r>
            <a:rPr kumimoji="1" lang="en-US" altLang="ja-JP" sz="1000">
              <a:solidFill>
                <a:schemeClr val="dk1"/>
              </a:solidFill>
              <a:effectLst/>
              <a:latin typeface="+mn-lt"/>
              <a:ea typeface="+mn-ea"/>
              <a:cs typeface="+mn-cs"/>
            </a:rPr>
            <a:t>7</a:t>
          </a:r>
          <a:r>
            <a:rPr kumimoji="1" lang="ja-JP" altLang="en-US" sz="1000">
              <a:solidFill>
                <a:schemeClr val="dk1"/>
              </a:solidFill>
              <a:effectLst/>
              <a:latin typeface="+mn-lt"/>
              <a:ea typeface="+mn-ea"/>
              <a:cs typeface="+mn-cs"/>
            </a:rPr>
            <a:t>百万円増とな</a:t>
          </a:r>
          <a:r>
            <a:rPr kumimoji="1" lang="ja-JP" altLang="ja-JP" sz="1000">
              <a:solidFill>
                <a:schemeClr val="dk1"/>
              </a:solidFill>
              <a:effectLst/>
              <a:latin typeface="+mn-lt"/>
              <a:ea typeface="+mn-ea"/>
              <a:cs typeface="+mn-cs"/>
            </a:rPr>
            <a:t>っている。　</a:t>
          </a:r>
          <a:endParaRPr lang="ja-JP" altLang="ja-JP" sz="1100">
            <a:effectLst/>
          </a:endParaRPr>
        </a:p>
        <a:p>
          <a:r>
            <a:rPr kumimoji="1" lang="ja-JP" altLang="ja-JP" sz="1000">
              <a:solidFill>
                <a:schemeClr val="dk1"/>
              </a:solidFill>
              <a:effectLst/>
              <a:latin typeface="+mn-lt"/>
              <a:ea typeface="+mn-ea"/>
              <a:cs typeface="+mn-cs"/>
            </a:rPr>
            <a:t>平成</a:t>
          </a:r>
          <a:r>
            <a:rPr kumimoji="1" lang="en-US" altLang="ja-JP" sz="1000">
              <a:solidFill>
                <a:schemeClr val="dk1"/>
              </a:solidFill>
              <a:effectLst/>
              <a:latin typeface="+mn-lt"/>
              <a:ea typeface="+mn-ea"/>
              <a:cs typeface="+mn-cs"/>
            </a:rPr>
            <a:t>16</a:t>
          </a:r>
          <a:r>
            <a:rPr kumimoji="1" lang="ja-JP" altLang="ja-JP" sz="1000">
              <a:solidFill>
                <a:schemeClr val="dk1"/>
              </a:solidFill>
              <a:effectLst/>
              <a:latin typeface="+mn-lt"/>
              <a:ea typeface="+mn-ea"/>
              <a:cs typeface="+mn-cs"/>
            </a:rPr>
            <a:t>年度から起債抑制策により、地方債の発行を抑えたことで、起債残高ピーク時から徐々に減少している。また、平成</a:t>
          </a:r>
          <a:r>
            <a:rPr kumimoji="1" lang="en-US" altLang="ja-JP" sz="1000">
              <a:solidFill>
                <a:schemeClr val="dk1"/>
              </a:solidFill>
              <a:effectLst/>
              <a:latin typeface="+mn-lt"/>
              <a:ea typeface="+mn-ea"/>
              <a:cs typeface="+mn-cs"/>
            </a:rPr>
            <a:t>20</a:t>
          </a:r>
          <a:r>
            <a:rPr kumimoji="1" lang="ja-JP" altLang="ja-JP" sz="1000">
              <a:solidFill>
                <a:schemeClr val="dk1"/>
              </a:solidFill>
              <a:effectLst/>
              <a:latin typeface="+mn-lt"/>
              <a:ea typeface="+mn-ea"/>
              <a:cs typeface="+mn-cs"/>
            </a:rPr>
            <a:t>年度から平成</a:t>
          </a:r>
          <a:r>
            <a:rPr kumimoji="1" lang="en-US" altLang="ja-JP" sz="1000">
              <a:solidFill>
                <a:schemeClr val="dk1"/>
              </a:solidFill>
              <a:effectLst/>
              <a:latin typeface="+mn-lt"/>
              <a:ea typeface="+mn-ea"/>
              <a:cs typeface="+mn-cs"/>
            </a:rPr>
            <a:t>21</a:t>
          </a:r>
          <a:r>
            <a:rPr kumimoji="1" lang="ja-JP" altLang="ja-JP" sz="1000">
              <a:solidFill>
                <a:schemeClr val="dk1"/>
              </a:solidFill>
              <a:effectLst/>
              <a:latin typeface="+mn-lt"/>
              <a:ea typeface="+mn-ea"/>
              <a:cs typeface="+mn-cs"/>
            </a:rPr>
            <a:t>年度に公的資金補償金免除繰上償還（</a:t>
          </a:r>
          <a:r>
            <a:rPr kumimoji="1" lang="en-US" altLang="ja-JP" sz="1000">
              <a:solidFill>
                <a:schemeClr val="dk1"/>
              </a:solidFill>
              <a:effectLst/>
              <a:latin typeface="+mn-lt"/>
              <a:ea typeface="+mn-ea"/>
              <a:cs typeface="+mn-cs"/>
            </a:rPr>
            <a:t>34</a:t>
          </a:r>
          <a:r>
            <a:rPr kumimoji="1" lang="ja-JP" altLang="ja-JP" sz="1000">
              <a:solidFill>
                <a:schemeClr val="dk1"/>
              </a:solidFill>
              <a:effectLst/>
              <a:latin typeface="+mn-lt"/>
              <a:ea typeface="+mn-ea"/>
              <a:cs typeface="+mn-cs"/>
            </a:rPr>
            <a:t>百万円）を実施したことにより元利償還金が減少したことも主な要因である。</a:t>
          </a:r>
          <a:endParaRPr lang="ja-JP" altLang="ja-JP" sz="1100">
            <a:effectLst/>
          </a:endParaRPr>
        </a:p>
        <a:p>
          <a:r>
            <a:rPr kumimoji="1" lang="ja-JP" altLang="ja-JP" sz="1000">
              <a:solidFill>
                <a:schemeClr val="dk1"/>
              </a:solidFill>
              <a:effectLst/>
              <a:latin typeface="+mn-lt"/>
              <a:ea typeface="+mn-ea"/>
              <a:cs typeface="+mn-cs"/>
            </a:rPr>
            <a:t>　算入公債費等について、交付税算入の少ない地方債から過疎債、辺地債等の交付税算入の手厚い地方債の借入にシフトしている</a:t>
          </a:r>
          <a:r>
            <a:rPr kumimoji="1" lang="ja-JP" altLang="en-US" sz="1000">
              <a:solidFill>
                <a:schemeClr val="dk1"/>
              </a:solidFill>
              <a:effectLst/>
              <a:latin typeface="+mn-lt"/>
              <a:ea typeface="+mn-ea"/>
              <a:cs typeface="+mn-cs"/>
            </a:rPr>
            <a:t>が沖縄県特別推進交付金事業の導入により</a:t>
          </a:r>
          <a:r>
            <a:rPr kumimoji="1" lang="ja-JP" altLang="ja-JP" sz="1000">
              <a:solidFill>
                <a:schemeClr val="dk1"/>
              </a:solidFill>
              <a:effectLst/>
              <a:latin typeface="+mn-lt"/>
              <a:ea typeface="+mn-ea"/>
              <a:cs typeface="+mn-cs"/>
            </a:rPr>
            <a:t>、算入公債費等は</a:t>
          </a:r>
          <a:r>
            <a:rPr kumimoji="1" lang="ja-JP" altLang="en-US" sz="1000">
              <a:solidFill>
                <a:schemeClr val="dk1"/>
              </a:solidFill>
              <a:effectLst/>
              <a:latin typeface="+mn-lt"/>
              <a:ea typeface="+mn-ea"/>
              <a:cs typeface="+mn-cs"/>
            </a:rPr>
            <a:t>徐々に増加</a:t>
          </a:r>
          <a:r>
            <a:rPr kumimoji="1" lang="ja-JP" altLang="ja-JP" sz="1000">
              <a:solidFill>
                <a:schemeClr val="dk1"/>
              </a:solidFill>
              <a:effectLst/>
              <a:latin typeface="+mn-lt"/>
              <a:ea typeface="+mn-ea"/>
              <a:cs typeface="+mn-cs"/>
            </a:rPr>
            <a:t>傾向とな</a:t>
          </a:r>
          <a:r>
            <a:rPr kumimoji="1" lang="ja-JP" altLang="en-US" sz="1000">
              <a:solidFill>
                <a:schemeClr val="dk1"/>
              </a:solidFill>
              <a:effectLst/>
              <a:latin typeface="+mn-lt"/>
              <a:ea typeface="+mn-ea"/>
              <a:cs typeface="+mn-cs"/>
            </a:rPr>
            <a:t>ることが予想されます</a:t>
          </a:r>
          <a:r>
            <a:rPr kumimoji="1" lang="ja-JP" altLang="ja-JP" sz="1000">
              <a:solidFill>
                <a:schemeClr val="dk1"/>
              </a:solidFill>
              <a:effectLst/>
              <a:latin typeface="+mn-lt"/>
              <a:ea typeface="+mn-ea"/>
              <a:cs typeface="+mn-cs"/>
            </a:rPr>
            <a:t>。</a:t>
          </a:r>
          <a:endParaRPr lang="ja-JP" altLang="ja-JP" sz="1100">
            <a:effectLst/>
          </a:endParaRPr>
        </a:p>
        <a:p>
          <a:r>
            <a:rPr kumimoji="1" lang="ja-JP" altLang="ja-JP" sz="1000">
              <a:solidFill>
                <a:schemeClr val="dk1"/>
              </a:solidFill>
              <a:effectLst/>
              <a:latin typeface="+mn-lt"/>
              <a:ea typeface="+mn-ea"/>
              <a:cs typeface="+mn-cs"/>
            </a:rPr>
            <a:t>　今後の財政状況においても、公債費の負担は重たいものとなるため、公債費負担適正化計画に基づき、緊急に必要な場合の事業を除き、新規事業の抑制・凍結を行い、新規地方債の発行を抑制し適正な水準の確保に努める。</a:t>
          </a:r>
          <a:endParaRPr lang="ja-JP" altLang="ja-JP" sz="11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年度の余剰金を財政調整基金とのバランスを図り、できうる限り積立を年次的に進めます。</a:t>
          </a:r>
          <a:endParaRPr kumimoji="1" lang="en-US" altLang="ja-JP" sz="1000">
            <a:latin typeface="ＭＳ ゴシック" pitchFamily="49" charset="-128"/>
            <a:ea typeface="ＭＳ ゴシック" pitchFamily="49" charset="-128"/>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沖縄県渡嘉敷村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　将来負担比率の分子において、平成</a:t>
          </a:r>
          <a:r>
            <a:rPr kumimoji="1" lang="en-US" altLang="ja-JP" sz="1300">
              <a:solidFill>
                <a:schemeClr val="dk1"/>
              </a:solidFill>
              <a:effectLst/>
              <a:latin typeface="+mn-lt"/>
              <a:ea typeface="+mn-ea"/>
              <a:cs typeface="+mn-cs"/>
            </a:rPr>
            <a:t>19</a:t>
          </a:r>
          <a:r>
            <a:rPr kumimoji="1" lang="ja-JP" altLang="ja-JP" sz="1300">
              <a:solidFill>
                <a:schemeClr val="dk1"/>
              </a:solidFill>
              <a:effectLst/>
              <a:latin typeface="+mn-lt"/>
              <a:ea typeface="+mn-ea"/>
              <a:cs typeface="+mn-cs"/>
            </a:rPr>
            <a:t>年度の</a:t>
          </a:r>
          <a:r>
            <a:rPr kumimoji="1" lang="en-US" altLang="ja-JP" sz="1300">
              <a:solidFill>
                <a:schemeClr val="dk1"/>
              </a:solidFill>
              <a:effectLst/>
              <a:latin typeface="+mn-lt"/>
              <a:ea typeface="+mn-ea"/>
              <a:cs typeface="+mn-cs"/>
            </a:rPr>
            <a:t>237</a:t>
          </a:r>
          <a:r>
            <a:rPr kumimoji="1" lang="ja-JP" altLang="ja-JP" sz="1300">
              <a:solidFill>
                <a:schemeClr val="dk1"/>
              </a:solidFill>
              <a:effectLst/>
              <a:latin typeface="+mn-lt"/>
              <a:ea typeface="+mn-ea"/>
              <a:cs typeface="+mn-cs"/>
            </a:rPr>
            <a:t>百万円をピークにその後減少し、平成</a:t>
          </a:r>
          <a:r>
            <a:rPr kumimoji="1" lang="en-US" altLang="ja-JP" sz="1300">
              <a:solidFill>
                <a:schemeClr val="dk1"/>
              </a:solidFill>
              <a:effectLst/>
              <a:latin typeface="+mn-lt"/>
              <a:ea typeface="+mn-ea"/>
              <a:cs typeface="+mn-cs"/>
            </a:rPr>
            <a:t>30</a:t>
          </a:r>
          <a:r>
            <a:rPr kumimoji="1" lang="ja-JP" altLang="ja-JP" sz="1300">
              <a:solidFill>
                <a:schemeClr val="dk1"/>
              </a:solidFill>
              <a:effectLst/>
              <a:latin typeface="+mn-lt"/>
              <a:ea typeface="+mn-ea"/>
              <a:cs typeface="+mn-cs"/>
            </a:rPr>
            <a:t>年度には▲</a:t>
          </a:r>
          <a:r>
            <a:rPr kumimoji="1" lang="en-US" altLang="ja-JP" sz="1300">
              <a:solidFill>
                <a:schemeClr val="dk1"/>
              </a:solidFill>
              <a:effectLst/>
              <a:latin typeface="+mn-lt"/>
              <a:ea typeface="+mn-ea"/>
              <a:cs typeface="+mn-cs"/>
            </a:rPr>
            <a:t>210</a:t>
          </a:r>
          <a:r>
            <a:rPr kumimoji="1" lang="ja-JP" altLang="ja-JP" sz="1300">
              <a:solidFill>
                <a:schemeClr val="dk1"/>
              </a:solidFill>
              <a:effectLst/>
              <a:latin typeface="+mn-lt"/>
              <a:ea typeface="+mn-ea"/>
              <a:cs typeface="+mn-cs"/>
            </a:rPr>
            <a:t>百万円まで減少している。これは、平成</a:t>
          </a:r>
          <a:r>
            <a:rPr kumimoji="1" lang="en-US" altLang="ja-JP" sz="1300">
              <a:solidFill>
                <a:schemeClr val="dk1"/>
              </a:solidFill>
              <a:effectLst/>
              <a:latin typeface="+mn-lt"/>
              <a:ea typeface="+mn-ea"/>
              <a:cs typeface="+mn-cs"/>
            </a:rPr>
            <a:t>16</a:t>
          </a:r>
          <a:r>
            <a:rPr kumimoji="1" lang="ja-JP" altLang="ja-JP" sz="1300">
              <a:solidFill>
                <a:schemeClr val="dk1"/>
              </a:solidFill>
              <a:effectLst/>
              <a:latin typeface="+mn-lt"/>
              <a:ea typeface="+mn-ea"/>
              <a:cs typeface="+mn-cs"/>
            </a:rPr>
            <a:t>年度から実施している起債抑制策や、平成</a:t>
          </a:r>
          <a:r>
            <a:rPr kumimoji="1" lang="en-US" altLang="ja-JP" sz="1300">
              <a:solidFill>
                <a:schemeClr val="dk1"/>
              </a:solidFill>
              <a:effectLst/>
              <a:latin typeface="+mn-lt"/>
              <a:ea typeface="+mn-ea"/>
              <a:cs typeface="+mn-cs"/>
            </a:rPr>
            <a:t>20</a:t>
          </a:r>
          <a:r>
            <a:rPr kumimoji="1" lang="ja-JP" altLang="ja-JP" sz="1300">
              <a:solidFill>
                <a:schemeClr val="dk1"/>
              </a:solidFill>
              <a:effectLst/>
              <a:latin typeface="+mn-lt"/>
              <a:ea typeface="+mn-ea"/>
              <a:cs typeface="+mn-cs"/>
            </a:rPr>
            <a:t>年度から平成</a:t>
          </a:r>
          <a:r>
            <a:rPr kumimoji="1" lang="en-US" altLang="ja-JP" sz="1300">
              <a:solidFill>
                <a:schemeClr val="dk1"/>
              </a:solidFill>
              <a:effectLst/>
              <a:latin typeface="+mn-lt"/>
              <a:ea typeface="+mn-ea"/>
              <a:cs typeface="+mn-cs"/>
            </a:rPr>
            <a:t>21</a:t>
          </a:r>
          <a:r>
            <a:rPr kumimoji="1" lang="ja-JP" altLang="ja-JP" sz="1300">
              <a:solidFill>
                <a:schemeClr val="dk1"/>
              </a:solidFill>
              <a:effectLst/>
              <a:latin typeface="+mn-lt"/>
              <a:ea typeface="+mn-ea"/>
              <a:cs typeface="+mn-cs"/>
            </a:rPr>
            <a:t>年度に公的資金補償金免除繰上償還（</a:t>
          </a:r>
          <a:r>
            <a:rPr kumimoji="1" lang="en-US" altLang="ja-JP" sz="1300">
              <a:solidFill>
                <a:schemeClr val="dk1"/>
              </a:solidFill>
              <a:effectLst/>
              <a:latin typeface="+mn-lt"/>
              <a:ea typeface="+mn-ea"/>
              <a:cs typeface="+mn-cs"/>
            </a:rPr>
            <a:t>34</a:t>
          </a:r>
          <a:r>
            <a:rPr kumimoji="1" lang="ja-JP" altLang="ja-JP" sz="1300">
              <a:solidFill>
                <a:schemeClr val="dk1"/>
              </a:solidFill>
              <a:effectLst/>
              <a:latin typeface="+mn-lt"/>
              <a:ea typeface="+mn-ea"/>
              <a:cs typeface="+mn-cs"/>
            </a:rPr>
            <a:t>百万円）を実施したことにより地方債現在高が減少したことが主な要因である。また、平成</a:t>
          </a:r>
          <a:r>
            <a:rPr kumimoji="1" lang="en-US" altLang="ja-JP" sz="1300">
              <a:solidFill>
                <a:schemeClr val="dk1"/>
              </a:solidFill>
              <a:effectLst/>
              <a:latin typeface="+mn-lt"/>
              <a:ea typeface="+mn-ea"/>
              <a:cs typeface="+mn-cs"/>
            </a:rPr>
            <a:t>26</a:t>
          </a:r>
          <a:r>
            <a:rPr kumimoji="1" lang="ja-JP" altLang="ja-JP" sz="1300">
              <a:solidFill>
                <a:schemeClr val="dk1"/>
              </a:solidFill>
              <a:effectLst/>
              <a:latin typeface="+mn-lt"/>
              <a:ea typeface="+mn-ea"/>
              <a:cs typeface="+mn-cs"/>
            </a:rPr>
            <a:t>年度から</a:t>
          </a:r>
          <a:r>
            <a:rPr kumimoji="1" lang="ja-JP" altLang="en-US" sz="1300">
              <a:solidFill>
                <a:schemeClr val="dk1"/>
              </a:solidFill>
              <a:effectLst/>
              <a:latin typeface="+mn-lt"/>
              <a:ea typeface="+mn-ea"/>
              <a:cs typeface="+mn-cs"/>
            </a:rPr>
            <a:t>地方債の現在高が徐々に増加しているため、</a:t>
          </a:r>
          <a:r>
            <a:rPr kumimoji="1" lang="ja-JP" altLang="ja-JP" sz="1300">
              <a:solidFill>
                <a:schemeClr val="dk1"/>
              </a:solidFill>
              <a:effectLst/>
              <a:latin typeface="+mn-lt"/>
              <a:ea typeface="+mn-ea"/>
              <a:cs typeface="+mn-cs"/>
            </a:rPr>
            <a:t>将来負担比率は算定されていないが、今後の変動することが考えられる。</a:t>
          </a:r>
          <a:endParaRPr lang="ja-JP" altLang="ja-JP" sz="1300">
            <a:effectLst/>
          </a:endParaRPr>
        </a:p>
        <a:p>
          <a:r>
            <a:rPr kumimoji="1" lang="ja-JP" altLang="ja-JP" sz="1300">
              <a:solidFill>
                <a:schemeClr val="dk1"/>
              </a:solidFill>
              <a:effectLst/>
              <a:latin typeface="+mn-lt"/>
              <a:ea typeface="+mn-ea"/>
              <a:cs typeface="+mn-cs"/>
            </a:rPr>
            <a:t>　今後も引き続き厳しい財政状況が見込まれることから、義務的経費の削減に努め、歳出を抑制することにより財政調整基金等の積立てを実施し、充当可能基金の増額を図ることで将来負担の適正化に努める。</a:t>
          </a:r>
          <a:endParaRPr lang="ja-JP" altLang="ja-JP" sz="13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沖縄県渡嘉敷村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mn-lt"/>
              <a:ea typeface="+mn-ea"/>
              <a:cs typeface="+mn-cs"/>
            </a:rPr>
            <a:t>　</a:t>
          </a:r>
          <a:r>
            <a:rPr kumimoji="1" lang="ja-JP" altLang="en-US" sz="1400">
              <a:solidFill>
                <a:schemeClr val="dk1"/>
              </a:solidFill>
              <a:effectLst/>
              <a:latin typeface="+mn-lt"/>
              <a:ea typeface="+mn-ea"/>
              <a:cs typeface="+mn-cs"/>
            </a:rPr>
            <a:t>前年度より、財政調整基金、減債基金、特定目的基金ともに微増となりました。</a:t>
          </a:r>
          <a:endParaRPr kumimoji="1" lang="en-US" altLang="ja-JP" sz="1400">
            <a:solidFill>
              <a:schemeClr val="dk1"/>
            </a:solidFill>
            <a:effectLst/>
            <a:latin typeface="+mn-lt"/>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公共施設整備基金については、今後庁舎の管理計画を策定し、修繕計画等に合わせて基金を積み立てる予定である。</a:t>
          </a:r>
          <a:endParaRPr lang="ja-JP" altLang="ja-JP" sz="18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振興基金・・・・・・・村の振興を推進する資金とし活用する。</a:t>
          </a:r>
          <a:endParaRPr lang="ja-JP" altLang="ja-JP" sz="1300">
            <a:effectLst/>
          </a:endParaRPr>
        </a:p>
        <a:p>
          <a:r>
            <a:rPr kumimoji="1" lang="ja-JP" altLang="ja-JP" sz="1300">
              <a:solidFill>
                <a:schemeClr val="dk1"/>
              </a:solidFill>
              <a:effectLst/>
              <a:latin typeface="+mn-lt"/>
              <a:ea typeface="+mn-ea"/>
              <a:cs typeface="+mn-cs"/>
            </a:rPr>
            <a:t>　地域福祉基金・・・・・地域における高齢者保健福祉活動の促進、在宅福祉等の普及向上、生きがい健康づくりの推進、</a:t>
          </a:r>
          <a:endParaRPr lang="ja-JP" altLang="ja-JP" sz="1300">
            <a:effectLst/>
          </a:endParaRPr>
        </a:p>
        <a:p>
          <a:r>
            <a:rPr kumimoji="1" lang="ja-JP" altLang="ja-JP" sz="1300">
              <a:solidFill>
                <a:schemeClr val="dk1"/>
              </a:solidFill>
              <a:effectLst/>
              <a:latin typeface="+mn-lt"/>
              <a:ea typeface="+mn-ea"/>
              <a:cs typeface="+mn-cs"/>
            </a:rPr>
            <a:t>　　　　　　　　　　　　ボランティア活動の活性化等各種民間団体が行う先導的事業に活用する</a:t>
          </a:r>
          <a:endParaRPr lang="ja-JP" altLang="ja-JP" sz="1300">
            <a:effectLst/>
          </a:endParaRPr>
        </a:p>
        <a:p>
          <a:r>
            <a:rPr kumimoji="1" lang="ja-JP" altLang="ja-JP" sz="1300">
              <a:solidFill>
                <a:schemeClr val="dk1"/>
              </a:solidFill>
              <a:effectLst/>
              <a:latin typeface="+mn-lt"/>
              <a:ea typeface="+mn-ea"/>
              <a:cs typeface="+mn-cs"/>
            </a:rPr>
            <a:t>　公共施設整備基金・・・本村の有している公共施設整備に係る維持管理、修繕等に活用する。</a:t>
          </a:r>
          <a:endParaRPr lang="ja-JP" altLang="ja-JP" sz="1300">
            <a:effectLst/>
          </a:endParaRPr>
        </a:p>
        <a:p>
          <a:r>
            <a:rPr kumimoji="1" lang="ja-JP" altLang="ja-JP" sz="1300">
              <a:solidFill>
                <a:schemeClr val="dk1"/>
              </a:solidFill>
              <a:effectLst/>
              <a:latin typeface="+mn-lt"/>
              <a:ea typeface="+mn-ea"/>
              <a:cs typeface="+mn-cs"/>
            </a:rPr>
            <a:t>　中間ふるさと</a:t>
          </a:r>
          <a:endParaRPr lang="ja-JP" altLang="ja-JP" sz="1300">
            <a:effectLst/>
          </a:endParaRPr>
        </a:p>
        <a:p>
          <a:r>
            <a:rPr kumimoji="1" lang="ja-JP" altLang="ja-JP" sz="1300">
              <a:solidFill>
                <a:schemeClr val="dk1"/>
              </a:solidFill>
              <a:effectLst/>
              <a:latin typeface="+mn-lt"/>
              <a:ea typeface="+mn-ea"/>
              <a:cs typeface="+mn-cs"/>
            </a:rPr>
            <a:t>　農村活性化基金・・・・村民が共同して行う、土地改良施設の多様な機能の維持及び強化に係る活動を推進し、地域活性化に活用する。</a:t>
          </a:r>
          <a:endParaRPr lang="ja-JP" altLang="ja-JP" sz="1300">
            <a:effectLst/>
          </a:endParaRPr>
        </a:p>
        <a:p>
          <a:r>
            <a:rPr kumimoji="1" lang="ja-JP" altLang="ja-JP" sz="1300">
              <a:solidFill>
                <a:schemeClr val="dk1"/>
              </a:solidFill>
              <a:effectLst/>
              <a:latin typeface="+mn-lt"/>
              <a:ea typeface="+mn-ea"/>
              <a:cs typeface="+mn-cs"/>
            </a:rPr>
            <a:t>　高齢者福祉基金・・・・地域における福祉活動の促進、快適な生活環境の形成等を図る事業の実施を推進し活用する。</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ふるさと応援基金の増額によることが要因であるが、次年度取崩し該当事業への充当することになるので実質基金の単純な増額とはいえない。</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その他特定目的基金については、必要に応じて活用することとしており、公共施設整備基金については、今後庁舎の管理計画を策定し、</a:t>
          </a:r>
          <a:endParaRPr lang="ja-JP" altLang="ja-JP" sz="1300">
            <a:effectLst/>
          </a:endParaRPr>
        </a:p>
        <a:p>
          <a:r>
            <a:rPr kumimoji="1" lang="ja-JP" altLang="ja-JP" sz="1300">
              <a:solidFill>
                <a:schemeClr val="dk1"/>
              </a:solidFill>
              <a:effectLst/>
              <a:latin typeface="+mn-lt"/>
              <a:ea typeface="+mn-ea"/>
              <a:cs typeface="+mn-cs"/>
            </a:rPr>
            <a:t>　修繕計画等に合わせて基金を積み立て、活用する予定である。更に、職員住宅の長寿命化を図るための改修や更新についても計画を立て実施予定</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なので基金を活用する予定である。</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mn-lt"/>
              <a:ea typeface="+mn-ea"/>
              <a:cs typeface="+mn-cs"/>
            </a:rPr>
            <a:t>　前年度の余剰金の一部を積立をしているが、</a:t>
          </a:r>
          <a:r>
            <a:rPr kumimoji="1" lang="ja-JP" altLang="en-US" sz="1400">
              <a:solidFill>
                <a:schemeClr val="dk1"/>
              </a:solidFill>
              <a:effectLst/>
              <a:latin typeface="+mn-lt"/>
              <a:ea typeface="+mn-ea"/>
              <a:cs typeface="+mn-cs"/>
            </a:rPr>
            <a:t>単費事業を多く抱えたこと</a:t>
          </a:r>
          <a:r>
            <a:rPr kumimoji="1" lang="ja-JP" altLang="ja-JP" sz="1400">
              <a:solidFill>
                <a:schemeClr val="dk1"/>
              </a:solidFill>
              <a:effectLst/>
              <a:latin typeface="+mn-lt"/>
              <a:ea typeface="+mn-ea"/>
              <a:cs typeface="+mn-cs"/>
            </a:rPr>
            <a:t>により財政調整基金を</a:t>
          </a:r>
          <a:r>
            <a:rPr kumimoji="1" lang="ja-JP" altLang="en-US" sz="1400">
              <a:solidFill>
                <a:schemeClr val="dk1"/>
              </a:solidFill>
              <a:effectLst/>
              <a:latin typeface="+mn-lt"/>
              <a:ea typeface="+mn-ea"/>
              <a:cs typeface="+mn-cs"/>
            </a:rPr>
            <a:t>一部</a:t>
          </a:r>
          <a:r>
            <a:rPr kumimoji="1" lang="ja-JP" altLang="ja-JP" sz="1400">
              <a:solidFill>
                <a:schemeClr val="dk1"/>
              </a:solidFill>
              <a:effectLst/>
              <a:latin typeface="+mn-lt"/>
              <a:ea typeface="+mn-ea"/>
              <a:cs typeface="+mn-cs"/>
            </a:rPr>
            <a:t>取崩した</a:t>
          </a:r>
          <a:r>
            <a:rPr kumimoji="1" lang="ja-JP" altLang="en-US" sz="1400">
              <a:solidFill>
                <a:schemeClr val="dk1"/>
              </a:solidFill>
              <a:effectLst/>
              <a:latin typeface="+mn-lt"/>
              <a:ea typeface="+mn-ea"/>
              <a:cs typeface="+mn-cs"/>
            </a:rPr>
            <a:t>が、増額</a:t>
          </a:r>
          <a:r>
            <a:rPr kumimoji="1" lang="ja-JP" altLang="ja-JP" sz="1400">
              <a:solidFill>
                <a:schemeClr val="dk1"/>
              </a:solidFill>
              <a:effectLst/>
              <a:latin typeface="+mn-lt"/>
              <a:ea typeface="+mn-ea"/>
              <a:cs typeface="+mn-cs"/>
            </a:rPr>
            <a:t>となった。</a:t>
          </a:r>
          <a:endParaRPr lang="ja-JP" altLang="ja-JP" sz="18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mn-lt"/>
              <a:ea typeface="+mn-ea"/>
              <a:cs typeface="+mn-cs"/>
            </a:rPr>
            <a:t>　単費事業を多く抱えており、必要に応じて活用する。　</a:t>
          </a:r>
          <a:endParaRPr lang="ja-JP" altLang="ja-JP" sz="18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mn-lt"/>
              <a:ea typeface="+mn-ea"/>
              <a:cs typeface="+mn-cs"/>
            </a:rPr>
            <a:t>　余剰金の一部を積立をしたため、増額となっている。</a:t>
          </a:r>
          <a:endParaRPr lang="ja-JP" altLang="ja-JP" sz="18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村債の償還財源に充てるため設置されており、必要に応じて活用する。</a:t>
          </a:r>
          <a:endParaRPr lang="ja-JP" altLang="ja-JP" sz="18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C4EA7636-17E0-4461-A4AF-6376213CE8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806616D5-42A1-407D-A0F1-3A4D802925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a:extLst>
            <a:ext uri="{FF2B5EF4-FFF2-40B4-BE49-F238E27FC236}">
              <a16:creationId xmlns:a16="http://schemas.microsoft.com/office/drawing/2014/main" id="{D88F7E15-60B9-488A-92F0-63AA4A20BA57}"/>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a:extLst>
            <a:ext uri="{FF2B5EF4-FFF2-40B4-BE49-F238E27FC236}">
              <a16:creationId xmlns:a16="http://schemas.microsoft.com/office/drawing/2014/main" id="{447872A0-05E8-4D80-862B-A88CC3B57B02}"/>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a:extLst>
            <a:ext uri="{FF2B5EF4-FFF2-40B4-BE49-F238E27FC236}">
              <a16:creationId xmlns:a16="http://schemas.microsoft.com/office/drawing/2014/main" id="{2344B196-6229-41D3-8B38-65B17FBBECCE}"/>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a:extLst>
            <a:ext uri="{FF2B5EF4-FFF2-40B4-BE49-F238E27FC236}">
              <a16:creationId xmlns:a16="http://schemas.microsoft.com/office/drawing/2014/main" id="{E4F314A1-E797-42D0-8EA4-EFE02C54CC88}"/>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a:extLst>
            <a:ext uri="{FF2B5EF4-FFF2-40B4-BE49-F238E27FC236}">
              <a16:creationId xmlns:a16="http://schemas.microsoft.com/office/drawing/2014/main" id="{64F1031F-2761-4CE3-A614-BC6594C93CF2}"/>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a:extLst>
            <a:ext uri="{FF2B5EF4-FFF2-40B4-BE49-F238E27FC236}">
              <a16:creationId xmlns:a16="http://schemas.microsoft.com/office/drawing/2014/main" id="{53F514C9-352C-4193-B914-1220AF8B9889}"/>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a:extLst>
            <a:ext uri="{FF2B5EF4-FFF2-40B4-BE49-F238E27FC236}">
              <a16:creationId xmlns:a16="http://schemas.microsoft.com/office/drawing/2014/main" id="{505E100D-6C9F-4C58-B56F-6FED63C45303}"/>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a:extLst>
            <a:ext uri="{FF2B5EF4-FFF2-40B4-BE49-F238E27FC236}">
              <a16:creationId xmlns:a16="http://schemas.microsoft.com/office/drawing/2014/main" id="{D471E258-A3D5-4243-9C68-F723335D1B75}"/>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a:extLst>
            <a:ext uri="{FF2B5EF4-FFF2-40B4-BE49-F238E27FC236}">
              <a16:creationId xmlns:a16="http://schemas.microsoft.com/office/drawing/2014/main" id="{6620B5F6-7FEF-46B9-9908-78AA004FB266}"/>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a:extLst>
            <a:ext uri="{FF2B5EF4-FFF2-40B4-BE49-F238E27FC236}">
              <a16:creationId xmlns:a16="http://schemas.microsoft.com/office/drawing/2014/main" id="{2DD8F744-0720-4F34-877F-24EE3ACAC1B5}"/>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a:extLst>
            <a:ext uri="{FF2B5EF4-FFF2-40B4-BE49-F238E27FC236}">
              <a16:creationId xmlns:a16="http://schemas.microsoft.com/office/drawing/2014/main" id="{901B0767-2C3A-40A5-B85C-5E2CF4EC796D}"/>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a:extLst>
            <a:ext uri="{FF2B5EF4-FFF2-40B4-BE49-F238E27FC236}">
              <a16:creationId xmlns:a16="http://schemas.microsoft.com/office/drawing/2014/main" id="{462855F5-5928-4A3A-81AE-D38C322CD2BE}"/>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a:extLst>
            <a:ext uri="{FF2B5EF4-FFF2-40B4-BE49-F238E27FC236}">
              <a16:creationId xmlns:a16="http://schemas.microsoft.com/office/drawing/2014/main" id="{1BB1908A-607F-4451-85E4-8163C925DD0E}"/>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沖縄県渡嘉敷村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a:extLst>
            <a:ext uri="{FF2B5EF4-FFF2-40B4-BE49-F238E27FC236}">
              <a16:creationId xmlns:a16="http://schemas.microsoft.com/office/drawing/2014/main" id="{65367582-CF6D-4892-B153-554FE48AFEEA}"/>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a:extLst>
            <a:ext uri="{FF2B5EF4-FFF2-40B4-BE49-F238E27FC236}">
              <a16:creationId xmlns:a16="http://schemas.microsoft.com/office/drawing/2014/main" id="{CAA3FA5D-10BA-457D-AB53-535120F738AE}"/>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a:extLst>
            <a:ext uri="{FF2B5EF4-FFF2-40B4-BE49-F238E27FC236}">
              <a16:creationId xmlns:a16="http://schemas.microsoft.com/office/drawing/2014/main" id="{BABE03B0-88B8-452C-80A0-B3E8B1988C2C}"/>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a:extLst>
            <a:ext uri="{FF2B5EF4-FFF2-40B4-BE49-F238E27FC236}">
              <a16:creationId xmlns:a16="http://schemas.microsoft.com/office/drawing/2014/main" id="{BEDF9D48-8BBB-4604-9FA5-15877E1EEFDA}"/>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a:extLst>
            <a:ext uri="{FF2B5EF4-FFF2-40B4-BE49-F238E27FC236}">
              <a16:creationId xmlns:a16="http://schemas.microsoft.com/office/drawing/2014/main" id="{4A20790A-EE3D-4F35-B238-3C5CA8B072CB}"/>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a:extLst>
            <a:ext uri="{FF2B5EF4-FFF2-40B4-BE49-F238E27FC236}">
              <a16:creationId xmlns:a16="http://schemas.microsoft.com/office/drawing/2014/main" id="{F4F1B631-DA80-4A18-B40D-1A4C1EE441D5}"/>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725
717
19.23
1,690,305
1,580,008
103,652
709,927
1,567,290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a:extLst>
            <a:ext uri="{FF2B5EF4-FFF2-40B4-BE49-F238E27FC236}">
              <a16:creationId xmlns:a16="http://schemas.microsoft.com/office/drawing/2014/main" id="{C4BF73A2-B8B5-46F8-96A8-D3A78F5DDFC1}"/>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a:extLst>
            <a:ext uri="{FF2B5EF4-FFF2-40B4-BE49-F238E27FC236}">
              <a16:creationId xmlns:a16="http://schemas.microsoft.com/office/drawing/2014/main" id="{502433D6-87D0-4401-B1FD-C4B35D36C0DF}"/>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a:extLst>
            <a:ext uri="{FF2B5EF4-FFF2-40B4-BE49-F238E27FC236}">
              <a16:creationId xmlns:a16="http://schemas.microsoft.com/office/drawing/2014/main" id="{09DCAB9A-92FC-41C6-B493-368550319404}"/>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a:extLst>
            <a:ext uri="{FF2B5EF4-FFF2-40B4-BE49-F238E27FC236}">
              <a16:creationId xmlns:a16="http://schemas.microsoft.com/office/drawing/2014/main" id="{4A3B71CC-85C7-42F3-AE74-B44D17953546}"/>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a:extLst>
            <a:ext uri="{FF2B5EF4-FFF2-40B4-BE49-F238E27FC236}">
              <a16:creationId xmlns:a16="http://schemas.microsoft.com/office/drawing/2014/main" id="{368AB52E-598F-4FFB-A23F-3618AA454B28}"/>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a:extLst>
            <a:ext uri="{FF2B5EF4-FFF2-40B4-BE49-F238E27FC236}">
              <a16:creationId xmlns:a16="http://schemas.microsoft.com/office/drawing/2014/main" id="{8EEA9454-4EDB-479B-BD80-3DF49DFCE731}"/>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a:extLst>
            <a:ext uri="{FF2B5EF4-FFF2-40B4-BE49-F238E27FC236}">
              <a16:creationId xmlns:a16="http://schemas.microsoft.com/office/drawing/2014/main" id="{7D12F2C9-1866-49C8-9C21-64FC5F9751D5}"/>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a:extLst>
            <a:ext uri="{FF2B5EF4-FFF2-40B4-BE49-F238E27FC236}">
              <a16:creationId xmlns:a16="http://schemas.microsoft.com/office/drawing/2014/main" id="{336368C6-6A4D-40B8-B8FC-E5EF6542DEF3}"/>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a:extLst>
            <a:ext uri="{FF2B5EF4-FFF2-40B4-BE49-F238E27FC236}">
              <a16:creationId xmlns:a16="http://schemas.microsoft.com/office/drawing/2014/main" id="{973CABBB-0396-40C6-961D-A00A165F2AC8}"/>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a:extLst>
            <a:ext uri="{FF2B5EF4-FFF2-40B4-BE49-F238E27FC236}">
              <a16:creationId xmlns:a16="http://schemas.microsoft.com/office/drawing/2014/main" id="{E3D8E7EB-0E54-44FF-8F2A-E17B321FA362}"/>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a:extLst>
            <a:ext uri="{FF2B5EF4-FFF2-40B4-BE49-F238E27FC236}">
              <a16:creationId xmlns:a16="http://schemas.microsoft.com/office/drawing/2014/main" id="{DE680771-367E-4B9D-9847-D616D009526C}"/>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a:extLst>
            <a:ext uri="{FF2B5EF4-FFF2-40B4-BE49-F238E27FC236}">
              <a16:creationId xmlns:a16="http://schemas.microsoft.com/office/drawing/2014/main" id="{EC146C69-5076-4979-AD0D-F5DA32101727}"/>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a:extLst>
            <a:ext uri="{FF2B5EF4-FFF2-40B4-BE49-F238E27FC236}">
              <a16:creationId xmlns:a16="http://schemas.microsoft.com/office/drawing/2014/main" id="{DEBDA9F3-FE1E-4CC6-9618-C54B5B8DEEEC}"/>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a:extLst>
            <a:ext uri="{FF2B5EF4-FFF2-40B4-BE49-F238E27FC236}">
              <a16:creationId xmlns:a16="http://schemas.microsoft.com/office/drawing/2014/main" id="{2834CE9B-A936-4400-B18E-DE0659473B47}"/>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a:extLst>
            <a:ext uri="{FF2B5EF4-FFF2-40B4-BE49-F238E27FC236}">
              <a16:creationId xmlns:a16="http://schemas.microsoft.com/office/drawing/2014/main" id="{1EBF010C-C4FB-4207-9472-BD3550D252F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a:extLst>
            <a:ext uri="{FF2B5EF4-FFF2-40B4-BE49-F238E27FC236}">
              <a16:creationId xmlns:a16="http://schemas.microsoft.com/office/drawing/2014/main" id="{F882BB90-E508-432A-BA2B-8BCD39C39EA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a:extLst>
            <a:ext uri="{FF2B5EF4-FFF2-40B4-BE49-F238E27FC236}">
              <a16:creationId xmlns:a16="http://schemas.microsoft.com/office/drawing/2014/main" id="{5EA4B485-03D0-4C47-AF5D-5E52ADD3ED17}"/>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40" name="テキスト ボックス 39">
          <a:extLst>
            <a:ext uri="{FF2B5EF4-FFF2-40B4-BE49-F238E27FC236}">
              <a16:creationId xmlns:a16="http://schemas.microsoft.com/office/drawing/2014/main" id="{FDEE4A3D-9B64-4D7B-B81C-2D038AC0207A}"/>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1" name="テキスト ボックス 40">
          <a:extLst>
            <a:ext uri="{FF2B5EF4-FFF2-40B4-BE49-F238E27FC236}">
              <a16:creationId xmlns:a16="http://schemas.microsoft.com/office/drawing/2014/main" id="{88220301-132C-4D4C-9FF3-372BC2B69707}"/>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2" name="テキスト ボックス 41">
          <a:extLst>
            <a:ext uri="{FF2B5EF4-FFF2-40B4-BE49-F238E27FC236}">
              <a16:creationId xmlns:a16="http://schemas.microsoft.com/office/drawing/2014/main" id="{767E4FE4-334F-4EED-9007-0DCED4C036E3}"/>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3" name="テキスト ボックス 42">
          <a:extLst>
            <a:ext uri="{FF2B5EF4-FFF2-40B4-BE49-F238E27FC236}">
              <a16:creationId xmlns:a16="http://schemas.microsoft.com/office/drawing/2014/main" id="{BAF45359-3308-48CA-9CF9-214A47A3EE41}"/>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a:extLst>
            <a:ext uri="{FF2B5EF4-FFF2-40B4-BE49-F238E27FC236}">
              <a16:creationId xmlns:a16="http://schemas.microsoft.com/office/drawing/2014/main" id="{94B83733-4DA7-4341-9884-860848C8E98A}"/>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a:extLst>
            <a:ext uri="{FF2B5EF4-FFF2-40B4-BE49-F238E27FC236}">
              <a16:creationId xmlns:a16="http://schemas.microsoft.com/office/drawing/2014/main" id="{AB236B09-898E-4E4D-882E-B7BE102A475E}"/>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a:extLst>
            <a:ext uri="{FF2B5EF4-FFF2-40B4-BE49-F238E27FC236}">
              <a16:creationId xmlns:a16="http://schemas.microsoft.com/office/drawing/2014/main" id="{6D4EFCB4-7E85-4F03-9343-831FE98DB61A}"/>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[ 53.6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a:extLst>
            <a:ext uri="{FF2B5EF4-FFF2-40B4-BE49-F238E27FC236}">
              <a16:creationId xmlns:a16="http://schemas.microsoft.com/office/drawing/2014/main" id="{DFBD4A1A-0984-4C31-9F7F-B017AD394DE1}"/>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a:extLst>
            <a:ext uri="{FF2B5EF4-FFF2-40B4-BE49-F238E27FC236}">
              <a16:creationId xmlns:a16="http://schemas.microsoft.com/office/drawing/2014/main" id="{69786FDE-DBE1-47BF-8CBC-BE6CF6ED2125}"/>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a:extLst>
            <a:ext uri="{FF2B5EF4-FFF2-40B4-BE49-F238E27FC236}">
              <a16:creationId xmlns:a16="http://schemas.microsoft.com/office/drawing/2014/main" id="{7AC80422-A631-426A-93B0-092F68EB604E}"/>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a:extLst>
            <a:ext uri="{FF2B5EF4-FFF2-40B4-BE49-F238E27FC236}">
              <a16:creationId xmlns:a16="http://schemas.microsoft.com/office/drawing/2014/main" id="{29A03B14-AB39-4F47-82FF-A1173F1FC028}"/>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a:extLst>
            <a:ext uri="{FF2B5EF4-FFF2-40B4-BE49-F238E27FC236}">
              <a16:creationId xmlns:a16="http://schemas.microsoft.com/office/drawing/2014/main" id="{5A232832-1463-49A4-B38F-18A46EC3D234}"/>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a:extLst>
            <a:ext uri="{FF2B5EF4-FFF2-40B4-BE49-F238E27FC236}">
              <a16:creationId xmlns:a16="http://schemas.microsoft.com/office/drawing/2014/main" id="{CDD339A4-6FF5-45C7-BF6A-0A437BBF73E9}"/>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a:extLst>
            <a:ext uri="{FF2B5EF4-FFF2-40B4-BE49-F238E27FC236}">
              <a16:creationId xmlns:a16="http://schemas.microsoft.com/office/drawing/2014/main" id="{E7075964-006A-4987-8438-A389E729CD46}"/>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a:extLst>
            <a:ext uri="{FF2B5EF4-FFF2-40B4-BE49-F238E27FC236}">
              <a16:creationId xmlns:a16="http://schemas.microsoft.com/office/drawing/2014/main" id="{E9A024F2-00A1-45DF-A386-4040D67DAFE1}"/>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a:extLst>
            <a:ext uri="{FF2B5EF4-FFF2-40B4-BE49-F238E27FC236}">
              <a16:creationId xmlns:a16="http://schemas.microsoft.com/office/drawing/2014/main" id="{273CDBD4-3E7C-4F8E-9295-A8DE6664B05D}"/>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a:extLst>
            <a:ext uri="{FF2B5EF4-FFF2-40B4-BE49-F238E27FC236}">
              <a16:creationId xmlns:a16="http://schemas.microsoft.com/office/drawing/2014/main" id="{15C493C0-F444-49F5-AF7D-12BEACC8979D}"/>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ea"/>
              <a:ea typeface="+mn-ea"/>
              <a:cs typeface="+mn-cs"/>
            </a:rPr>
            <a:t>平成</a:t>
          </a:r>
          <a:r>
            <a:rPr kumimoji="1" lang="en-US" altLang="ja-JP" sz="1100">
              <a:solidFill>
                <a:schemeClr val="dk1"/>
              </a:solidFill>
              <a:effectLst/>
              <a:latin typeface="+mn-ea"/>
              <a:ea typeface="+mn-ea"/>
              <a:cs typeface="+mn-cs"/>
            </a:rPr>
            <a:t>29</a:t>
          </a:r>
          <a:r>
            <a:rPr kumimoji="1" lang="ja-JP" altLang="ja-JP" sz="1100">
              <a:solidFill>
                <a:schemeClr val="dk1"/>
              </a:solidFill>
              <a:effectLst/>
              <a:latin typeface="+mn-ea"/>
              <a:ea typeface="+mn-ea"/>
              <a:cs typeface="+mn-cs"/>
            </a:rPr>
            <a:t>年度数値</a:t>
          </a:r>
          <a:r>
            <a:rPr kumimoji="1" lang="en-US" altLang="ja-JP" sz="1100">
              <a:solidFill>
                <a:schemeClr val="dk1"/>
              </a:solidFill>
              <a:effectLst/>
              <a:latin typeface="+mn-ea"/>
              <a:ea typeface="+mn-ea"/>
              <a:cs typeface="+mn-cs"/>
            </a:rPr>
            <a:t>52.8</a:t>
          </a:r>
          <a:r>
            <a:rPr kumimoji="1" lang="ja-JP" altLang="ja-JP" sz="1100">
              <a:solidFill>
                <a:schemeClr val="dk1"/>
              </a:solidFill>
              <a:effectLst/>
              <a:latin typeface="+mn-ea"/>
              <a:ea typeface="+mn-ea"/>
              <a:cs typeface="+mn-cs"/>
            </a:rPr>
            <a:t>から平成</a:t>
          </a:r>
          <a:r>
            <a:rPr kumimoji="1" lang="en-US" altLang="ja-JP" sz="1100">
              <a:solidFill>
                <a:schemeClr val="dk1"/>
              </a:solidFill>
              <a:effectLst/>
              <a:latin typeface="+mn-ea"/>
              <a:ea typeface="+mn-ea"/>
              <a:cs typeface="+mn-cs"/>
            </a:rPr>
            <a:t>30</a:t>
          </a:r>
          <a:r>
            <a:rPr kumimoji="1" lang="ja-JP" altLang="ja-JP" sz="1100">
              <a:solidFill>
                <a:schemeClr val="dk1"/>
              </a:solidFill>
              <a:effectLst/>
              <a:latin typeface="+mn-ea"/>
              <a:ea typeface="+mn-ea"/>
              <a:cs typeface="+mn-cs"/>
            </a:rPr>
            <a:t>年度</a:t>
          </a:r>
          <a:r>
            <a:rPr kumimoji="1" lang="en-US" altLang="ja-JP" sz="1100">
              <a:solidFill>
                <a:schemeClr val="dk1"/>
              </a:solidFill>
              <a:effectLst/>
              <a:latin typeface="+mn-ea"/>
              <a:ea typeface="+mn-ea"/>
              <a:cs typeface="+mn-cs"/>
            </a:rPr>
            <a:t>53.6</a:t>
          </a:r>
          <a:r>
            <a:rPr kumimoji="1" lang="ja-JP" altLang="ja-JP" sz="1100">
              <a:solidFill>
                <a:schemeClr val="dk1"/>
              </a:solidFill>
              <a:effectLst/>
              <a:latin typeface="+mn-ea"/>
              <a:ea typeface="+mn-ea"/>
              <a:cs typeface="+mn-cs"/>
            </a:rPr>
            <a:t>と前年度より</a:t>
          </a:r>
          <a:r>
            <a:rPr kumimoji="1" lang="en-US" altLang="ja-JP" sz="1100">
              <a:solidFill>
                <a:schemeClr val="dk1"/>
              </a:solidFill>
              <a:effectLst/>
              <a:latin typeface="+mn-ea"/>
              <a:ea typeface="+mn-ea"/>
              <a:cs typeface="+mn-cs"/>
            </a:rPr>
            <a:t>0.8</a:t>
          </a:r>
          <a:r>
            <a:rPr kumimoji="1" lang="ja-JP" altLang="ja-JP" sz="1100">
              <a:solidFill>
                <a:schemeClr val="dk1"/>
              </a:solidFill>
              <a:effectLst/>
              <a:latin typeface="+mn-ea"/>
              <a:ea typeface="+mn-ea"/>
              <a:cs typeface="+mn-cs"/>
            </a:rPr>
            <a:t>ポイント上がってはいるが、比較的建築されてから</a:t>
          </a:r>
          <a:r>
            <a:rPr kumimoji="1" lang="en-US" altLang="ja-JP" sz="1100">
              <a:solidFill>
                <a:schemeClr val="dk1"/>
              </a:solidFill>
              <a:effectLst/>
              <a:latin typeface="+mn-ea"/>
              <a:ea typeface="+mn-ea"/>
              <a:cs typeface="+mn-cs"/>
            </a:rPr>
            <a:t>30</a:t>
          </a:r>
          <a:r>
            <a:rPr kumimoji="1" lang="ja-JP" altLang="ja-JP" sz="1100">
              <a:solidFill>
                <a:schemeClr val="dk1"/>
              </a:solidFill>
              <a:effectLst/>
              <a:latin typeface="+mn-ea"/>
              <a:ea typeface="+mn-ea"/>
              <a:cs typeface="+mn-cs"/>
            </a:rPr>
            <a:t>年未満の建築物が多いため類似団体平均値より低い結果となっている</a:t>
          </a:r>
          <a:r>
            <a:rPr kumimoji="1" lang="ja-JP" altLang="en-US" sz="1100">
              <a:solidFill>
                <a:schemeClr val="dk1"/>
              </a:solidFill>
              <a:effectLst/>
              <a:latin typeface="+mn-ea"/>
              <a:ea typeface="+mn-ea"/>
              <a:cs typeface="+mn-cs"/>
            </a:rPr>
            <a:t>が年々徐々に上がってきている現状</a:t>
          </a:r>
          <a:r>
            <a:rPr kumimoji="1" lang="ja-JP" altLang="ja-JP" sz="1100">
              <a:solidFill>
                <a:schemeClr val="dk1"/>
              </a:solidFill>
              <a:effectLst/>
              <a:latin typeface="+mn-ea"/>
              <a:ea typeface="+mn-ea"/>
              <a:cs typeface="+mn-cs"/>
            </a:rPr>
            <a:t>。</a:t>
          </a:r>
          <a:endParaRPr lang="ja-JP" altLang="ja-JP" sz="1100">
            <a:effectLst/>
            <a:latin typeface="+mn-ea"/>
            <a:ea typeface="+mn-ea"/>
          </a:endParaRPr>
        </a:p>
        <a:p>
          <a:pPr eaLnBrk="1" fontAlgn="auto" latinLnBrk="0" hangingPunct="1"/>
          <a:r>
            <a:rPr kumimoji="1" lang="ja-JP" altLang="ja-JP" sz="1100">
              <a:solidFill>
                <a:schemeClr val="dk1"/>
              </a:solidFill>
              <a:effectLst/>
              <a:latin typeface="+mn-ea"/>
              <a:ea typeface="+mn-ea"/>
              <a:cs typeface="+mn-cs"/>
            </a:rPr>
            <a:t>　今後も、公共施設等総合管理計画に基づき、各施設の適切な維持管理の徹底や長寿命化を図り、老朽化施設の対策に取組んでまいります。</a:t>
          </a:r>
          <a:endParaRPr kumimoji="1" lang="en-US" altLang="ja-JP" sz="1100">
            <a:solidFill>
              <a:schemeClr val="dk1"/>
            </a:solidFill>
            <a:effectLst/>
            <a:latin typeface="+mn-ea"/>
            <a:ea typeface="+mn-ea"/>
            <a:cs typeface="+mn-cs"/>
          </a:endParaRPr>
        </a:p>
        <a:p>
          <a:pPr eaLnBrk="1" fontAlgn="auto" latinLnBrk="0" hangingPunct="1"/>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7" name="テキスト ボックス 56">
          <a:extLst>
            <a:ext uri="{FF2B5EF4-FFF2-40B4-BE49-F238E27FC236}">
              <a16:creationId xmlns:a16="http://schemas.microsoft.com/office/drawing/2014/main" id="{CA9D5C4F-7C38-4EF1-967A-A503B3BF67CA}"/>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a:extLst>
            <a:ext uri="{FF2B5EF4-FFF2-40B4-BE49-F238E27FC236}">
              <a16:creationId xmlns:a16="http://schemas.microsoft.com/office/drawing/2014/main" id="{512C714A-9E06-4DC9-9C9E-7DD99081BE2F}"/>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9" name="テキスト ボックス 58">
          <a:extLst>
            <a:ext uri="{FF2B5EF4-FFF2-40B4-BE49-F238E27FC236}">
              <a16:creationId xmlns:a16="http://schemas.microsoft.com/office/drawing/2014/main" id="{146A031D-FE5B-40C6-8C4D-7462998E8A7F}"/>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0" name="直線コネクタ 59">
          <a:extLst>
            <a:ext uri="{FF2B5EF4-FFF2-40B4-BE49-F238E27FC236}">
              <a16:creationId xmlns:a16="http://schemas.microsoft.com/office/drawing/2014/main" id="{070376A9-F442-406A-B660-687165B6671A}"/>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1" name="テキスト ボックス 60">
          <a:extLst>
            <a:ext uri="{FF2B5EF4-FFF2-40B4-BE49-F238E27FC236}">
              <a16:creationId xmlns:a16="http://schemas.microsoft.com/office/drawing/2014/main" id="{E99BA0A0-B996-4575-AA7A-79AE4E33968C}"/>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2" name="直線コネクタ 61">
          <a:extLst>
            <a:ext uri="{FF2B5EF4-FFF2-40B4-BE49-F238E27FC236}">
              <a16:creationId xmlns:a16="http://schemas.microsoft.com/office/drawing/2014/main" id="{2B569F78-919E-47FD-B9DD-3399934EA50F}"/>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3" name="テキスト ボックス 62">
          <a:extLst>
            <a:ext uri="{FF2B5EF4-FFF2-40B4-BE49-F238E27FC236}">
              <a16:creationId xmlns:a16="http://schemas.microsoft.com/office/drawing/2014/main" id="{7413F67E-53B7-4CD9-96C6-72F7CFC48278}"/>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4" name="直線コネクタ 63">
          <a:extLst>
            <a:ext uri="{FF2B5EF4-FFF2-40B4-BE49-F238E27FC236}">
              <a16:creationId xmlns:a16="http://schemas.microsoft.com/office/drawing/2014/main" id="{28EB3EB1-3BDE-4E75-8615-7B8A94F9CEED}"/>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5" name="テキスト ボックス 64">
          <a:extLst>
            <a:ext uri="{FF2B5EF4-FFF2-40B4-BE49-F238E27FC236}">
              <a16:creationId xmlns:a16="http://schemas.microsoft.com/office/drawing/2014/main" id="{1E3085BC-ACD0-45CF-89EA-C0AD8764A42C}"/>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6" name="直線コネクタ 65">
          <a:extLst>
            <a:ext uri="{FF2B5EF4-FFF2-40B4-BE49-F238E27FC236}">
              <a16:creationId xmlns:a16="http://schemas.microsoft.com/office/drawing/2014/main" id="{FA166FD2-76A3-4E71-8F9C-19F8A09BB270}"/>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7" name="テキスト ボックス 66">
          <a:extLst>
            <a:ext uri="{FF2B5EF4-FFF2-40B4-BE49-F238E27FC236}">
              <a16:creationId xmlns:a16="http://schemas.microsoft.com/office/drawing/2014/main" id="{EACC08A5-1D9C-4838-92E6-557B04A800D4}"/>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8" name="直線コネクタ 67">
          <a:extLst>
            <a:ext uri="{FF2B5EF4-FFF2-40B4-BE49-F238E27FC236}">
              <a16:creationId xmlns:a16="http://schemas.microsoft.com/office/drawing/2014/main" id="{0AEF8F32-A704-4A03-A21D-B2344B083382}"/>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9" name="テキスト ボックス 68">
          <a:extLst>
            <a:ext uri="{FF2B5EF4-FFF2-40B4-BE49-F238E27FC236}">
              <a16:creationId xmlns:a16="http://schemas.microsoft.com/office/drawing/2014/main" id="{AF1AF0F6-7068-4BC8-B63E-9ABAB3790AEF}"/>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a:extLst>
            <a:ext uri="{FF2B5EF4-FFF2-40B4-BE49-F238E27FC236}">
              <a16:creationId xmlns:a16="http://schemas.microsoft.com/office/drawing/2014/main" id="{20874BF1-ADBB-4A3E-8873-A88D1171FB87}"/>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a:extLst>
            <a:ext uri="{FF2B5EF4-FFF2-40B4-BE49-F238E27FC236}">
              <a16:creationId xmlns:a16="http://schemas.microsoft.com/office/drawing/2014/main" id="{4D41F7EA-8426-4D07-93DA-FE1D377C7BE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a:extLst>
            <a:ext uri="{FF2B5EF4-FFF2-40B4-BE49-F238E27FC236}">
              <a16:creationId xmlns:a16="http://schemas.microsoft.com/office/drawing/2014/main" id="{82CEBA51-411F-4A07-BF80-98CE6499EF59}"/>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59690</xdr:rowOff>
    </xdr:from>
    <xdr:to>
      <xdr:col>23</xdr:col>
      <xdr:colOff>85090</xdr:colOff>
      <xdr:row>34</xdr:row>
      <xdr:rowOff>25400</xdr:rowOff>
    </xdr:to>
    <xdr:cxnSp macro="">
      <xdr:nvCxnSpPr>
        <xdr:cNvPr id="73" name="直線コネクタ 72">
          <a:extLst>
            <a:ext uri="{FF2B5EF4-FFF2-40B4-BE49-F238E27FC236}">
              <a16:creationId xmlns:a16="http://schemas.microsoft.com/office/drawing/2014/main" id="{BC73361C-A00D-4B55-9783-B84A5D7651DE}"/>
            </a:ext>
          </a:extLst>
        </xdr:cNvPr>
        <xdr:cNvCxnSpPr/>
      </xdr:nvCxnSpPr>
      <xdr:spPr>
        <a:xfrm flipV="1">
          <a:off x="4760595" y="5460365"/>
          <a:ext cx="127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29227</xdr:rowOff>
    </xdr:from>
    <xdr:ext cx="405111" cy="259045"/>
    <xdr:sp macro="" textlink="">
      <xdr:nvSpPr>
        <xdr:cNvPr id="74" name="有形固定資産減価償却率最小値テキスト">
          <a:extLst>
            <a:ext uri="{FF2B5EF4-FFF2-40B4-BE49-F238E27FC236}">
              <a16:creationId xmlns:a16="http://schemas.microsoft.com/office/drawing/2014/main" id="{3FE5B5CC-5650-4BD1-8B24-4270AB4C83E5}"/>
            </a:ext>
          </a:extLst>
        </xdr:cNvPr>
        <xdr:cNvSpPr txBox="1"/>
      </xdr:nvSpPr>
      <xdr:spPr>
        <a:xfrm>
          <a:off x="4813300" y="6630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25400</xdr:rowOff>
    </xdr:from>
    <xdr:to>
      <xdr:col>23</xdr:col>
      <xdr:colOff>174625</xdr:colOff>
      <xdr:row>34</xdr:row>
      <xdr:rowOff>25400</xdr:rowOff>
    </xdr:to>
    <xdr:cxnSp macro="">
      <xdr:nvCxnSpPr>
        <xdr:cNvPr id="75" name="直線コネクタ 74">
          <a:extLst>
            <a:ext uri="{FF2B5EF4-FFF2-40B4-BE49-F238E27FC236}">
              <a16:creationId xmlns:a16="http://schemas.microsoft.com/office/drawing/2014/main" id="{034BA7FD-CE51-44FA-B540-229360B3C8FC}"/>
            </a:ext>
          </a:extLst>
        </xdr:cNvPr>
        <xdr:cNvCxnSpPr/>
      </xdr:nvCxnSpPr>
      <xdr:spPr>
        <a:xfrm>
          <a:off x="4673600" y="6626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6367</xdr:rowOff>
    </xdr:from>
    <xdr:ext cx="405111" cy="259045"/>
    <xdr:sp macro="" textlink="">
      <xdr:nvSpPr>
        <xdr:cNvPr id="76" name="有形固定資産減価償却率最大値テキスト">
          <a:extLst>
            <a:ext uri="{FF2B5EF4-FFF2-40B4-BE49-F238E27FC236}">
              <a16:creationId xmlns:a16="http://schemas.microsoft.com/office/drawing/2014/main" id="{A3CAAE8E-A5A3-496B-9D3B-551912CD64D5}"/>
            </a:ext>
          </a:extLst>
        </xdr:cNvPr>
        <xdr:cNvSpPr txBox="1"/>
      </xdr:nvSpPr>
      <xdr:spPr>
        <a:xfrm>
          <a:off x="4813300" y="523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59690</xdr:rowOff>
    </xdr:from>
    <xdr:to>
      <xdr:col>23</xdr:col>
      <xdr:colOff>174625</xdr:colOff>
      <xdr:row>27</xdr:row>
      <xdr:rowOff>59690</xdr:rowOff>
    </xdr:to>
    <xdr:cxnSp macro="">
      <xdr:nvCxnSpPr>
        <xdr:cNvPr id="77" name="直線コネクタ 76">
          <a:extLst>
            <a:ext uri="{FF2B5EF4-FFF2-40B4-BE49-F238E27FC236}">
              <a16:creationId xmlns:a16="http://schemas.microsoft.com/office/drawing/2014/main" id="{61811104-8159-405F-A3F8-BB46566D78B6}"/>
            </a:ext>
          </a:extLst>
        </xdr:cNvPr>
        <xdr:cNvCxnSpPr/>
      </xdr:nvCxnSpPr>
      <xdr:spPr>
        <a:xfrm>
          <a:off x="4673600" y="5460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136330</xdr:rowOff>
    </xdr:from>
    <xdr:ext cx="405111" cy="259045"/>
    <xdr:sp macro="" textlink="">
      <xdr:nvSpPr>
        <xdr:cNvPr id="78" name="有形固定資産減価償却率平均値テキスト">
          <a:extLst>
            <a:ext uri="{FF2B5EF4-FFF2-40B4-BE49-F238E27FC236}">
              <a16:creationId xmlns:a16="http://schemas.microsoft.com/office/drawing/2014/main" id="{D74B9D4F-6291-4F09-B738-736646944158}"/>
            </a:ext>
          </a:extLst>
        </xdr:cNvPr>
        <xdr:cNvSpPr txBox="1"/>
      </xdr:nvSpPr>
      <xdr:spPr>
        <a:xfrm>
          <a:off x="4813300" y="58799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113453</xdr:rowOff>
    </xdr:from>
    <xdr:to>
      <xdr:col>23</xdr:col>
      <xdr:colOff>136525</xdr:colOff>
      <xdr:row>31</xdr:row>
      <xdr:rowOff>43603</xdr:rowOff>
    </xdr:to>
    <xdr:sp macro="" textlink="">
      <xdr:nvSpPr>
        <xdr:cNvPr id="79" name="フローチャート: 判断 78">
          <a:extLst>
            <a:ext uri="{FF2B5EF4-FFF2-40B4-BE49-F238E27FC236}">
              <a16:creationId xmlns:a16="http://schemas.microsoft.com/office/drawing/2014/main" id="{2458D952-88F6-499C-8260-97D34FEA9B85}"/>
            </a:ext>
          </a:extLst>
        </xdr:cNvPr>
        <xdr:cNvSpPr/>
      </xdr:nvSpPr>
      <xdr:spPr>
        <a:xfrm>
          <a:off x="4711700" y="6028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131445</xdr:rowOff>
    </xdr:from>
    <xdr:to>
      <xdr:col>19</xdr:col>
      <xdr:colOff>187325</xdr:colOff>
      <xdr:row>31</xdr:row>
      <xdr:rowOff>61595</xdr:rowOff>
    </xdr:to>
    <xdr:sp macro="" textlink="">
      <xdr:nvSpPr>
        <xdr:cNvPr id="80" name="フローチャート: 判断 79">
          <a:extLst>
            <a:ext uri="{FF2B5EF4-FFF2-40B4-BE49-F238E27FC236}">
              <a16:creationId xmlns:a16="http://schemas.microsoft.com/office/drawing/2014/main" id="{60D769BA-4F48-4B6D-A5AD-26E2E3260B42}"/>
            </a:ext>
          </a:extLst>
        </xdr:cNvPr>
        <xdr:cNvSpPr/>
      </xdr:nvSpPr>
      <xdr:spPr>
        <a:xfrm>
          <a:off x="4000500" y="604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142240</xdr:rowOff>
    </xdr:from>
    <xdr:to>
      <xdr:col>15</xdr:col>
      <xdr:colOff>187325</xdr:colOff>
      <xdr:row>31</xdr:row>
      <xdr:rowOff>72390</xdr:rowOff>
    </xdr:to>
    <xdr:sp macro="" textlink="">
      <xdr:nvSpPr>
        <xdr:cNvPr id="81" name="フローチャート: 判断 80">
          <a:extLst>
            <a:ext uri="{FF2B5EF4-FFF2-40B4-BE49-F238E27FC236}">
              <a16:creationId xmlns:a16="http://schemas.microsoft.com/office/drawing/2014/main" id="{E6937FAD-F0B9-41CA-9099-4FDBA99705FA}"/>
            </a:ext>
          </a:extLst>
        </xdr:cNvPr>
        <xdr:cNvSpPr/>
      </xdr:nvSpPr>
      <xdr:spPr>
        <a:xfrm>
          <a:off x="3238500" y="605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171027</xdr:rowOff>
    </xdr:from>
    <xdr:to>
      <xdr:col>11</xdr:col>
      <xdr:colOff>187325</xdr:colOff>
      <xdr:row>31</xdr:row>
      <xdr:rowOff>101177</xdr:rowOff>
    </xdr:to>
    <xdr:sp macro="" textlink="">
      <xdr:nvSpPr>
        <xdr:cNvPr id="82" name="フローチャート: 判断 81">
          <a:extLst>
            <a:ext uri="{FF2B5EF4-FFF2-40B4-BE49-F238E27FC236}">
              <a16:creationId xmlns:a16="http://schemas.microsoft.com/office/drawing/2014/main" id="{EA2F139B-F6FE-4B3B-AEE5-76A4C8FD2133}"/>
            </a:ext>
          </a:extLst>
        </xdr:cNvPr>
        <xdr:cNvSpPr/>
      </xdr:nvSpPr>
      <xdr:spPr>
        <a:xfrm>
          <a:off x="2476500" y="6086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F7A6514A-29B5-4E49-BB6C-A26E87D627B8}"/>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2FF068E7-1AEC-4EA0-9152-80C513C7E633}"/>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2F3F352D-7177-4C6A-BAF1-A8F12F279B4A}"/>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99555ECF-16B0-4D6A-A231-203985E97B11}"/>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56A3C5D2-E273-40CD-9F65-F24172F84DFE}"/>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125518</xdr:rowOff>
    </xdr:from>
    <xdr:to>
      <xdr:col>23</xdr:col>
      <xdr:colOff>136525</xdr:colOff>
      <xdr:row>32</xdr:row>
      <xdr:rowOff>55668</xdr:rowOff>
    </xdr:to>
    <xdr:sp macro="" textlink="">
      <xdr:nvSpPr>
        <xdr:cNvPr id="88" name="楕円 87">
          <a:extLst>
            <a:ext uri="{FF2B5EF4-FFF2-40B4-BE49-F238E27FC236}">
              <a16:creationId xmlns:a16="http://schemas.microsoft.com/office/drawing/2014/main" id="{D6CBE112-BF0E-47BF-A6CD-4CB9F79DA4CE}"/>
            </a:ext>
          </a:extLst>
        </xdr:cNvPr>
        <xdr:cNvSpPr/>
      </xdr:nvSpPr>
      <xdr:spPr>
        <a:xfrm>
          <a:off x="4711700" y="6211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103945</xdr:rowOff>
    </xdr:from>
    <xdr:ext cx="405111" cy="259045"/>
    <xdr:sp macro="" textlink="">
      <xdr:nvSpPr>
        <xdr:cNvPr id="89" name="有形固定資産減価償却率該当値テキスト">
          <a:extLst>
            <a:ext uri="{FF2B5EF4-FFF2-40B4-BE49-F238E27FC236}">
              <a16:creationId xmlns:a16="http://schemas.microsoft.com/office/drawing/2014/main" id="{87B60A2B-8F0A-4282-8242-2D01A60B02C3}"/>
            </a:ext>
          </a:extLst>
        </xdr:cNvPr>
        <xdr:cNvSpPr txBox="1"/>
      </xdr:nvSpPr>
      <xdr:spPr>
        <a:xfrm>
          <a:off x="4813300" y="6190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154305</xdr:rowOff>
    </xdr:from>
    <xdr:to>
      <xdr:col>19</xdr:col>
      <xdr:colOff>187325</xdr:colOff>
      <xdr:row>32</xdr:row>
      <xdr:rowOff>84455</xdr:rowOff>
    </xdr:to>
    <xdr:sp macro="" textlink="">
      <xdr:nvSpPr>
        <xdr:cNvPr id="90" name="楕円 89">
          <a:extLst>
            <a:ext uri="{FF2B5EF4-FFF2-40B4-BE49-F238E27FC236}">
              <a16:creationId xmlns:a16="http://schemas.microsoft.com/office/drawing/2014/main" id="{638DA0E1-9038-43A4-A5C3-2057A13EE032}"/>
            </a:ext>
          </a:extLst>
        </xdr:cNvPr>
        <xdr:cNvSpPr/>
      </xdr:nvSpPr>
      <xdr:spPr>
        <a:xfrm>
          <a:off x="40005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4868</xdr:rowOff>
    </xdr:from>
    <xdr:to>
      <xdr:col>23</xdr:col>
      <xdr:colOff>85725</xdr:colOff>
      <xdr:row>32</xdr:row>
      <xdr:rowOff>33655</xdr:rowOff>
    </xdr:to>
    <xdr:cxnSp macro="">
      <xdr:nvCxnSpPr>
        <xdr:cNvPr id="91" name="直線コネクタ 90">
          <a:extLst>
            <a:ext uri="{FF2B5EF4-FFF2-40B4-BE49-F238E27FC236}">
              <a16:creationId xmlns:a16="http://schemas.microsoft.com/office/drawing/2014/main" id="{3AC11B0E-C84B-4BF0-BC75-8C2583CA80FC}"/>
            </a:ext>
          </a:extLst>
        </xdr:cNvPr>
        <xdr:cNvCxnSpPr/>
      </xdr:nvCxnSpPr>
      <xdr:spPr>
        <a:xfrm flipV="1">
          <a:off x="4051300" y="6262793"/>
          <a:ext cx="711200" cy="28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133985</xdr:rowOff>
    </xdr:from>
    <xdr:to>
      <xdr:col>15</xdr:col>
      <xdr:colOff>187325</xdr:colOff>
      <xdr:row>33</xdr:row>
      <xdr:rowOff>64135</xdr:rowOff>
    </xdr:to>
    <xdr:sp macro="" textlink="">
      <xdr:nvSpPr>
        <xdr:cNvPr id="92" name="楕円 91">
          <a:extLst>
            <a:ext uri="{FF2B5EF4-FFF2-40B4-BE49-F238E27FC236}">
              <a16:creationId xmlns:a16="http://schemas.microsoft.com/office/drawing/2014/main" id="{D2794F1F-1583-458F-962D-5432F8D277DC}"/>
            </a:ext>
          </a:extLst>
        </xdr:cNvPr>
        <xdr:cNvSpPr/>
      </xdr:nvSpPr>
      <xdr:spPr>
        <a:xfrm>
          <a:off x="3238500" y="63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33655</xdr:rowOff>
    </xdr:from>
    <xdr:to>
      <xdr:col>19</xdr:col>
      <xdr:colOff>136525</xdr:colOff>
      <xdr:row>33</xdr:row>
      <xdr:rowOff>13335</xdr:rowOff>
    </xdr:to>
    <xdr:cxnSp macro="">
      <xdr:nvCxnSpPr>
        <xdr:cNvPr id="93" name="直線コネクタ 92">
          <a:extLst>
            <a:ext uri="{FF2B5EF4-FFF2-40B4-BE49-F238E27FC236}">
              <a16:creationId xmlns:a16="http://schemas.microsoft.com/office/drawing/2014/main" id="{69671D2D-9F83-45DD-9BE5-73F83C5931B0}"/>
            </a:ext>
          </a:extLst>
        </xdr:cNvPr>
        <xdr:cNvCxnSpPr/>
      </xdr:nvCxnSpPr>
      <xdr:spPr>
        <a:xfrm flipV="1">
          <a:off x="3289300" y="6291580"/>
          <a:ext cx="762000" cy="151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144780</xdr:rowOff>
    </xdr:from>
    <xdr:to>
      <xdr:col>11</xdr:col>
      <xdr:colOff>187325</xdr:colOff>
      <xdr:row>33</xdr:row>
      <xdr:rowOff>74930</xdr:rowOff>
    </xdr:to>
    <xdr:sp macro="" textlink="">
      <xdr:nvSpPr>
        <xdr:cNvPr id="94" name="楕円 93">
          <a:extLst>
            <a:ext uri="{FF2B5EF4-FFF2-40B4-BE49-F238E27FC236}">
              <a16:creationId xmlns:a16="http://schemas.microsoft.com/office/drawing/2014/main" id="{382DE7EF-4DE0-4BF9-A764-8B311BB80B29}"/>
            </a:ext>
          </a:extLst>
        </xdr:cNvPr>
        <xdr:cNvSpPr/>
      </xdr:nvSpPr>
      <xdr:spPr>
        <a:xfrm>
          <a:off x="2476500" y="6402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33</xdr:row>
      <xdr:rowOff>13335</xdr:rowOff>
    </xdr:from>
    <xdr:to>
      <xdr:col>15</xdr:col>
      <xdr:colOff>136525</xdr:colOff>
      <xdr:row>33</xdr:row>
      <xdr:rowOff>24130</xdr:rowOff>
    </xdr:to>
    <xdr:cxnSp macro="">
      <xdr:nvCxnSpPr>
        <xdr:cNvPr id="95" name="直線コネクタ 94">
          <a:extLst>
            <a:ext uri="{FF2B5EF4-FFF2-40B4-BE49-F238E27FC236}">
              <a16:creationId xmlns:a16="http://schemas.microsoft.com/office/drawing/2014/main" id="{35B838B2-20BE-4205-B20D-D83606982CAB}"/>
            </a:ext>
          </a:extLst>
        </xdr:cNvPr>
        <xdr:cNvCxnSpPr/>
      </xdr:nvCxnSpPr>
      <xdr:spPr>
        <a:xfrm flipV="1">
          <a:off x="2527300" y="6442710"/>
          <a:ext cx="76200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78122</xdr:rowOff>
    </xdr:from>
    <xdr:ext cx="405111" cy="259045"/>
    <xdr:sp macro="" textlink="">
      <xdr:nvSpPr>
        <xdr:cNvPr id="96" name="n_1aveValue有形固定資産減価償却率">
          <a:extLst>
            <a:ext uri="{FF2B5EF4-FFF2-40B4-BE49-F238E27FC236}">
              <a16:creationId xmlns:a16="http://schemas.microsoft.com/office/drawing/2014/main" id="{152D4610-0F3F-4C14-B103-C35DC2214B4E}"/>
            </a:ext>
          </a:extLst>
        </xdr:cNvPr>
        <xdr:cNvSpPr txBox="1"/>
      </xdr:nvSpPr>
      <xdr:spPr>
        <a:xfrm>
          <a:off x="3836044" y="5821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88917</xdr:rowOff>
    </xdr:from>
    <xdr:ext cx="405111" cy="259045"/>
    <xdr:sp macro="" textlink="">
      <xdr:nvSpPr>
        <xdr:cNvPr id="97" name="n_2aveValue有形固定資産減価償却率">
          <a:extLst>
            <a:ext uri="{FF2B5EF4-FFF2-40B4-BE49-F238E27FC236}">
              <a16:creationId xmlns:a16="http://schemas.microsoft.com/office/drawing/2014/main" id="{EE45B308-47B9-4CBF-8950-63F90454AF91}"/>
            </a:ext>
          </a:extLst>
        </xdr:cNvPr>
        <xdr:cNvSpPr txBox="1"/>
      </xdr:nvSpPr>
      <xdr:spPr>
        <a:xfrm>
          <a:off x="3086744" y="5832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117704</xdr:rowOff>
    </xdr:from>
    <xdr:ext cx="405111" cy="259045"/>
    <xdr:sp macro="" textlink="">
      <xdr:nvSpPr>
        <xdr:cNvPr id="98" name="n_3aveValue有形固定資産減価償却率">
          <a:extLst>
            <a:ext uri="{FF2B5EF4-FFF2-40B4-BE49-F238E27FC236}">
              <a16:creationId xmlns:a16="http://schemas.microsoft.com/office/drawing/2014/main" id="{421D0961-D852-497F-8AB1-07F700A904F7}"/>
            </a:ext>
          </a:extLst>
        </xdr:cNvPr>
        <xdr:cNvSpPr txBox="1"/>
      </xdr:nvSpPr>
      <xdr:spPr>
        <a:xfrm>
          <a:off x="2324744" y="5861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75582</xdr:rowOff>
    </xdr:from>
    <xdr:ext cx="405111" cy="259045"/>
    <xdr:sp macro="" textlink="">
      <xdr:nvSpPr>
        <xdr:cNvPr id="99" name="n_1mainValue有形固定資産減価償却率">
          <a:extLst>
            <a:ext uri="{FF2B5EF4-FFF2-40B4-BE49-F238E27FC236}">
              <a16:creationId xmlns:a16="http://schemas.microsoft.com/office/drawing/2014/main" id="{B80C3AE4-A753-427A-A2E3-523F19C81FD3}"/>
            </a:ext>
          </a:extLst>
        </xdr:cNvPr>
        <xdr:cNvSpPr txBox="1"/>
      </xdr:nvSpPr>
      <xdr:spPr>
        <a:xfrm>
          <a:off x="3836044" y="6333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55262</xdr:rowOff>
    </xdr:from>
    <xdr:ext cx="405111" cy="259045"/>
    <xdr:sp macro="" textlink="">
      <xdr:nvSpPr>
        <xdr:cNvPr id="100" name="n_2mainValue有形固定資産減価償却率">
          <a:extLst>
            <a:ext uri="{FF2B5EF4-FFF2-40B4-BE49-F238E27FC236}">
              <a16:creationId xmlns:a16="http://schemas.microsoft.com/office/drawing/2014/main" id="{A179B379-E00C-4B0A-B6D6-981517E472EB}"/>
            </a:ext>
          </a:extLst>
        </xdr:cNvPr>
        <xdr:cNvSpPr txBox="1"/>
      </xdr:nvSpPr>
      <xdr:spPr>
        <a:xfrm>
          <a:off x="3086744" y="648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66057</xdr:rowOff>
    </xdr:from>
    <xdr:ext cx="405111" cy="259045"/>
    <xdr:sp macro="" textlink="">
      <xdr:nvSpPr>
        <xdr:cNvPr id="101" name="n_3mainValue有形固定資産減価償却率">
          <a:extLst>
            <a:ext uri="{FF2B5EF4-FFF2-40B4-BE49-F238E27FC236}">
              <a16:creationId xmlns:a16="http://schemas.microsoft.com/office/drawing/2014/main" id="{D2A05202-435D-452D-92DC-0B10F4D7AA94}"/>
            </a:ext>
          </a:extLst>
        </xdr:cNvPr>
        <xdr:cNvSpPr txBox="1"/>
      </xdr:nvSpPr>
      <xdr:spPr>
        <a:xfrm>
          <a:off x="2324744" y="6495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2" name="正方形/長方形 101">
          <a:extLst>
            <a:ext uri="{FF2B5EF4-FFF2-40B4-BE49-F238E27FC236}">
              <a16:creationId xmlns:a16="http://schemas.microsoft.com/office/drawing/2014/main" id="{52C98E33-1549-4657-A70E-A5F24DB17C87}"/>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3" name="正方形/長方形 102">
          <a:extLst>
            <a:ext uri="{FF2B5EF4-FFF2-40B4-BE49-F238E27FC236}">
              <a16:creationId xmlns:a16="http://schemas.microsoft.com/office/drawing/2014/main" id="{522FE9A0-B0C4-4713-9929-3F97F59D69BC}"/>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4" name="正方形/長方形 103">
          <a:extLst>
            <a:ext uri="{FF2B5EF4-FFF2-40B4-BE49-F238E27FC236}">
              <a16:creationId xmlns:a16="http://schemas.microsoft.com/office/drawing/2014/main" id="{70902146-67A2-4FD5-B789-038C855EEC3D}"/>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[ 408.0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5" name="正方形/長方形 104">
          <a:extLst>
            <a:ext uri="{FF2B5EF4-FFF2-40B4-BE49-F238E27FC236}">
              <a16:creationId xmlns:a16="http://schemas.microsoft.com/office/drawing/2014/main" id="{EFAB3722-6B99-4B8D-A240-8C20AF591B8F}"/>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6" name="正方形/長方形 105">
          <a:extLst>
            <a:ext uri="{FF2B5EF4-FFF2-40B4-BE49-F238E27FC236}">
              <a16:creationId xmlns:a16="http://schemas.microsoft.com/office/drawing/2014/main" id="{00FEC417-866C-40C2-AB72-04303F7EDFCF}"/>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7" name="正方形/長方形 106">
          <a:extLst>
            <a:ext uri="{FF2B5EF4-FFF2-40B4-BE49-F238E27FC236}">
              <a16:creationId xmlns:a16="http://schemas.microsoft.com/office/drawing/2014/main" id="{7C56E84C-3D88-4019-9946-7A9076C232AD}"/>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8" name="正方形/長方形 107">
          <a:extLst>
            <a:ext uri="{FF2B5EF4-FFF2-40B4-BE49-F238E27FC236}">
              <a16:creationId xmlns:a16="http://schemas.microsoft.com/office/drawing/2014/main" id="{EC133C6A-219C-4215-BA5B-732F8383BFE2}"/>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9" name="正方形/長方形 108">
          <a:extLst>
            <a:ext uri="{FF2B5EF4-FFF2-40B4-BE49-F238E27FC236}">
              <a16:creationId xmlns:a16="http://schemas.microsoft.com/office/drawing/2014/main" id="{E1F7CC71-E32A-4F14-9A5D-488DD9FF0911}"/>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0" name="正方形/長方形 109">
          <a:extLst>
            <a:ext uri="{FF2B5EF4-FFF2-40B4-BE49-F238E27FC236}">
              <a16:creationId xmlns:a16="http://schemas.microsoft.com/office/drawing/2014/main" id="{00517408-F320-4391-B569-711C828EFAEC}"/>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1" name="正方形/長方形 110">
          <a:extLst>
            <a:ext uri="{FF2B5EF4-FFF2-40B4-BE49-F238E27FC236}">
              <a16:creationId xmlns:a16="http://schemas.microsoft.com/office/drawing/2014/main" id="{08BD2D18-9D5F-445D-984C-E49E27A1EE1F}"/>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2" name="正方形/長方形 111">
          <a:extLst>
            <a:ext uri="{FF2B5EF4-FFF2-40B4-BE49-F238E27FC236}">
              <a16:creationId xmlns:a16="http://schemas.microsoft.com/office/drawing/2014/main" id="{2D03BA14-5C47-4FF2-BF1C-BCE542AF0D5A}"/>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3" name="正方形/長方形 112">
          <a:extLst>
            <a:ext uri="{FF2B5EF4-FFF2-40B4-BE49-F238E27FC236}">
              <a16:creationId xmlns:a16="http://schemas.microsoft.com/office/drawing/2014/main" id="{3B095F33-6CEB-43B3-BAFB-371442384014}"/>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4" name="テキスト ボックス 113">
          <a:extLst>
            <a:ext uri="{FF2B5EF4-FFF2-40B4-BE49-F238E27FC236}">
              <a16:creationId xmlns:a16="http://schemas.microsoft.com/office/drawing/2014/main" id="{F8526A50-F512-4C13-B8F4-F45AED9E6AFF}"/>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ea"/>
              <a:ea typeface="+mn-ea"/>
              <a:cs typeface="+mn-cs"/>
            </a:rPr>
            <a:t>　平成</a:t>
          </a:r>
          <a:r>
            <a:rPr kumimoji="1" lang="en-US" altLang="ja-JP" sz="1100">
              <a:solidFill>
                <a:schemeClr val="dk1"/>
              </a:solidFill>
              <a:effectLst/>
              <a:latin typeface="+mn-ea"/>
              <a:ea typeface="+mn-ea"/>
              <a:cs typeface="+mn-cs"/>
            </a:rPr>
            <a:t>29</a:t>
          </a:r>
          <a:r>
            <a:rPr kumimoji="1" lang="ja-JP" altLang="en-US" sz="1100">
              <a:solidFill>
                <a:schemeClr val="dk1"/>
              </a:solidFill>
              <a:effectLst/>
              <a:latin typeface="+mn-ea"/>
              <a:ea typeface="+mn-ea"/>
              <a:cs typeface="+mn-cs"/>
            </a:rPr>
            <a:t>年度</a:t>
          </a:r>
          <a:r>
            <a:rPr kumimoji="1" lang="en-US" altLang="ja-JP" sz="1100">
              <a:solidFill>
                <a:schemeClr val="dk1"/>
              </a:solidFill>
              <a:effectLst/>
              <a:latin typeface="+mn-ea"/>
              <a:ea typeface="+mn-ea"/>
              <a:cs typeface="+mn-cs"/>
            </a:rPr>
            <a:t>329.9</a:t>
          </a:r>
          <a:r>
            <a:rPr kumimoji="1" lang="ja-JP" altLang="en-US" sz="1100">
              <a:solidFill>
                <a:schemeClr val="dk1"/>
              </a:solidFill>
              <a:effectLst/>
              <a:latin typeface="+mn-ea"/>
              <a:ea typeface="+mn-ea"/>
              <a:cs typeface="+mn-cs"/>
            </a:rPr>
            <a:t>から平成</a:t>
          </a:r>
          <a:r>
            <a:rPr kumimoji="1" lang="en-US" altLang="ja-JP" sz="1100">
              <a:solidFill>
                <a:schemeClr val="dk1"/>
              </a:solidFill>
              <a:effectLst/>
              <a:latin typeface="+mn-ea"/>
              <a:ea typeface="+mn-ea"/>
              <a:cs typeface="+mn-cs"/>
            </a:rPr>
            <a:t>30</a:t>
          </a:r>
          <a:r>
            <a:rPr kumimoji="1" lang="ja-JP" altLang="en-US" sz="1100">
              <a:solidFill>
                <a:schemeClr val="dk1"/>
              </a:solidFill>
              <a:effectLst/>
              <a:latin typeface="+mn-ea"/>
              <a:ea typeface="+mn-ea"/>
              <a:cs typeface="+mn-cs"/>
            </a:rPr>
            <a:t>年度</a:t>
          </a:r>
          <a:r>
            <a:rPr kumimoji="1" lang="en-US" altLang="ja-JP" sz="1100">
              <a:solidFill>
                <a:schemeClr val="dk1"/>
              </a:solidFill>
              <a:effectLst/>
              <a:latin typeface="+mn-ea"/>
              <a:ea typeface="+mn-ea"/>
              <a:cs typeface="+mn-cs"/>
            </a:rPr>
            <a:t>408.0</a:t>
          </a:r>
          <a:r>
            <a:rPr kumimoji="1" lang="ja-JP" altLang="en-US" sz="1100">
              <a:solidFill>
                <a:schemeClr val="dk1"/>
              </a:solidFill>
              <a:effectLst/>
              <a:latin typeface="+mn-ea"/>
              <a:ea typeface="+mn-ea"/>
              <a:cs typeface="+mn-cs"/>
            </a:rPr>
            <a:t>と</a:t>
          </a:r>
          <a:r>
            <a:rPr kumimoji="1" lang="en-US" altLang="ja-JP" sz="1100">
              <a:solidFill>
                <a:schemeClr val="dk1"/>
              </a:solidFill>
              <a:effectLst/>
              <a:latin typeface="+mn-ea"/>
              <a:ea typeface="+mn-ea"/>
              <a:cs typeface="+mn-cs"/>
            </a:rPr>
            <a:t>78.1</a:t>
          </a:r>
          <a:r>
            <a:rPr kumimoji="1" lang="ja-JP" altLang="en-US" sz="1100">
              <a:solidFill>
                <a:schemeClr val="dk1"/>
              </a:solidFill>
              <a:effectLst/>
              <a:latin typeface="+mn-ea"/>
              <a:ea typeface="+mn-ea"/>
              <a:cs typeface="+mn-cs"/>
            </a:rPr>
            <a:t>ポイント増となり、</a:t>
          </a:r>
          <a:r>
            <a:rPr kumimoji="1" lang="ja-JP" altLang="ja-JP" sz="1100">
              <a:solidFill>
                <a:schemeClr val="dk1"/>
              </a:solidFill>
              <a:effectLst/>
              <a:latin typeface="+mn-ea"/>
              <a:ea typeface="+mn-ea"/>
              <a:cs typeface="+mn-cs"/>
            </a:rPr>
            <a:t>類似団体よりも</a:t>
          </a:r>
          <a:r>
            <a:rPr kumimoji="1" lang="en-US" altLang="ja-JP" sz="1100">
              <a:solidFill>
                <a:schemeClr val="dk1"/>
              </a:solidFill>
              <a:effectLst/>
              <a:latin typeface="+mn-ea"/>
              <a:ea typeface="+mn-ea"/>
              <a:cs typeface="+mn-cs"/>
            </a:rPr>
            <a:t>1.0</a:t>
          </a:r>
          <a:r>
            <a:rPr kumimoji="1" lang="ja-JP" altLang="ja-JP" sz="1100">
              <a:solidFill>
                <a:schemeClr val="dk1"/>
              </a:solidFill>
              <a:effectLst/>
              <a:latin typeface="+mn-ea"/>
              <a:ea typeface="+mn-ea"/>
              <a:cs typeface="+mn-cs"/>
            </a:rPr>
            <a:t>ポイント</a:t>
          </a:r>
          <a:r>
            <a:rPr kumimoji="1" lang="ja-JP" altLang="en-US" sz="1100">
              <a:solidFill>
                <a:schemeClr val="dk1"/>
              </a:solidFill>
              <a:effectLst/>
              <a:latin typeface="+mn-ea"/>
              <a:ea typeface="+mn-ea"/>
              <a:cs typeface="+mn-cs"/>
            </a:rPr>
            <a:t>高い</a:t>
          </a:r>
          <a:r>
            <a:rPr kumimoji="1" lang="ja-JP" altLang="ja-JP" sz="1100">
              <a:solidFill>
                <a:schemeClr val="dk1"/>
              </a:solidFill>
              <a:effectLst/>
              <a:latin typeface="+mn-ea"/>
              <a:ea typeface="+mn-ea"/>
              <a:cs typeface="+mn-cs"/>
            </a:rPr>
            <a:t>結果となっている</a:t>
          </a:r>
          <a:r>
            <a:rPr kumimoji="1" lang="ja-JP" altLang="en-US" sz="1100">
              <a:solidFill>
                <a:schemeClr val="dk1"/>
              </a:solidFill>
              <a:effectLst/>
              <a:latin typeface="+mn-ea"/>
              <a:ea typeface="+mn-ea"/>
              <a:cs typeface="+mn-cs"/>
            </a:rPr>
            <a:t>。</a:t>
          </a:r>
          <a:br>
            <a:rPr kumimoji="1" lang="en-US" altLang="ja-JP" sz="1100">
              <a:solidFill>
                <a:schemeClr val="dk1"/>
              </a:solidFill>
              <a:effectLst/>
              <a:latin typeface="+mn-ea"/>
              <a:ea typeface="+mn-ea"/>
              <a:cs typeface="+mn-cs"/>
            </a:rPr>
          </a:br>
          <a:r>
            <a:rPr kumimoji="1" lang="ja-JP" altLang="ja-JP" sz="1100">
              <a:solidFill>
                <a:schemeClr val="dk1"/>
              </a:solidFill>
              <a:effectLst/>
              <a:latin typeface="+mn-lt"/>
              <a:ea typeface="+mn-ea"/>
              <a:cs typeface="+mn-cs"/>
            </a:rPr>
            <a:t>今後も、公共施設等総合管理計画に基づき、各施設の適正な維持管理の徹底や長寿命化を図り、地方債の不必要な借入を抑え、交付税算入の手厚い過疎債、辺地債等の借入を引き続き計画検討し、公債費の適正化に努めていきます。</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5" name="テキスト ボックス 114">
          <a:extLst>
            <a:ext uri="{FF2B5EF4-FFF2-40B4-BE49-F238E27FC236}">
              <a16:creationId xmlns:a16="http://schemas.microsoft.com/office/drawing/2014/main" id="{A0BC3FEE-3858-48FD-9EB6-B484B0C598CF}"/>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6" name="直線コネクタ 115">
          <a:extLst>
            <a:ext uri="{FF2B5EF4-FFF2-40B4-BE49-F238E27FC236}">
              <a16:creationId xmlns:a16="http://schemas.microsoft.com/office/drawing/2014/main" id="{6E309BF1-409B-4D27-AC86-833EA9D24711}"/>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7" name="直線コネクタ 116">
          <a:extLst>
            <a:ext uri="{FF2B5EF4-FFF2-40B4-BE49-F238E27FC236}">
              <a16:creationId xmlns:a16="http://schemas.microsoft.com/office/drawing/2014/main" id="{2B50A7B7-E96C-4860-919D-4087EC33C642}"/>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8" name="テキスト ボックス 117">
          <a:extLst>
            <a:ext uri="{FF2B5EF4-FFF2-40B4-BE49-F238E27FC236}">
              <a16:creationId xmlns:a16="http://schemas.microsoft.com/office/drawing/2014/main" id="{52FABA11-22A7-40AB-9E7F-A4990458374A}"/>
            </a:ext>
          </a:extLst>
        </xdr:cNvPr>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9" name="直線コネクタ 118">
          <a:extLst>
            <a:ext uri="{FF2B5EF4-FFF2-40B4-BE49-F238E27FC236}">
              <a16:creationId xmlns:a16="http://schemas.microsoft.com/office/drawing/2014/main" id="{E1F26556-5EC3-4726-9BE7-A7AA194DC50C}"/>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0" name="テキスト ボックス 119">
          <a:extLst>
            <a:ext uri="{FF2B5EF4-FFF2-40B4-BE49-F238E27FC236}">
              <a16:creationId xmlns:a16="http://schemas.microsoft.com/office/drawing/2014/main" id="{8F6EBD6A-6FE6-4516-8303-3397AC388CA7}"/>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a:extLst>
            <a:ext uri="{FF2B5EF4-FFF2-40B4-BE49-F238E27FC236}">
              <a16:creationId xmlns:a16="http://schemas.microsoft.com/office/drawing/2014/main" id="{44976F6C-9960-4907-B6FE-802170967B45}"/>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2" name="テキスト ボックス 121">
          <a:extLst>
            <a:ext uri="{FF2B5EF4-FFF2-40B4-BE49-F238E27FC236}">
              <a16:creationId xmlns:a16="http://schemas.microsoft.com/office/drawing/2014/main" id="{CE09A1A3-1CD1-4FFB-A842-B4D9670D7375}"/>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3" name="直線コネクタ 122">
          <a:extLst>
            <a:ext uri="{FF2B5EF4-FFF2-40B4-BE49-F238E27FC236}">
              <a16:creationId xmlns:a16="http://schemas.microsoft.com/office/drawing/2014/main" id="{2E5A1B1C-0B9E-4258-A4A0-C60B5C6AAF42}"/>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4" name="テキスト ボックス 123">
          <a:extLst>
            <a:ext uri="{FF2B5EF4-FFF2-40B4-BE49-F238E27FC236}">
              <a16:creationId xmlns:a16="http://schemas.microsoft.com/office/drawing/2014/main" id="{1736B729-A963-43E8-855B-750C401D7C62}"/>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5" name="直線コネクタ 124">
          <a:extLst>
            <a:ext uri="{FF2B5EF4-FFF2-40B4-BE49-F238E27FC236}">
              <a16:creationId xmlns:a16="http://schemas.microsoft.com/office/drawing/2014/main" id="{12E2A21F-8457-4897-979E-DE3EBB60CFFE}"/>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6" name="テキスト ボックス 125">
          <a:extLst>
            <a:ext uri="{FF2B5EF4-FFF2-40B4-BE49-F238E27FC236}">
              <a16:creationId xmlns:a16="http://schemas.microsoft.com/office/drawing/2014/main" id="{0283A99D-8967-44D7-9646-B7112F6D603A}"/>
            </a:ext>
          </a:extLst>
        </xdr:cNvPr>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9DB68AFA-F5C5-4AD7-8090-7165AACFC46C}"/>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8" name="テキスト ボックス 127">
          <a:extLst>
            <a:ext uri="{FF2B5EF4-FFF2-40B4-BE49-F238E27FC236}">
              <a16:creationId xmlns:a16="http://schemas.microsoft.com/office/drawing/2014/main" id="{1888B173-2B08-4409-BF22-FBB81830567E}"/>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9" name="債務償還比率グラフ枠">
          <a:extLst>
            <a:ext uri="{FF2B5EF4-FFF2-40B4-BE49-F238E27FC236}">
              <a16:creationId xmlns:a16="http://schemas.microsoft.com/office/drawing/2014/main" id="{DB4C4A60-BA39-4BCD-A941-1910AD8B0FC3}"/>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120671</xdr:rowOff>
    </xdr:from>
    <xdr:to>
      <xdr:col>76</xdr:col>
      <xdr:colOff>21589</xdr:colOff>
      <xdr:row>34</xdr:row>
      <xdr:rowOff>151342</xdr:rowOff>
    </xdr:to>
    <xdr:cxnSp macro="">
      <xdr:nvCxnSpPr>
        <xdr:cNvPr id="130" name="直線コネクタ 129">
          <a:extLst>
            <a:ext uri="{FF2B5EF4-FFF2-40B4-BE49-F238E27FC236}">
              <a16:creationId xmlns:a16="http://schemas.microsoft.com/office/drawing/2014/main" id="{E9B12CDA-430F-4BB3-809D-DB03A1500D60}"/>
            </a:ext>
          </a:extLst>
        </xdr:cNvPr>
        <xdr:cNvCxnSpPr/>
      </xdr:nvCxnSpPr>
      <xdr:spPr>
        <a:xfrm flipV="1">
          <a:off x="14793595" y="5349896"/>
          <a:ext cx="1269" cy="140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31" name="債務償還比率最小値テキスト">
          <a:extLst>
            <a:ext uri="{FF2B5EF4-FFF2-40B4-BE49-F238E27FC236}">
              <a16:creationId xmlns:a16="http://schemas.microsoft.com/office/drawing/2014/main" id="{BD2AF395-3920-497D-8E9C-696BCFCC180F}"/>
            </a:ext>
          </a:extLst>
        </xdr:cNvPr>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32" name="直線コネクタ 131">
          <a:extLst>
            <a:ext uri="{FF2B5EF4-FFF2-40B4-BE49-F238E27FC236}">
              <a16:creationId xmlns:a16="http://schemas.microsoft.com/office/drawing/2014/main" id="{D3E4B97C-C0C0-46FC-8448-3F724DE9775E}"/>
            </a:ext>
          </a:extLst>
        </xdr:cNvPr>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67348</xdr:rowOff>
    </xdr:from>
    <xdr:ext cx="560923" cy="259045"/>
    <xdr:sp macro="" textlink="">
      <xdr:nvSpPr>
        <xdr:cNvPr id="133" name="債務償還比率最大値テキスト">
          <a:extLst>
            <a:ext uri="{FF2B5EF4-FFF2-40B4-BE49-F238E27FC236}">
              <a16:creationId xmlns:a16="http://schemas.microsoft.com/office/drawing/2014/main" id="{B8430EB2-73B5-4DA1-A51C-A280E313EE71}"/>
            </a:ext>
          </a:extLst>
        </xdr:cNvPr>
        <xdr:cNvSpPr txBox="1"/>
      </xdr:nvSpPr>
      <xdr:spPr>
        <a:xfrm>
          <a:off x="14846300" y="512512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120671</xdr:rowOff>
    </xdr:from>
    <xdr:to>
      <xdr:col>76</xdr:col>
      <xdr:colOff>111125</xdr:colOff>
      <xdr:row>26</xdr:row>
      <xdr:rowOff>120671</xdr:rowOff>
    </xdr:to>
    <xdr:cxnSp macro="">
      <xdr:nvCxnSpPr>
        <xdr:cNvPr id="134" name="直線コネクタ 133">
          <a:extLst>
            <a:ext uri="{FF2B5EF4-FFF2-40B4-BE49-F238E27FC236}">
              <a16:creationId xmlns:a16="http://schemas.microsoft.com/office/drawing/2014/main" id="{2B7F44C5-DE68-4BA5-9EB8-D79435D64A96}"/>
            </a:ext>
          </a:extLst>
        </xdr:cNvPr>
        <xdr:cNvCxnSpPr/>
      </xdr:nvCxnSpPr>
      <xdr:spPr>
        <a:xfrm>
          <a:off x="14706600" y="5349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105145</xdr:rowOff>
    </xdr:from>
    <xdr:ext cx="469744" cy="259045"/>
    <xdr:sp macro="" textlink="">
      <xdr:nvSpPr>
        <xdr:cNvPr id="135" name="債務償還比率平均値テキスト">
          <a:extLst>
            <a:ext uri="{FF2B5EF4-FFF2-40B4-BE49-F238E27FC236}">
              <a16:creationId xmlns:a16="http://schemas.microsoft.com/office/drawing/2014/main" id="{6A147126-71FD-4B98-AEDC-41A0DED48CCA}"/>
            </a:ext>
          </a:extLst>
        </xdr:cNvPr>
        <xdr:cNvSpPr txBox="1"/>
      </xdr:nvSpPr>
      <xdr:spPr>
        <a:xfrm>
          <a:off x="14846300" y="61916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126718</xdr:rowOff>
    </xdr:from>
    <xdr:to>
      <xdr:col>76</xdr:col>
      <xdr:colOff>73025</xdr:colOff>
      <xdr:row>32</xdr:row>
      <xdr:rowOff>56868</xdr:rowOff>
    </xdr:to>
    <xdr:sp macro="" textlink="">
      <xdr:nvSpPr>
        <xdr:cNvPr id="136" name="フローチャート: 判断 135">
          <a:extLst>
            <a:ext uri="{FF2B5EF4-FFF2-40B4-BE49-F238E27FC236}">
              <a16:creationId xmlns:a16="http://schemas.microsoft.com/office/drawing/2014/main" id="{D253AF3E-F30B-4E0F-BD8A-590198C468BB}"/>
            </a:ext>
          </a:extLst>
        </xdr:cNvPr>
        <xdr:cNvSpPr/>
      </xdr:nvSpPr>
      <xdr:spPr>
        <a:xfrm>
          <a:off x="14744700" y="6213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118082</xdr:rowOff>
    </xdr:from>
    <xdr:to>
      <xdr:col>72</xdr:col>
      <xdr:colOff>123825</xdr:colOff>
      <xdr:row>32</xdr:row>
      <xdr:rowOff>48232</xdr:rowOff>
    </xdr:to>
    <xdr:sp macro="" textlink="">
      <xdr:nvSpPr>
        <xdr:cNvPr id="137" name="フローチャート: 判断 136">
          <a:extLst>
            <a:ext uri="{FF2B5EF4-FFF2-40B4-BE49-F238E27FC236}">
              <a16:creationId xmlns:a16="http://schemas.microsoft.com/office/drawing/2014/main" id="{E7827C95-B166-4701-A0AA-779CEF74E29C}"/>
            </a:ext>
          </a:extLst>
        </xdr:cNvPr>
        <xdr:cNvSpPr/>
      </xdr:nvSpPr>
      <xdr:spPr>
        <a:xfrm>
          <a:off x="14033500" y="620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7BC439B6-3D75-460C-B12D-8B1FF6892B6C}"/>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83BD0095-2145-43D7-8FD8-13DF8C033B66}"/>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1D0F7813-74D7-4CA7-826F-86F97C79F9D5}"/>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97E40A98-0815-4E4B-999C-E751569CB0F2}"/>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AF36B669-E5EF-422D-876C-68A7A7E5BF45}"/>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125518</xdr:rowOff>
    </xdr:from>
    <xdr:to>
      <xdr:col>76</xdr:col>
      <xdr:colOff>73025</xdr:colOff>
      <xdr:row>32</xdr:row>
      <xdr:rowOff>55668</xdr:rowOff>
    </xdr:to>
    <xdr:sp macro="" textlink="">
      <xdr:nvSpPr>
        <xdr:cNvPr id="143" name="楕円 142">
          <a:extLst>
            <a:ext uri="{FF2B5EF4-FFF2-40B4-BE49-F238E27FC236}">
              <a16:creationId xmlns:a16="http://schemas.microsoft.com/office/drawing/2014/main" id="{A4031402-AEB8-43C8-BA8A-088B92BDA2EA}"/>
            </a:ext>
          </a:extLst>
        </xdr:cNvPr>
        <xdr:cNvSpPr/>
      </xdr:nvSpPr>
      <xdr:spPr>
        <a:xfrm>
          <a:off x="14744700" y="6211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148395</xdr:rowOff>
    </xdr:from>
    <xdr:ext cx="469744" cy="259045"/>
    <xdr:sp macro="" textlink="">
      <xdr:nvSpPr>
        <xdr:cNvPr id="144" name="債務償還比率該当値テキスト">
          <a:extLst>
            <a:ext uri="{FF2B5EF4-FFF2-40B4-BE49-F238E27FC236}">
              <a16:creationId xmlns:a16="http://schemas.microsoft.com/office/drawing/2014/main" id="{F32A75EC-5021-40CB-8127-F98DA1198042}"/>
            </a:ext>
          </a:extLst>
        </xdr:cNvPr>
        <xdr:cNvSpPr txBox="1"/>
      </xdr:nvSpPr>
      <xdr:spPr>
        <a:xfrm>
          <a:off x="14846300" y="6063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47745</xdr:rowOff>
    </xdr:from>
    <xdr:to>
      <xdr:col>72</xdr:col>
      <xdr:colOff>123825</xdr:colOff>
      <xdr:row>32</xdr:row>
      <xdr:rowOff>149345</xdr:rowOff>
    </xdr:to>
    <xdr:sp macro="" textlink="">
      <xdr:nvSpPr>
        <xdr:cNvPr id="145" name="楕円 144">
          <a:extLst>
            <a:ext uri="{FF2B5EF4-FFF2-40B4-BE49-F238E27FC236}">
              <a16:creationId xmlns:a16="http://schemas.microsoft.com/office/drawing/2014/main" id="{4697C977-82DE-4AAD-B54C-8E6847372A21}"/>
            </a:ext>
          </a:extLst>
        </xdr:cNvPr>
        <xdr:cNvSpPr/>
      </xdr:nvSpPr>
      <xdr:spPr>
        <a:xfrm>
          <a:off x="14033500" y="630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4868</xdr:rowOff>
    </xdr:from>
    <xdr:to>
      <xdr:col>76</xdr:col>
      <xdr:colOff>22225</xdr:colOff>
      <xdr:row>32</xdr:row>
      <xdr:rowOff>98545</xdr:rowOff>
    </xdr:to>
    <xdr:cxnSp macro="">
      <xdr:nvCxnSpPr>
        <xdr:cNvPr id="146" name="直線コネクタ 145">
          <a:extLst>
            <a:ext uri="{FF2B5EF4-FFF2-40B4-BE49-F238E27FC236}">
              <a16:creationId xmlns:a16="http://schemas.microsoft.com/office/drawing/2014/main" id="{821F5F70-E9CA-45EE-A902-4E703A506155}"/>
            </a:ext>
          </a:extLst>
        </xdr:cNvPr>
        <xdr:cNvCxnSpPr/>
      </xdr:nvCxnSpPr>
      <xdr:spPr>
        <a:xfrm flipV="1">
          <a:off x="14084300" y="6262793"/>
          <a:ext cx="711200" cy="93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64759</xdr:rowOff>
    </xdr:from>
    <xdr:ext cx="469744" cy="259045"/>
    <xdr:sp macro="" textlink="">
      <xdr:nvSpPr>
        <xdr:cNvPr id="147" name="n_1aveValue債務償還比率">
          <a:extLst>
            <a:ext uri="{FF2B5EF4-FFF2-40B4-BE49-F238E27FC236}">
              <a16:creationId xmlns:a16="http://schemas.microsoft.com/office/drawing/2014/main" id="{B4E01695-CD8D-410A-BDB1-16CD4EA25F7E}"/>
            </a:ext>
          </a:extLst>
        </xdr:cNvPr>
        <xdr:cNvSpPr txBox="1"/>
      </xdr:nvSpPr>
      <xdr:spPr>
        <a:xfrm>
          <a:off x="13836727" y="5979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140472</xdr:rowOff>
    </xdr:from>
    <xdr:ext cx="469744" cy="259045"/>
    <xdr:sp macro="" textlink="">
      <xdr:nvSpPr>
        <xdr:cNvPr id="148" name="n_1mainValue債務償還比率">
          <a:extLst>
            <a:ext uri="{FF2B5EF4-FFF2-40B4-BE49-F238E27FC236}">
              <a16:creationId xmlns:a16="http://schemas.microsoft.com/office/drawing/2014/main" id="{122DE878-129F-4CCE-A9B5-17F3C3CFAFAB}"/>
            </a:ext>
          </a:extLst>
        </xdr:cNvPr>
        <xdr:cNvSpPr txBox="1"/>
      </xdr:nvSpPr>
      <xdr:spPr>
        <a:xfrm>
          <a:off x="13836727" y="6398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9" name="正方形/長方形 148">
          <a:extLst>
            <a:ext uri="{FF2B5EF4-FFF2-40B4-BE49-F238E27FC236}">
              <a16:creationId xmlns:a16="http://schemas.microsoft.com/office/drawing/2014/main" id="{7CB30083-B91B-4911-A706-54166DC1BB0B}"/>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0" name="正方形/長方形 149">
          <a:extLst>
            <a:ext uri="{FF2B5EF4-FFF2-40B4-BE49-F238E27FC236}">
              <a16:creationId xmlns:a16="http://schemas.microsoft.com/office/drawing/2014/main" id="{5D933576-D711-4563-99DF-2A7C2A93BAB5}"/>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1" name="テキスト ボックス 150">
          <a:extLst>
            <a:ext uri="{FF2B5EF4-FFF2-40B4-BE49-F238E27FC236}">
              <a16:creationId xmlns:a16="http://schemas.microsoft.com/office/drawing/2014/main" id="{E247984F-F9A6-48A0-AB7C-40165B1B1036}"/>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2" name="テキスト ボックス 151">
          <a:extLst>
            <a:ext uri="{FF2B5EF4-FFF2-40B4-BE49-F238E27FC236}">
              <a16:creationId xmlns:a16="http://schemas.microsoft.com/office/drawing/2014/main" id="{D6E79573-205F-4796-97F4-5399D6CA152D}"/>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3" name="テキスト ボックス 152">
          <a:extLst>
            <a:ext uri="{FF2B5EF4-FFF2-40B4-BE49-F238E27FC236}">
              <a16:creationId xmlns:a16="http://schemas.microsoft.com/office/drawing/2014/main" id="{9D79A853-FB15-4E4A-9E3A-EBDB2D514397}"/>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4" name="テキスト ボックス 153">
          <a:extLst>
            <a:ext uri="{FF2B5EF4-FFF2-40B4-BE49-F238E27FC236}">
              <a16:creationId xmlns:a16="http://schemas.microsoft.com/office/drawing/2014/main" id="{7D086493-291C-457C-9BDD-9D46A6EC213A}"/>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CB18D171-0E3C-40A4-8576-BC2618EFE608}"/>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D8C364BF-18A1-47AA-979A-223E636BB65E}"/>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9D094D72-1120-4D74-A5E0-E81A6968A113}"/>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84479616-8FD3-4CC4-8E67-DBB27D30530F}"/>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沖縄県渡嘉敷村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421D4405-E0AE-44F4-9929-A4148AE7DC18}"/>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A060CADA-632A-4579-B4D3-9921B2EC0FAA}"/>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5899C3B3-9A53-4260-A28D-F92ADF6DCB65}"/>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90C16F13-C3B5-4CE3-AF29-B5FDF29BC209}"/>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5C336F73-BD2B-434E-8969-28F3AE6283B5}"/>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43C36789-DCB7-41A1-B356-A4B9228A5FDA}"/>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725
717
19.23
1,690,305
1,580,008
103,652
709,927
1,567,290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71672E35-5317-484E-855A-72634731C22D}"/>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98D5531D-704D-4C97-8FC4-BD3AF171E4B3}"/>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244B7AEE-B333-4A93-8921-BBABDCA03614}"/>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C61579F1-4749-44C8-BF58-A766254594BB}"/>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D883F5A-DAB8-41C6-A24A-8B9A4EA41EE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92584BEE-253A-45D8-AC3D-F8ADCFF0C6F3}"/>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E439EBDC-526C-4CDF-BB26-E4DFB7BC6F88}"/>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B7ADB9F4-2476-4CC3-85A6-58C066F6F739}"/>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D8759FFF-DE12-48C0-88B8-49C4FB13FCEC}"/>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5BE5DE37-784C-4BBD-B9A1-0458A42C334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4E7773AD-13C3-41FF-8750-457FC6A93721}"/>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3192A8E5-1633-4598-B0D2-0AF73128015F}"/>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A0BBC1F4-4E12-4610-8808-4BC570A98A87}"/>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729316A8-F73D-4451-A83D-1D1D938AE62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2EE04823-188A-4150-90EB-7E62E21AB1EE}"/>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4E70043-1900-41CD-8589-CC9875FE6A33}"/>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B586081B-92D7-4912-82FB-C2FAEF9FB5BF}"/>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E178D2BF-75CD-4293-A8F9-F167F246D5AB}"/>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6257CF7D-E8AE-411F-ABDA-60C345E9ADE5}"/>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D1FB9B63-FCF0-4687-906A-C628F30C402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99445700-A24C-42F6-9A13-B5F88620F8DA}"/>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A42442CC-D203-4EB1-9EF4-8CED3FC73813}"/>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738E2AA3-6644-49F0-ADEF-904F0364691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6B08DCDF-055F-475A-94FA-CC87E4C68D02}"/>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1EECF2C1-0257-4F24-9C28-4F3734C8656C}"/>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7EEA8CF1-32FC-4D17-9DC6-5E341700AF7C}"/>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F4738D67-363D-49F3-AE40-18ADA5C58A2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CF8A5101-E6AC-4E10-8A3F-8B11538E3E6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474BBC45-56AB-4B4E-AC7A-06B2424AE86A}"/>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1449DDFB-51FA-4B6F-9CD9-7F075B4575F3}"/>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a:extLst>
            <a:ext uri="{FF2B5EF4-FFF2-40B4-BE49-F238E27FC236}">
              <a16:creationId xmlns:a16="http://schemas.microsoft.com/office/drawing/2014/main" id="{6F6E165F-7B02-46C7-A860-FBA61DBBCF99}"/>
            </a:ext>
          </a:extLst>
        </xdr:cNvPr>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a:extLst>
            <a:ext uri="{FF2B5EF4-FFF2-40B4-BE49-F238E27FC236}">
              <a16:creationId xmlns:a16="http://schemas.microsoft.com/office/drawing/2014/main" id="{7E04ADEE-BEA9-42F0-B8F7-D91775B9B6B8}"/>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a:extLst>
            <a:ext uri="{FF2B5EF4-FFF2-40B4-BE49-F238E27FC236}">
              <a16:creationId xmlns:a16="http://schemas.microsoft.com/office/drawing/2014/main" id="{3D3F5B92-B599-4C8D-8DDC-32F64CA2FEAD}"/>
            </a:ext>
          </a:extLst>
        </xdr:cNvPr>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a:extLst>
            <a:ext uri="{FF2B5EF4-FFF2-40B4-BE49-F238E27FC236}">
              <a16:creationId xmlns:a16="http://schemas.microsoft.com/office/drawing/2014/main" id="{55458D73-F929-4093-B514-291BF06D16AB}"/>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a:extLst>
            <a:ext uri="{FF2B5EF4-FFF2-40B4-BE49-F238E27FC236}">
              <a16:creationId xmlns:a16="http://schemas.microsoft.com/office/drawing/2014/main" id="{52089BC4-022A-4C6A-9CFD-7C49C548AC9E}"/>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a:extLst>
            <a:ext uri="{FF2B5EF4-FFF2-40B4-BE49-F238E27FC236}">
              <a16:creationId xmlns:a16="http://schemas.microsoft.com/office/drawing/2014/main" id="{E0062C32-27AF-4350-B2BC-EF50148A4D96}"/>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a:extLst>
            <a:ext uri="{FF2B5EF4-FFF2-40B4-BE49-F238E27FC236}">
              <a16:creationId xmlns:a16="http://schemas.microsoft.com/office/drawing/2014/main" id="{04F7BD15-5827-4740-A820-EE91C6851929}"/>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a:extLst>
            <a:ext uri="{FF2B5EF4-FFF2-40B4-BE49-F238E27FC236}">
              <a16:creationId xmlns:a16="http://schemas.microsoft.com/office/drawing/2014/main" id="{07A2F128-A860-4676-98E8-0CF0CF636F72}"/>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162577</xdr:rowOff>
    </xdr:from>
    <xdr:ext cx="467179" cy="259045"/>
    <xdr:sp macro="" textlink="">
      <xdr:nvSpPr>
        <xdr:cNvPr id="50" name="テキスト ボックス 49">
          <a:extLst>
            <a:ext uri="{FF2B5EF4-FFF2-40B4-BE49-F238E27FC236}">
              <a16:creationId xmlns:a16="http://schemas.microsoft.com/office/drawing/2014/main" id="{4BB1B949-F66D-44E5-B298-E29EEC16CAF1}"/>
            </a:ext>
          </a:extLst>
        </xdr:cNvPr>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a:extLst>
            <a:ext uri="{FF2B5EF4-FFF2-40B4-BE49-F238E27FC236}">
              <a16:creationId xmlns:a16="http://schemas.microsoft.com/office/drawing/2014/main" id="{D69C5129-6594-49D2-BD8C-D8F4F7B5BFDE}"/>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a:extLst>
            <a:ext uri="{FF2B5EF4-FFF2-40B4-BE49-F238E27FC236}">
              <a16:creationId xmlns:a16="http://schemas.microsoft.com/office/drawing/2014/main" id="{4DBE5981-9A49-49BB-98C7-2C763E06DCD2}"/>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道路】&#10;有形固定資産減価償却率グラフ枠">
          <a:extLst>
            <a:ext uri="{FF2B5EF4-FFF2-40B4-BE49-F238E27FC236}">
              <a16:creationId xmlns:a16="http://schemas.microsoft.com/office/drawing/2014/main" id="{822F20A8-E369-48AF-A098-28C7090D7723}"/>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169926</xdr:rowOff>
    </xdr:from>
    <xdr:to>
      <xdr:col>24</xdr:col>
      <xdr:colOff>62865</xdr:colOff>
      <xdr:row>42</xdr:row>
      <xdr:rowOff>37338</xdr:rowOff>
    </xdr:to>
    <xdr:cxnSp macro="">
      <xdr:nvCxnSpPr>
        <xdr:cNvPr id="54" name="直線コネクタ 53">
          <a:extLst>
            <a:ext uri="{FF2B5EF4-FFF2-40B4-BE49-F238E27FC236}">
              <a16:creationId xmlns:a16="http://schemas.microsoft.com/office/drawing/2014/main" id="{70B16E95-0ABA-49E4-B5B4-55BDCBACB91A}"/>
            </a:ext>
          </a:extLst>
        </xdr:cNvPr>
        <xdr:cNvCxnSpPr/>
      </xdr:nvCxnSpPr>
      <xdr:spPr>
        <a:xfrm flipV="1">
          <a:off x="4634865" y="5827776"/>
          <a:ext cx="0" cy="1410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41165</xdr:rowOff>
    </xdr:from>
    <xdr:ext cx="405111" cy="259045"/>
    <xdr:sp macro="" textlink="">
      <xdr:nvSpPr>
        <xdr:cNvPr id="55" name="【道路】&#10;有形固定資産減価償却率最小値テキスト">
          <a:extLst>
            <a:ext uri="{FF2B5EF4-FFF2-40B4-BE49-F238E27FC236}">
              <a16:creationId xmlns:a16="http://schemas.microsoft.com/office/drawing/2014/main" id="{E2BAD3B6-3044-4121-AE7C-4A2807E28606}"/>
            </a:ext>
          </a:extLst>
        </xdr:cNvPr>
        <xdr:cNvSpPr txBox="1"/>
      </xdr:nvSpPr>
      <xdr:spPr>
        <a:xfrm>
          <a:off x="4673600" y="72420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37338</xdr:rowOff>
    </xdr:from>
    <xdr:to>
      <xdr:col>24</xdr:col>
      <xdr:colOff>152400</xdr:colOff>
      <xdr:row>42</xdr:row>
      <xdr:rowOff>37338</xdr:rowOff>
    </xdr:to>
    <xdr:cxnSp macro="">
      <xdr:nvCxnSpPr>
        <xdr:cNvPr id="56" name="直線コネクタ 55">
          <a:extLst>
            <a:ext uri="{FF2B5EF4-FFF2-40B4-BE49-F238E27FC236}">
              <a16:creationId xmlns:a16="http://schemas.microsoft.com/office/drawing/2014/main" id="{D45A2667-124B-4DCA-B3EF-F678F39FB1C7}"/>
            </a:ext>
          </a:extLst>
        </xdr:cNvPr>
        <xdr:cNvCxnSpPr/>
      </xdr:nvCxnSpPr>
      <xdr:spPr>
        <a:xfrm>
          <a:off x="4546600" y="7238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116603</xdr:rowOff>
    </xdr:from>
    <xdr:ext cx="405111" cy="259045"/>
    <xdr:sp macro="" textlink="">
      <xdr:nvSpPr>
        <xdr:cNvPr id="57" name="【道路】&#10;有形固定資産減価償却率最大値テキスト">
          <a:extLst>
            <a:ext uri="{FF2B5EF4-FFF2-40B4-BE49-F238E27FC236}">
              <a16:creationId xmlns:a16="http://schemas.microsoft.com/office/drawing/2014/main" id="{EA296680-34E7-45B7-A8BF-56B1C80B00AB}"/>
            </a:ext>
          </a:extLst>
        </xdr:cNvPr>
        <xdr:cNvSpPr txBox="1"/>
      </xdr:nvSpPr>
      <xdr:spPr>
        <a:xfrm>
          <a:off x="4673600" y="5603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169926</xdr:rowOff>
    </xdr:from>
    <xdr:to>
      <xdr:col>24</xdr:col>
      <xdr:colOff>152400</xdr:colOff>
      <xdr:row>33</xdr:row>
      <xdr:rowOff>169926</xdr:rowOff>
    </xdr:to>
    <xdr:cxnSp macro="">
      <xdr:nvCxnSpPr>
        <xdr:cNvPr id="58" name="直線コネクタ 57">
          <a:extLst>
            <a:ext uri="{FF2B5EF4-FFF2-40B4-BE49-F238E27FC236}">
              <a16:creationId xmlns:a16="http://schemas.microsoft.com/office/drawing/2014/main" id="{B927CE4F-8B73-423D-B024-EE7A6AF45CAB}"/>
            </a:ext>
          </a:extLst>
        </xdr:cNvPr>
        <xdr:cNvCxnSpPr/>
      </xdr:nvCxnSpPr>
      <xdr:spPr>
        <a:xfrm>
          <a:off x="4546600" y="582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148861</xdr:rowOff>
    </xdr:from>
    <xdr:ext cx="405111" cy="259045"/>
    <xdr:sp macro="" textlink="">
      <xdr:nvSpPr>
        <xdr:cNvPr id="59" name="【道路】&#10;有形固定資産減価償却率平均値テキスト">
          <a:extLst>
            <a:ext uri="{FF2B5EF4-FFF2-40B4-BE49-F238E27FC236}">
              <a16:creationId xmlns:a16="http://schemas.microsoft.com/office/drawing/2014/main" id="{97319794-95C3-4C2C-A637-C6C02F5375FC}"/>
            </a:ext>
          </a:extLst>
        </xdr:cNvPr>
        <xdr:cNvSpPr txBox="1"/>
      </xdr:nvSpPr>
      <xdr:spPr>
        <a:xfrm>
          <a:off x="4673600" y="64925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125984</xdr:rowOff>
    </xdr:from>
    <xdr:to>
      <xdr:col>24</xdr:col>
      <xdr:colOff>114300</xdr:colOff>
      <xdr:row>39</xdr:row>
      <xdr:rowOff>56134</xdr:rowOff>
    </xdr:to>
    <xdr:sp macro="" textlink="">
      <xdr:nvSpPr>
        <xdr:cNvPr id="60" name="フローチャート: 判断 59">
          <a:extLst>
            <a:ext uri="{FF2B5EF4-FFF2-40B4-BE49-F238E27FC236}">
              <a16:creationId xmlns:a16="http://schemas.microsoft.com/office/drawing/2014/main" id="{E409A54C-0373-4273-9B5C-02BFB0195B65}"/>
            </a:ext>
          </a:extLst>
        </xdr:cNvPr>
        <xdr:cNvSpPr/>
      </xdr:nvSpPr>
      <xdr:spPr>
        <a:xfrm>
          <a:off x="4584700" y="6641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146558</xdr:rowOff>
    </xdr:from>
    <xdr:to>
      <xdr:col>20</xdr:col>
      <xdr:colOff>38100</xdr:colOff>
      <xdr:row>39</xdr:row>
      <xdr:rowOff>76708</xdr:rowOff>
    </xdr:to>
    <xdr:sp macro="" textlink="">
      <xdr:nvSpPr>
        <xdr:cNvPr id="61" name="フローチャート: 判断 60">
          <a:extLst>
            <a:ext uri="{FF2B5EF4-FFF2-40B4-BE49-F238E27FC236}">
              <a16:creationId xmlns:a16="http://schemas.microsoft.com/office/drawing/2014/main" id="{753947F2-EBDC-46F9-8CEA-CA36CA8A2553}"/>
            </a:ext>
          </a:extLst>
        </xdr:cNvPr>
        <xdr:cNvSpPr/>
      </xdr:nvSpPr>
      <xdr:spPr>
        <a:xfrm>
          <a:off x="3746500" y="666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164846</xdr:rowOff>
    </xdr:from>
    <xdr:to>
      <xdr:col>15</xdr:col>
      <xdr:colOff>101600</xdr:colOff>
      <xdr:row>39</xdr:row>
      <xdr:rowOff>94996</xdr:rowOff>
    </xdr:to>
    <xdr:sp macro="" textlink="">
      <xdr:nvSpPr>
        <xdr:cNvPr id="62" name="フローチャート: 判断 61">
          <a:extLst>
            <a:ext uri="{FF2B5EF4-FFF2-40B4-BE49-F238E27FC236}">
              <a16:creationId xmlns:a16="http://schemas.microsoft.com/office/drawing/2014/main" id="{61D8F5FE-8F7C-4D73-9154-C343FD6CFD06}"/>
            </a:ext>
          </a:extLst>
        </xdr:cNvPr>
        <xdr:cNvSpPr/>
      </xdr:nvSpPr>
      <xdr:spPr>
        <a:xfrm>
          <a:off x="2857500" y="66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39</xdr:row>
      <xdr:rowOff>34544</xdr:rowOff>
    </xdr:from>
    <xdr:to>
      <xdr:col>10</xdr:col>
      <xdr:colOff>165100</xdr:colOff>
      <xdr:row>39</xdr:row>
      <xdr:rowOff>136144</xdr:rowOff>
    </xdr:to>
    <xdr:sp macro="" textlink="">
      <xdr:nvSpPr>
        <xdr:cNvPr id="63" name="フローチャート: 判断 62">
          <a:extLst>
            <a:ext uri="{FF2B5EF4-FFF2-40B4-BE49-F238E27FC236}">
              <a16:creationId xmlns:a16="http://schemas.microsoft.com/office/drawing/2014/main" id="{CAE719C6-0921-4D50-B6BD-3292B2664FDC}"/>
            </a:ext>
          </a:extLst>
        </xdr:cNvPr>
        <xdr:cNvSpPr/>
      </xdr:nvSpPr>
      <xdr:spPr>
        <a:xfrm>
          <a:off x="1968500" y="672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a:extLst>
            <a:ext uri="{FF2B5EF4-FFF2-40B4-BE49-F238E27FC236}">
              <a16:creationId xmlns:a16="http://schemas.microsoft.com/office/drawing/2014/main" id="{35D2B23D-A635-4360-A72C-2A55DBDFD81C}"/>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a:extLst>
            <a:ext uri="{FF2B5EF4-FFF2-40B4-BE49-F238E27FC236}">
              <a16:creationId xmlns:a16="http://schemas.microsoft.com/office/drawing/2014/main" id="{5745D638-CA10-42FC-87AA-D8F2929451C2}"/>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D6C53001-51B1-43BB-B32A-DC323B199E7A}"/>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295754A3-9D5B-429D-A6EB-277A211C18A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CD04B735-CB83-4E96-9D9D-D913BF16ECA5}"/>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132842</xdr:rowOff>
    </xdr:from>
    <xdr:to>
      <xdr:col>24</xdr:col>
      <xdr:colOff>114300</xdr:colOff>
      <xdr:row>39</xdr:row>
      <xdr:rowOff>62992</xdr:rowOff>
    </xdr:to>
    <xdr:sp macro="" textlink="">
      <xdr:nvSpPr>
        <xdr:cNvPr id="69" name="楕円 68">
          <a:extLst>
            <a:ext uri="{FF2B5EF4-FFF2-40B4-BE49-F238E27FC236}">
              <a16:creationId xmlns:a16="http://schemas.microsoft.com/office/drawing/2014/main" id="{2D4320C8-8455-44C6-98C8-87C57B5B5BA7}"/>
            </a:ext>
          </a:extLst>
        </xdr:cNvPr>
        <xdr:cNvSpPr/>
      </xdr:nvSpPr>
      <xdr:spPr>
        <a:xfrm>
          <a:off x="4584700" y="6647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111269</xdr:rowOff>
    </xdr:from>
    <xdr:ext cx="405111" cy="259045"/>
    <xdr:sp macro="" textlink="">
      <xdr:nvSpPr>
        <xdr:cNvPr id="70" name="【道路】&#10;有形固定資産減価償却率該当値テキスト">
          <a:extLst>
            <a:ext uri="{FF2B5EF4-FFF2-40B4-BE49-F238E27FC236}">
              <a16:creationId xmlns:a16="http://schemas.microsoft.com/office/drawing/2014/main" id="{C2FAFF7C-EBE2-4623-A6F9-16ABEF003D66}"/>
            </a:ext>
          </a:extLst>
        </xdr:cNvPr>
        <xdr:cNvSpPr txBox="1"/>
      </xdr:nvSpPr>
      <xdr:spPr>
        <a:xfrm>
          <a:off x="4673600" y="6626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4826</xdr:rowOff>
    </xdr:from>
    <xdr:to>
      <xdr:col>20</xdr:col>
      <xdr:colOff>38100</xdr:colOff>
      <xdr:row>39</xdr:row>
      <xdr:rowOff>106426</xdr:rowOff>
    </xdr:to>
    <xdr:sp macro="" textlink="">
      <xdr:nvSpPr>
        <xdr:cNvPr id="71" name="楕円 70">
          <a:extLst>
            <a:ext uri="{FF2B5EF4-FFF2-40B4-BE49-F238E27FC236}">
              <a16:creationId xmlns:a16="http://schemas.microsoft.com/office/drawing/2014/main" id="{665C622A-05D3-49B7-A0B9-211DECD309B3}"/>
            </a:ext>
          </a:extLst>
        </xdr:cNvPr>
        <xdr:cNvSpPr/>
      </xdr:nvSpPr>
      <xdr:spPr>
        <a:xfrm>
          <a:off x="3746500" y="669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12192</xdr:rowOff>
    </xdr:from>
    <xdr:to>
      <xdr:col>24</xdr:col>
      <xdr:colOff>63500</xdr:colOff>
      <xdr:row>39</xdr:row>
      <xdr:rowOff>55626</xdr:rowOff>
    </xdr:to>
    <xdr:cxnSp macro="">
      <xdr:nvCxnSpPr>
        <xdr:cNvPr id="72" name="直線コネクタ 71">
          <a:extLst>
            <a:ext uri="{FF2B5EF4-FFF2-40B4-BE49-F238E27FC236}">
              <a16:creationId xmlns:a16="http://schemas.microsoft.com/office/drawing/2014/main" id="{676A9458-B0E5-45AF-BAC7-86B5F334E6C9}"/>
            </a:ext>
          </a:extLst>
        </xdr:cNvPr>
        <xdr:cNvCxnSpPr/>
      </xdr:nvCxnSpPr>
      <xdr:spPr>
        <a:xfrm flipV="1">
          <a:off x="3797300" y="6698742"/>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50546</xdr:rowOff>
    </xdr:from>
    <xdr:to>
      <xdr:col>15</xdr:col>
      <xdr:colOff>101600</xdr:colOff>
      <xdr:row>39</xdr:row>
      <xdr:rowOff>152146</xdr:rowOff>
    </xdr:to>
    <xdr:sp macro="" textlink="">
      <xdr:nvSpPr>
        <xdr:cNvPr id="73" name="楕円 72">
          <a:extLst>
            <a:ext uri="{FF2B5EF4-FFF2-40B4-BE49-F238E27FC236}">
              <a16:creationId xmlns:a16="http://schemas.microsoft.com/office/drawing/2014/main" id="{AE00A05C-956C-45EE-A4B6-F19ED6812F59}"/>
            </a:ext>
          </a:extLst>
        </xdr:cNvPr>
        <xdr:cNvSpPr/>
      </xdr:nvSpPr>
      <xdr:spPr>
        <a:xfrm>
          <a:off x="2857500" y="673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55626</xdr:rowOff>
    </xdr:from>
    <xdr:to>
      <xdr:col>19</xdr:col>
      <xdr:colOff>177800</xdr:colOff>
      <xdr:row>39</xdr:row>
      <xdr:rowOff>101346</xdr:rowOff>
    </xdr:to>
    <xdr:cxnSp macro="">
      <xdr:nvCxnSpPr>
        <xdr:cNvPr id="74" name="直線コネクタ 73">
          <a:extLst>
            <a:ext uri="{FF2B5EF4-FFF2-40B4-BE49-F238E27FC236}">
              <a16:creationId xmlns:a16="http://schemas.microsoft.com/office/drawing/2014/main" id="{660AB865-DACD-415F-AA3B-A0EEDF424345}"/>
            </a:ext>
          </a:extLst>
        </xdr:cNvPr>
        <xdr:cNvCxnSpPr/>
      </xdr:nvCxnSpPr>
      <xdr:spPr>
        <a:xfrm flipV="1">
          <a:off x="2908300" y="674217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16256</xdr:rowOff>
    </xdr:from>
    <xdr:to>
      <xdr:col>10</xdr:col>
      <xdr:colOff>165100</xdr:colOff>
      <xdr:row>40</xdr:row>
      <xdr:rowOff>117856</xdr:rowOff>
    </xdr:to>
    <xdr:sp macro="" textlink="">
      <xdr:nvSpPr>
        <xdr:cNvPr id="75" name="楕円 74">
          <a:extLst>
            <a:ext uri="{FF2B5EF4-FFF2-40B4-BE49-F238E27FC236}">
              <a16:creationId xmlns:a16="http://schemas.microsoft.com/office/drawing/2014/main" id="{00DA1ABE-B08A-4112-93FE-94A71B2A089A}"/>
            </a:ext>
          </a:extLst>
        </xdr:cNvPr>
        <xdr:cNvSpPr/>
      </xdr:nvSpPr>
      <xdr:spPr>
        <a:xfrm>
          <a:off x="1968500" y="687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101346</xdr:rowOff>
    </xdr:from>
    <xdr:to>
      <xdr:col>15</xdr:col>
      <xdr:colOff>50800</xdr:colOff>
      <xdr:row>40</xdr:row>
      <xdr:rowOff>67056</xdr:rowOff>
    </xdr:to>
    <xdr:cxnSp macro="">
      <xdr:nvCxnSpPr>
        <xdr:cNvPr id="76" name="直線コネクタ 75">
          <a:extLst>
            <a:ext uri="{FF2B5EF4-FFF2-40B4-BE49-F238E27FC236}">
              <a16:creationId xmlns:a16="http://schemas.microsoft.com/office/drawing/2014/main" id="{12E71E36-5729-4310-9E7B-2D010D37E88A}"/>
            </a:ext>
          </a:extLst>
        </xdr:cNvPr>
        <xdr:cNvCxnSpPr/>
      </xdr:nvCxnSpPr>
      <xdr:spPr>
        <a:xfrm flipV="1">
          <a:off x="2019300" y="6787896"/>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93235</xdr:rowOff>
    </xdr:from>
    <xdr:ext cx="405111" cy="259045"/>
    <xdr:sp macro="" textlink="">
      <xdr:nvSpPr>
        <xdr:cNvPr id="77" name="n_1aveValue【道路】&#10;有形固定資産減価償却率">
          <a:extLst>
            <a:ext uri="{FF2B5EF4-FFF2-40B4-BE49-F238E27FC236}">
              <a16:creationId xmlns:a16="http://schemas.microsoft.com/office/drawing/2014/main" id="{E2CB38AB-6303-45DF-B41C-46F94154E37B}"/>
            </a:ext>
          </a:extLst>
        </xdr:cNvPr>
        <xdr:cNvSpPr txBox="1"/>
      </xdr:nvSpPr>
      <xdr:spPr>
        <a:xfrm>
          <a:off x="3582044" y="6436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111523</xdr:rowOff>
    </xdr:from>
    <xdr:ext cx="405111" cy="259045"/>
    <xdr:sp macro="" textlink="">
      <xdr:nvSpPr>
        <xdr:cNvPr id="78" name="n_2aveValue【道路】&#10;有形固定資産減価償却率">
          <a:extLst>
            <a:ext uri="{FF2B5EF4-FFF2-40B4-BE49-F238E27FC236}">
              <a16:creationId xmlns:a16="http://schemas.microsoft.com/office/drawing/2014/main" id="{295E010D-0FB6-4DCA-87C5-4597943D6AAE}"/>
            </a:ext>
          </a:extLst>
        </xdr:cNvPr>
        <xdr:cNvSpPr txBox="1"/>
      </xdr:nvSpPr>
      <xdr:spPr>
        <a:xfrm>
          <a:off x="2705744" y="6455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152671</xdr:rowOff>
    </xdr:from>
    <xdr:ext cx="405111" cy="259045"/>
    <xdr:sp macro="" textlink="">
      <xdr:nvSpPr>
        <xdr:cNvPr id="79" name="n_3aveValue【道路】&#10;有形固定資産減価償却率">
          <a:extLst>
            <a:ext uri="{FF2B5EF4-FFF2-40B4-BE49-F238E27FC236}">
              <a16:creationId xmlns:a16="http://schemas.microsoft.com/office/drawing/2014/main" id="{D2E70631-C798-4B60-9F02-314E765E6427}"/>
            </a:ext>
          </a:extLst>
        </xdr:cNvPr>
        <xdr:cNvSpPr txBox="1"/>
      </xdr:nvSpPr>
      <xdr:spPr>
        <a:xfrm>
          <a:off x="1816744" y="6496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97553</xdr:rowOff>
    </xdr:from>
    <xdr:ext cx="405111" cy="259045"/>
    <xdr:sp macro="" textlink="">
      <xdr:nvSpPr>
        <xdr:cNvPr id="80" name="n_1mainValue【道路】&#10;有形固定資産減価償却率">
          <a:extLst>
            <a:ext uri="{FF2B5EF4-FFF2-40B4-BE49-F238E27FC236}">
              <a16:creationId xmlns:a16="http://schemas.microsoft.com/office/drawing/2014/main" id="{8575DFC5-5D16-4DEC-8F49-D29A0DFA1ED5}"/>
            </a:ext>
          </a:extLst>
        </xdr:cNvPr>
        <xdr:cNvSpPr txBox="1"/>
      </xdr:nvSpPr>
      <xdr:spPr>
        <a:xfrm>
          <a:off x="3582044" y="6784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143273</xdr:rowOff>
    </xdr:from>
    <xdr:ext cx="405111" cy="259045"/>
    <xdr:sp macro="" textlink="">
      <xdr:nvSpPr>
        <xdr:cNvPr id="81" name="n_2mainValue【道路】&#10;有形固定資産減価償却率">
          <a:extLst>
            <a:ext uri="{FF2B5EF4-FFF2-40B4-BE49-F238E27FC236}">
              <a16:creationId xmlns:a16="http://schemas.microsoft.com/office/drawing/2014/main" id="{E4BC8F35-7D0E-4498-B517-5F01C8541124}"/>
            </a:ext>
          </a:extLst>
        </xdr:cNvPr>
        <xdr:cNvSpPr txBox="1"/>
      </xdr:nvSpPr>
      <xdr:spPr>
        <a:xfrm>
          <a:off x="2705744" y="6829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108983</xdr:rowOff>
    </xdr:from>
    <xdr:ext cx="405111" cy="259045"/>
    <xdr:sp macro="" textlink="">
      <xdr:nvSpPr>
        <xdr:cNvPr id="82" name="n_3mainValue【道路】&#10;有形固定資産減価償却率">
          <a:extLst>
            <a:ext uri="{FF2B5EF4-FFF2-40B4-BE49-F238E27FC236}">
              <a16:creationId xmlns:a16="http://schemas.microsoft.com/office/drawing/2014/main" id="{EDFF82D9-5386-4411-B25B-49195B6FA8C7}"/>
            </a:ext>
          </a:extLst>
        </xdr:cNvPr>
        <xdr:cNvSpPr txBox="1"/>
      </xdr:nvSpPr>
      <xdr:spPr>
        <a:xfrm>
          <a:off x="1816744" y="6966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a:extLst>
            <a:ext uri="{FF2B5EF4-FFF2-40B4-BE49-F238E27FC236}">
              <a16:creationId xmlns:a16="http://schemas.microsoft.com/office/drawing/2014/main" id="{6F02AD4A-3FEA-4D67-89FF-42DE76D083A2}"/>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a:extLst>
            <a:ext uri="{FF2B5EF4-FFF2-40B4-BE49-F238E27FC236}">
              <a16:creationId xmlns:a16="http://schemas.microsoft.com/office/drawing/2014/main" id="{C13542E7-1C0C-45B8-AEC6-1051A2941002}"/>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a:extLst>
            <a:ext uri="{FF2B5EF4-FFF2-40B4-BE49-F238E27FC236}">
              <a16:creationId xmlns:a16="http://schemas.microsoft.com/office/drawing/2014/main" id="{B5650616-1BD0-4FA6-BFFF-BEB4006CA4CF}"/>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a:extLst>
            <a:ext uri="{FF2B5EF4-FFF2-40B4-BE49-F238E27FC236}">
              <a16:creationId xmlns:a16="http://schemas.microsoft.com/office/drawing/2014/main" id="{457A9328-28C3-4BAE-A85B-49B480771ABA}"/>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a:extLst>
            <a:ext uri="{FF2B5EF4-FFF2-40B4-BE49-F238E27FC236}">
              <a16:creationId xmlns:a16="http://schemas.microsoft.com/office/drawing/2014/main" id="{E12E981C-57B6-4388-9C8B-EEF9D467EEF4}"/>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a:extLst>
            <a:ext uri="{FF2B5EF4-FFF2-40B4-BE49-F238E27FC236}">
              <a16:creationId xmlns:a16="http://schemas.microsoft.com/office/drawing/2014/main" id="{055E3D31-9537-4939-B848-6FC3C2F1BCBA}"/>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a:extLst>
            <a:ext uri="{FF2B5EF4-FFF2-40B4-BE49-F238E27FC236}">
              <a16:creationId xmlns:a16="http://schemas.microsoft.com/office/drawing/2014/main" id="{E98094F3-9D78-4313-8372-B3D655A00DD2}"/>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a:extLst>
            <a:ext uri="{FF2B5EF4-FFF2-40B4-BE49-F238E27FC236}">
              <a16:creationId xmlns:a16="http://schemas.microsoft.com/office/drawing/2014/main" id="{E718D6E8-2EB1-41A9-94D9-6EFBA1BD65AF}"/>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1" name="テキスト ボックス 90">
          <a:extLst>
            <a:ext uri="{FF2B5EF4-FFF2-40B4-BE49-F238E27FC236}">
              <a16:creationId xmlns:a16="http://schemas.microsoft.com/office/drawing/2014/main" id="{42069809-68AD-4553-B488-402C969113E3}"/>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a:extLst>
            <a:ext uri="{FF2B5EF4-FFF2-40B4-BE49-F238E27FC236}">
              <a16:creationId xmlns:a16="http://schemas.microsoft.com/office/drawing/2014/main" id="{C1ED998D-6C05-4EA6-A797-4FA63AB0FF7A}"/>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3" name="直線コネクタ 92">
          <a:extLst>
            <a:ext uri="{FF2B5EF4-FFF2-40B4-BE49-F238E27FC236}">
              <a16:creationId xmlns:a16="http://schemas.microsoft.com/office/drawing/2014/main" id="{B54417AE-8341-434F-ABF7-9062355D10FB}"/>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4" name="テキスト ボックス 93">
          <a:extLst>
            <a:ext uri="{FF2B5EF4-FFF2-40B4-BE49-F238E27FC236}">
              <a16:creationId xmlns:a16="http://schemas.microsoft.com/office/drawing/2014/main" id="{3218104E-0D85-4B67-BFB6-D88179FEEB85}"/>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5" name="直線コネクタ 94">
          <a:extLst>
            <a:ext uri="{FF2B5EF4-FFF2-40B4-BE49-F238E27FC236}">
              <a16:creationId xmlns:a16="http://schemas.microsoft.com/office/drawing/2014/main" id="{29A10A58-6A62-4C9B-A41E-D593665F6429}"/>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96" name="テキスト ボックス 95">
          <a:extLst>
            <a:ext uri="{FF2B5EF4-FFF2-40B4-BE49-F238E27FC236}">
              <a16:creationId xmlns:a16="http://schemas.microsoft.com/office/drawing/2014/main" id="{ED298045-4C71-48E5-996C-66D80646422E}"/>
            </a:ext>
          </a:extLst>
        </xdr:cNvPr>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7" name="直線コネクタ 96">
          <a:extLst>
            <a:ext uri="{FF2B5EF4-FFF2-40B4-BE49-F238E27FC236}">
              <a16:creationId xmlns:a16="http://schemas.microsoft.com/office/drawing/2014/main" id="{E66E5614-7E49-479B-9795-2ED51AB53C4B}"/>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98" name="テキスト ボックス 97">
          <a:extLst>
            <a:ext uri="{FF2B5EF4-FFF2-40B4-BE49-F238E27FC236}">
              <a16:creationId xmlns:a16="http://schemas.microsoft.com/office/drawing/2014/main" id="{8C98205F-51F8-4D52-AC52-9D86EC59379B}"/>
            </a:ext>
          </a:extLst>
        </xdr:cNvPr>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9" name="直線コネクタ 98">
          <a:extLst>
            <a:ext uri="{FF2B5EF4-FFF2-40B4-BE49-F238E27FC236}">
              <a16:creationId xmlns:a16="http://schemas.microsoft.com/office/drawing/2014/main" id="{92713EA4-3171-447B-96B5-F55520C7C932}"/>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0" name="テキスト ボックス 99">
          <a:extLst>
            <a:ext uri="{FF2B5EF4-FFF2-40B4-BE49-F238E27FC236}">
              <a16:creationId xmlns:a16="http://schemas.microsoft.com/office/drawing/2014/main" id="{BD50B6EA-F448-4C1F-A73E-AD64141F313C}"/>
            </a:ext>
          </a:extLst>
        </xdr:cNvPr>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1" name="直線コネクタ 100">
          <a:extLst>
            <a:ext uri="{FF2B5EF4-FFF2-40B4-BE49-F238E27FC236}">
              <a16:creationId xmlns:a16="http://schemas.microsoft.com/office/drawing/2014/main" id="{4347C5B6-862E-4E61-823F-95F63978ED42}"/>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2" name="テキスト ボックス 101">
          <a:extLst>
            <a:ext uri="{FF2B5EF4-FFF2-40B4-BE49-F238E27FC236}">
              <a16:creationId xmlns:a16="http://schemas.microsoft.com/office/drawing/2014/main" id="{E66E321C-31E5-4895-A43F-78C28CD828C9}"/>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3" name="【道路】&#10;一人当たり延長グラフ枠">
          <a:extLst>
            <a:ext uri="{FF2B5EF4-FFF2-40B4-BE49-F238E27FC236}">
              <a16:creationId xmlns:a16="http://schemas.microsoft.com/office/drawing/2014/main" id="{A128F5A2-A510-4B61-88B8-50742FB2F68F}"/>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35</xdr:row>
      <xdr:rowOff>14430</xdr:rowOff>
    </xdr:from>
    <xdr:to>
      <xdr:col>54</xdr:col>
      <xdr:colOff>189865</xdr:colOff>
      <xdr:row>41</xdr:row>
      <xdr:rowOff>131686</xdr:rowOff>
    </xdr:to>
    <xdr:cxnSp macro="">
      <xdr:nvCxnSpPr>
        <xdr:cNvPr id="104" name="直線コネクタ 103">
          <a:extLst>
            <a:ext uri="{FF2B5EF4-FFF2-40B4-BE49-F238E27FC236}">
              <a16:creationId xmlns:a16="http://schemas.microsoft.com/office/drawing/2014/main" id="{73B5D5F2-09D1-4149-9237-AA1E5B84B7C5}"/>
            </a:ext>
          </a:extLst>
        </xdr:cNvPr>
        <xdr:cNvCxnSpPr/>
      </xdr:nvCxnSpPr>
      <xdr:spPr>
        <a:xfrm flipV="1">
          <a:off x="10476865" y="6015180"/>
          <a:ext cx="0" cy="1145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135513</xdr:rowOff>
    </xdr:from>
    <xdr:ext cx="469744" cy="259045"/>
    <xdr:sp macro="" textlink="">
      <xdr:nvSpPr>
        <xdr:cNvPr id="105" name="【道路】&#10;一人当たり延長最小値テキスト">
          <a:extLst>
            <a:ext uri="{FF2B5EF4-FFF2-40B4-BE49-F238E27FC236}">
              <a16:creationId xmlns:a16="http://schemas.microsoft.com/office/drawing/2014/main" id="{2BF577D4-FB0A-4CB4-9D13-DD7915050664}"/>
            </a:ext>
          </a:extLst>
        </xdr:cNvPr>
        <xdr:cNvSpPr txBox="1"/>
      </xdr:nvSpPr>
      <xdr:spPr>
        <a:xfrm>
          <a:off x="10515600" y="7164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131686</xdr:rowOff>
    </xdr:from>
    <xdr:to>
      <xdr:col>55</xdr:col>
      <xdr:colOff>88900</xdr:colOff>
      <xdr:row>41</xdr:row>
      <xdr:rowOff>131686</xdr:rowOff>
    </xdr:to>
    <xdr:cxnSp macro="">
      <xdr:nvCxnSpPr>
        <xdr:cNvPr id="106" name="直線コネクタ 105">
          <a:extLst>
            <a:ext uri="{FF2B5EF4-FFF2-40B4-BE49-F238E27FC236}">
              <a16:creationId xmlns:a16="http://schemas.microsoft.com/office/drawing/2014/main" id="{819D5C31-84BA-468E-890F-E745660D5625}"/>
            </a:ext>
          </a:extLst>
        </xdr:cNvPr>
        <xdr:cNvCxnSpPr/>
      </xdr:nvCxnSpPr>
      <xdr:spPr>
        <a:xfrm>
          <a:off x="10388600" y="7161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132557</xdr:rowOff>
    </xdr:from>
    <xdr:ext cx="599010" cy="259045"/>
    <xdr:sp macro="" textlink="">
      <xdr:nvSpPr>
        <xdr:cNvPr id="107" name="【道路】&#10;一人当たり延長最大値テキスト">
          <a:extLst>
            <a:ext uri="{FF2B5EF4-FFF2-40B4-BE49-F238E27FC236}">
              <a16:creationId xmlns:a16="http://schemas.microsoft.com/office/drawing/2014/main" id="{99265548-B17B-4F45-90DF-0854B2B54234}"/>
            </a:ext>
          </a:extLst>
        </xdr:cNvPr>
        <xdr:cNvSpPr txBox="1"/>
      </xdr:nvSpPr>
      <xdr:spPr>
        <a:xfrm>
          <a:off x="10515600" y="5790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502.021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14430</xdr:rowOff>
    </xdr:from>
    <xdr:to>
      <xdr:col>55</xdr:col>
      <xdr:colOff>88900</xdr:colOff>
      <xdr:row>35</xdr:row>
      <xdr:rowOff>14430</xdr:rowOff>
    </xdr:to>
    <xdr:cxnSp macro="">
      <xdr:nvCxnSpPr>
        <xdr:cNvPr id="108" name="直線コネクタ 107">
          <a:extLst>
            <a:ext uri="{FF2B5EF4-FFF2-40B4-BE49-F238E27FC236}">
              <a16:creationId xmlns:a16="http://schemas.microsoft.com/office/drawing/2014/main" id="{93CC8353-D713-4827-97F5-7DED1ECB8ED2}"/>
            </a:ext>
          </a:extLst>
        </xdr:cNvPr>
        <xdr:cNvCxnSpPr/>
      </xdr:nvCxnSpPr>
      <xdr:spPr>
        <a:xfrm>
          <a:off x="10388600" y="601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156748</xdr:rowOff>
    </xdr:from>
    <xdr:ext cx="534377" cy="259045"/>
    <xdr:sp macro="" textlink="">
      <xdr:nvSpPr>
        <xdr:cNvPr id="109" name="【道路】&#10;一人当たり延長平均値テキスト">
          <a:extLst>
            <a:ext uri="{FF2B5EF4-FFF2-40B4-BE49-F238E27FC236}">
              <a16:creationId xmlns:a16="http://schemas.microsoft.com/office/drawing/2014/main" id="{40BD84AF-FCCD-4401-A87B-38E7ADF05BC5}"/>
            </a:ext>
          </a:extLst>
        </xdr:cNvPr>
        <xdr:cNvSpPr txBox="1"/>
      </xdr:nvSpPr>
      <xdr:spPr>
        <a:xfrm>
          <a:off x="10515600" y="68432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133871</xdr:rowOff>
    </xdr:from>
    <xdr:to>
      <xdr:col>55</xdr:col>
      <xdr:colOff>50800</xdr:colOff>
      <xdr:row>41</xdr:row>
      <xdr:rowOff>64021</xdr:rowOff>
    </xdr:to>
    <xdr:sp macro="" textlink="">
      <xdr:nvSpPr>
        <xdr:cNvPr id="110" name="フローチャート: 判断 109">
          <a:extLst>
            <a:ext uri="{FF2B5EF4-FFF2-40B4-BE49-F238E27FC236}">
              <a16:creationId xmlns:a16="http://schemas.microsoft.com/office/drawing/2014/main" id="{27859750-BDAA-4108-90FF-0AA4EA9C8109}"/>
            </a:ext>
          </a:extLst>
        </xdr:cNvPr>
        <xdr:cNvSpPr/>
      </xdr:nvSpPr>
      <xdr:spPr>
        <a:xfrm>
          <a:off x="10426700" y="6991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127342</xdr:rowOff>
    </xdr:from>
    <xdr:to>
      <xdr:col>50</xdr:col>
      <xdr:colOff>165100</xdr:colOff>
      <xdr:row>41</xdr:row>
      <xdr:rowOff>57492</xdr:rowOff>
    </xdr:to>
    <xdr:sp macro="" textlink="">
      <xdr:nvSpPr>
        <xdr:cNvPr id="111" name="フローチャート: 判断 110">
          <a:extLst>
            <a:ext uri="{FF2B5EF4-FFF2-40B4-BE49-F238E27FC236}">
              <a16:creationId xmlns:a16="http://schemas.microsoft.com/office/drawing/2014/main" id="{0CD5D7E7-A364-4B00-8FFF-A5D1F164E04D}"/>
            </a:ext>
          </a:extLst>
        </xdr:cNvPr>
        <xdr:cNvSpPr/>
      </xdr:nvSpPr>
      <xdr:spPr>
        <a:xfrm>
          <a:off x="9588500" y="6985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98330</xdr:rowOff>
    </xdr:from>
    <xdr:to>
      <xdr:col>46</xdr:col>
      <xdr:colOff>38100</xdr:colOff>
      <xdr:row>41</xdr:row>
      <xdr:rowOff>28480</xdr:rowOff>
    </xdr:to>
    <xdr:sp macro="" textlink="">
      <xdr:nvSpPr>
        <xdr:cNvPr id="112" name="フローチャート: 判断 111">
          <a:extLst>
            <a:ext uri="{FF2B5EF4-FFF2-40B4-BE49-F238E27FC236}">
              <a16:creationId xmlns:a16="http://schemas.microsoft.com/office/drawing/2014/main" id="{53AB2CEF-A204-4A51-9788-B67531C8C9FC}"/>
            </a:ext>
          </a:extLst>
        </xdr:cNvPr>
        <xdr:cNvSpPr/>
      </xdr:nvSpPr>
      <xdr:spPr>
        <a:xfrm>
          <a:off x="8699500" y="695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139878</xdr:rowOff>
    </xdr:from>
    <xdr:to>
      <xdr:col>41</xdr:col>
      <xdr:colOff>101600</xdr:colOff>
      <xdr:row>41</xdr:row>
      <xdr:rowOff>70028</xdr:rowOff>
    </xdr:to>
    <xdr:sp macro="" textlink="">
      <xdr:nvSpPr>
        <xdr:cNvPr id="113" name="フローチャート: 判断 112">
          <a:extLst>
            <a:ext uri="{FF2B5EF4-FFF2-40B4-BE49-F238E27FC236}">
              <a16:creationId xmlns:a16="http://schemas.microsoft.com/office/drawing/2014/main" id="{2663E4B9-5C38-4607-87FB-5AD44D8CC2F9}"/>
            </a:ext>
          </a:extLst>
        </xdr:cNvPr>
        <xdr:cNvSpPr/>
      </xdr:nvSpPr>
      <xdr:spPr>
        <a:xfrm>
          <a:off x="7810500" y="699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3D3E6D1B-BB0A-4629-967F-33D622D603E2}"/>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AE013EA4-001B-431E-A912-A41A191A96F6}"/>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A6D02E54-6C48-4D21-805A-226D835931D7}"/>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0FEE7370-DFCF-44A2-83F6-4A270A0F8D57}"/>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2A4FBC0D-D127-4695-BE42-327AEE10F81D}"/>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143371</xdr:rowOff>
    </xdr:from>
    <xdr:to>
      <xdr:col>55</xdr:col>
      <xdr:colOff>50800</xdr:colOff>
      <xdr:row>41</xdr:row>
      <xdr:rowOff>73521</xdr:rowOff>
    </xdr:to>
    <xdr:sp macro="" textlink="">
      <xdr:nvSpPr>
        <xdr:cNvPr id="119" name="楕円 118">
          <a:extLst>
            <a:ext uri="{FF2B5EF4-FFF2-40B4-BE49-F238E27FC236}">
              <a16:creationId xmlns:a16="http://schemas.microsoft.com/office/drawing/2014/main" id="{6EF67D25-6A1B-479E-AD04-C1E0C58856F3}"/>
            </a:ext>
          </a:extLst>
        </xdr:cNvPr>
        <xdr:cNvSpPr/>
      </xdr:nvSpPr>
      <xdr:spPr>
        <a:xfrm>
          <a:off x="10426700" y="700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112297</xdr:rowOff>
    </xdr:from>
    <xdr:ext cx="534377" cy="259045"/>
    <xdr:sp macro="" textlink="">
      <xdr:nvSpPr>
        <xdr:cNvPr id="120" name="【道路】&#10;一人当たり延長該当値テキスト">
          <a:extLst>
            <a:ext uri="{FF2B5EF4-FFF2-40B4-BE49-F238E27FC236}">
              <a16:creationId xmlns:a16="http://schemas.microsoft.com/office/drawing/2014/main" id="{C9DF92C6-E6F5-4C44-9C37-D9B40C7293A7}"/>
            </a:ext>
          </a:extLst>
        </xdr:cNvPr>
        <xdr:cNvSpPr txBox="1"/>
      </xdr:nvSpPr>
      <xdr:spPr>
        <a:xfrm>
          <a:off x="10515600" y="6970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139584</xdr:rowOff>
    </xdr:from>
    <xdr:to>
      <xdr:col>50</xdr:col>
      <xdr:colOff>165100</xdr:colOff>
      <xdr:row>41</xdr:row>
      <xdr:rowOff>69734</xdr:rowOff>
    </xdr:to>
    <xdr:sp macro="" textlink="">
      <xdr:nvSpPr>
        <xdr:cNvPr id="121" name="楕円 120">
          <a:extLst>
            <a:ext uri="{FF2B5EF4-FFF2-40B4-BE49-F238E27FC236}">
              <a16:creationId xmlns:a16="http://schemas.microsoft.com/office/drawing/2014/main" id="{7B64D7B8-1F44-417A-8078-03491B1D67D8}"/>
            </a:ext>
          </a:extLst>
        </xdr:cNvPr>
        <xdr:cNvSpPr/>
      </xdr:nvSpPr>
      <xdr:spPr>
        <a:xfrm>
          <a:off x="9588500" y="6997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18934</xdr:rowOff>
    </xdr:from>
    <xdr:to>
      <xdr:col>55</xdr:col>
      <xdr:colOff>0</xdr:colOff>
      <xdr:row>41</xdr:row>
      <xdr:rowOff>22721</xdr:rowOff>
    </xdr:to>
    <xdr:cxnSp macro="">
      <xdr:nvCxnSpPr>
        <xdr:cNvPr id="122" name="直線コネクタ 121">
          <a:extLst>
            <a:ext uri="{FF2B5EF4-FFF2-40B4-BE49-F238E27FC236}">
              <a16:creationId xmlns:a16="http://schemas.microsoft.com/office/drawing/2014/main" id="{E2C4BA7D-0CF1-4F13-81C8-D81302DA9C99}"/>
            </a:ext>
          </a:extLst>
        </xdr:cNvPr>
        <xdr:cNvCxnSpPr/>
      </xdr:nvCxnSpPr>
      <xdr:spPr>
        <a:xfrm>
          <a:off x="9639300" y="7048384"/>
          <a:ext cx="838200" cy="3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132383</xdr:rowOff>
    </xdr:from>
    <xdr:to>
      <xdr:col>46</xdr:col>
      <xdr:colOff>38100</xdr:colOff>
      <xdr:row>41</xdr:row>
      <xdr:rowOff>62533</xdr:rowOff>
    </xdr:to>
    <xdr:sp macro="" textlink="">
      <xdr:nvSpPr>
        <xdr:cNvPr id="123" name="楕円 122">
          <a:extLst>
            <a:ext uri="{FF2B5EF4-FFF2-40B4-BE49-F238E27FC236}">
              <a16:creationId xmlns:a16="http://schemas.microsoft.com/office/drawing/2014/main" id="{819F1EE9-9F82-4A30-95BE-0B8CAD96BBB0}"/>
            </a:ext>
          </a:extLst>
        </xdr:cNvPr>
        <xdr:cNvSpPr/>
      </xdr:nvSpPr>
      <xdr:spPr>
        <a:xfrm>
          <a:off x="8699500" y="6990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11733</xdr:rowOff>
    </xdr:from>
    <xdr:to>
      <xdr:col>50</xdr:col>
      <xdr:colOff>114300</xdr:colOff>
      <xdr:row>41</xdr:row>
      <xdr:rowOff>18934</xdr:rowOff>
    </xdr:to>
    <xdr:cxnSp macro="">
      <xdr:nvCxnSpPr>
        <xdr:cNvPr id="124" name="直線コネクタ 123">
          <a:extLst>
            <a:ext uri="{FF2B5EF4-FFF2-40B4-BE49-F238E27FC236}">
              <a16:creationId xmlns:a16="http://schemas.microsoft.com/office/drawing/2014/main" id="{5E2C822A-005E-441E-8045-71034FCE221E}"/>
            </a:ext>
          </a:extLst>
        </xdr:cNvPr>
        <xdr:cNvCxnSpPr/>
      </xdr:nvCxnSpPr>
      <xdr:spPr>
        <a:xfrm>
          <a:off x="8750300" y="7041183"/>
          <a:ext cx="889000" cy="7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123497</xdr:rowOff>
    </xdr:from>
    <xdr:to>
      <xdr:col>41</xdr:col>
      <xdr:colOff>101600</xdr:colOff>
      <xdr:row>41</xdr:row>
      <xdr:rowOff>53647</xdr:rowOff>
    </xdr:to>
    <xdr:sp macro="" textlink="">
      <xdr:nvSpPr>
        <xdr:cNvPr id="125" name="楕円 124">
          <a:extLst>
            <a:ext uri="{FF2B5EF4-FFF2-40B4-BE49-F238E27FC236}">
              <a16:creationId xmlns:a16="http://schemas.microsoft.com/office/drawing/2014/main" id="{2BEB99D0-5EEB-48B7-99F5-EB08BEC27A73}"/>
            </a:ext>
          </a:extLst>
        </xdr:cNvPr>
        <xdr:cNvSpPr/>
      </xdr:nvSpPr>
      <xdr:spPr>
        <a:xfrm>
          <a:off x="7810500" y="6981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2847</xdr:rowOff>
    </xdr:from>
    <xdr:to>
      <xdr:col>45</xdr:col>
      <xdr:colOff>177800</xdr:colOff>
      <xdr:row>41</xdr:row>
      <xdr:rowOff>11733</xdr:rowOff>
    </xdr:to>
    <xdr:cxnSp macro="">
      <xdr:nvCxnSpPr>
        <xdr:cNvPr id="126" name="直線コネクタ 125">
          <a:extLst>
            <a:ext uri="{FF2B5EF4-FFF2-40B4-BE49-F238E27FC236}">
              <a16:creationId xmlns:a16="http://schemas.microsoft.com/office/drawing/2014/main" id="{E77DFE6A-E779-4B03-A90D-A8E029D8C09D}"/>
            </a:ext>
          </a:extLst>
        </xdr:cNvPr>
        <xdr:cNvCxnSpPr/>
      </xdr:nvCxnSpPr>
      <xdr:spPr>
        <a:xfrm>
          <a:off x="7861300" y="7032297"/>
          <a:ext cx="889000" cy="8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74019</xdr:rowOff>
    </xdr:from>
    <xdr:ext cx="534377" cy="259045"/>
    <xdr:sp macro="" textlink="">
      <xdr:nvSpPr>
        <xdr:cNvPr id="127" name="n_1aveValue【道路】&#10;一人当たり延長">
          <a:extLst>
            <a:ext uri="{FF2B5EF4-FFF2-40B4-BE49-F238E27FC236}">
              <a16:creationId xmlns:a16="http://schemas.microsoft.com/office/drawing/2014/main" id="{C302217E-53B0-4A16-83C7-9EF12E6B624B}"/>
            </a:ext>
          </a:extLst>
        </xdr:cNvPr>
        <xdr:cNvSpPr txBox="1"/>
      </xdr:nvSpPr>
      <xdr:spPr>
        <a:xfrm>
          <a:off x="9359411" y="6760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45007</xdr:rowOff>
    </xdr:from>
    <xdr:ext cx="534377" cy="259045"/>
    <xdr:sp macro="" textlink="">
      <xdr:nvSpPr>
        <xdr:cNvPr id="128" name="n_2aveValue【道路】&#10;一人当たり延長">
          <a:extLst>
            <a:ext uri="{FF2B5EF4-FFF2-40B4-BE49-F238E27FC236}">
              <a16:creationId xmlns:a16="http://schemas.microsoft.com/office/drawing/2014/main" id="{06FAE48D-3924-441B-8BA2-28D2E53D579B}"/>
            </a:ext>
          </a:extLst>
        </xdr:cNvPr>
        <xdr:cNvSpPr txBox="1"/>
      </xdr:nvSpPr>
      <xdr:spPr>
        <a:xfrm>
          <a:off x="8483111" y="6731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61155</xdr:rowOff>
    </xdr:from>
    <xdr:ext cx="534377" cy="259045"/>
    <xdr:sp macro="" textlink="">
      <xdr:nvSpPr>
        <xdr:cNvPr id="129" name="n_3aveValue【道路】&#10;一人当たり延長">
          <a:extLst>
            <a:ext uri="{FF2B5EF4-FFF2-40B4-BE49-F238E27FC236}">
              <a16:creationId xmlns:a16="http://schemas.microsoft.com/office/drawing/2014/main" id="{740E670B-3362-420C-B1E8-2AD5C0BC0002}"/>
            </a:ext>
          </a:extLst>
        </xdr:cNvPr>
        <xdr:cNvSpPr txBox="1"/>
      </xdr:nvSpPr>
      <xdr:spPr>
        <a:xfrm>
          <a:off x="7594111" y="7090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60861</xdr:rowOff>
    </xdr:from>
    <xdr:ext cx="534377" cy="259045"/>
    <xdr:sp macro="" textlink="">
      <xdr:nvSpPr>
        <xdr:cNvPr id="130" name="n_1mainValue【道路】&#10;一人当たり延長">
          <a:extLst>
            <a:ext uri="{FF2B5EF4-FFF2-40B4-BE49-F238E27FC236}">
              <a16:creationId xmlns:a16="http://schemas.microsoft.com/office/drawing/2014/main" id="{A8F22BFD-002E-4453-9043-5C9744D3A415}"/>
            </a:ext>
          </a:extLst>
        </xdr:cNvPr>
        <xdr:cNvSpPr txBox="1"/>
      </xdr:nvSpPr>
      <xdr:spPr>
        <a:xfrm>
          <a:off x="9359411" y="7090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53660</xdr:rowOff>
    </xdr:from>
    <xdr:ext cx="534377" cy="259045"/>
    <xdr:sp macro="" textlink="">
      <xdr:nvSpPr>
        <xdr:cNvPr id="131" name="n_2mainValue【道路】&#10;一人当たり延長">
          <a:extLst>
            <a:ext uri="{FF2B5EF4-FFF2-40B4-BE49-F238E27FC236}">
              <a16:creationId xmlns:a16="http://schemas.microsoft.com/office/drawing/2014/main" id="{A5F02C88-7A9A-40A5-AB98-22FBC5848A8A}"/>
            </a:ext>
          </a:extLst>
        </xdr:cNvPr>
        <xdr:cNvSpPr txBox="1"/>
      </xdr:nvSpPr>
      <xdr:spPr>
        <a:xfrm>
          <a:off x="8483111" y="7083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70174</xdr:rowOff>
    </xdr:from>
    <xdr:ext cx="534377" cy="259045"/>
    <xdr:sp macro="" textlink="">
      <xdr:nvSpPr>
        <xdr:cNvPr id="132" name="n_3mainValue【道路】&#10;一人当たり延長">
          <a:extLst>
            <a:ext uri="{FF2B5EF4-FFF2-40B4-BE49-F238E27FC236}">
              <a16:creationId xmlns:a16="http://schemas.microsoft.com/office/drawing/2014/main" id="{9BDAD671-6EAD-4013-8887-3B71EA758B05}"/>
            </a:ext>
          </a:extLst>
        </xdr:cNvPr>
        <xdr:cNvSpPr txBox="1"/>
      </xdr:nvSpPr>
      <xdr:spPr>
        <a:xfrm>
          <a:off x="7594111" y="6756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3" name="正方形/長方形 132">
          <a:extLst>
            <a:ext uri="{FF2B5EF4-FFF2-40B4-BE49-F238E27FC236}">
              <a16:creationId xmlns:a16="http://schemas.microsoft.com/office/drawing/2014/main" id="{CF66D132-FE99-44D0-AAB9-EC0872DEC75E}"/>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4" name="正方形/長方形 133">
          <a:extLst>
            <a:ext uri="{FF2B5EF4-FFF2-40B4-BE49-F238E27FC236}">
              <a16:creationId xmlns:a16="http://schemas.microsoft.com/office/drawing/2014/main" id="{47EE52C7-E27D-4CFD-8135-72C5EE4D5192}"/>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5" name="正方形/長方形 134">
          <a:extLst>
            <a:ext uri="{FF2B5EF4-FFF2-40B4-BE49-F238E27FC236}">
              <a16:creationId xmlns:a16="http://schemas.microsoft.com/office/drawing/2014/main" id="{B5BF334B-F378-4DD6-BA24-BBE6F76AF2EE}"/>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6" name="正方形/長方形 135">
          <a:extLst>
            <a:ext uri="{FF2B5EF4-FFF2-40B4-BE49-F238E27FC236}">
              <a16:creationId xmlns:a16="http://schemas.microsoft.com/office/drawing/2014/main" id="{E0A7436D-6647-44AD-98F7-9E9205240131}"/>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7" name="正方形/長方形 136">
          <a:extLst>
            <a:ext uri="{FF2B5EF4-FFF2-40B4-BE49-F238E27FC236}">
              <a16:creationId xmlns:a16="http://schemas.microsoft.com/office/drawing/2014/main" id="{24B91C4D-9861-4F63-8430-6C4EF4E7137C}"/>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8" name="正方形/長方形 137">
          <a:extLst>
            <a:ext uri="{FF2B5EF4-FFF2-40B4-BE49-F238E27FC236}">
              <a16:creationId xmlns:a16="http://schemas.microsoft.com/office/drawing/2014/main" id="{55BD1631-2AB2-45DC-B71D-F4F42E8249F4}"/>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9" name="正方形/長方形 138">
          <a:extLst>
            <a:ext uri="{FF2B5EF4-FFF2-40B4-BE49-F238E27FC236}">
              <a16:creationId xmlns:a16="http://schemas.microsoft.com/office/drawing/2014/main" id="{9C97B893-762A-41C5-B80C-B93383CBC214}"/>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0" name="正方形/長方形 139">
          <a:extLst>
            <a:ext uri="{FF2B5EF4-FFF2-40B4-BE49-F238E27FC236}">
              <a16:creationId xmlns:a16="http://schemas.microsoft.com/office/drawing/2014/main" id="{ECB88DD1-533F-4C2F-962E-3D3EA994B1CB}"/>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1" name="テキスト ボックス 140">
          <a:extLst>
            <a:ext uri="{FF2B5EF4-FFF2-40B4-BE49-F238E27FC236}">
              <a16:creationId xmlns:a16="http://schemas.microsoft.com/office/drawing/2014/main" id="{C04BA003-A7C0-47B1-97FF-7BDC057C211F}"/>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2" name="直線コネクタ 141">
          <a:extLst>
            <a:ext uri="{FF2B5EF4-FFF2-40B4-BE49-F238E27FC236}">
              <a16:creationId xmlns:a16="http://schemas.microsoft.com/office/drawing/2014/main" id="{76CACC23-65AC-4544-B37D-0D00BE37BB0B}"/>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3" name="直線コネクタ 142">
          <a:extLst>
            <a:ext uri="{FF2B5EF4-FFF2-40B4-BE49-F238E27FC236}">
              <a16:creationId xmlns:a16="http://schemas.microsoft.com/office/drawing/2014/main" id="{C16B90CA-3DB9-4670-9C0D-49F4BA6D807D}"/>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4" name="テキスト ボックス 143">
          <a:extLst>
            <a:ext uri="{FF2B5EF4-FFF2-40B4-BE49-F238E27FC236}">
              <a16:creationId xmlns:a16="http://schemas.microsoft.com/office/drawing/2014/main" id="{7D1FA538-7E36-4DD6-A9EE-09D3D94A089C}"/>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5" name="直線コネクタ 144">
          <a:extLst>
            <a:ext uri="{FF2B5EF4-FFF2-40B4-BE49-F238E27FC236}">
              <a16:creationId xmlns:a16="http://schemas.microsoft.com/office/drawing/2014/main" id="{D5DA900F-F358-4487-B7D5-DC66D3EEEE53}"/>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6" name="テキスト ボックス 145">
          <a:extLst>
            <a:ext uri="{FF2B5EF4-FFF2-40B4-BE49-F238E27FC236}">
              <a16:creationId xmlns:a16="http://schemas.microsoft.com/office/drawing/2014/main" id="{5D9CCE85-4F61-4D4E-AE3D-BCE5614ECBC4}"/>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7" name="直線コネクタ 146">
          <a:extLst>
            <a:ext uri="{FF2B5EF4-FFF2-40B4-BE49-F238E27FC236}">
              <a16:creationId xmlns:a16="http://schemas.microsoft.com/office/drawing/2014/main" id="{9479B2E8-0063-4B2D-A744-1809932A4DD6}"/>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8" name="テキスト ボックス 147">
          <a:extLst>
            <a:ext uri="{FF2B5EF4-FFF2-40B4-BE49-F238E27FC236}">
              <a16:creationId xmlns:a16="http://schemas.microsoft.com/office/drawing/2014/main" id="{42C49079-9507-4FA5-8BD5-671A22F6F4C6}"/>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9" name="直線コネクタ 148">
          <a:extLst>
            <a:ext uri="{FF2B5EF4-FFF2-40B4-BE49-F238E27FC236}">
              <a16:creationId xmlns:a16="http://schemas.microsoft.com/office/drawing/2014/main" id="{8CFFBF2F-A39E-4284-82E5-269BEABA4BCA}"/>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0" name="テキスト ボックス 149">
          <a:extLst>
            <a:ext uri="{FF2B5EF4-FFF2-40B4-BE49-F238E27FC236}">
              <a16:creationId xmlns:a16="http://schemas.microsoft.com/office/drawing/2014/main" id="{D4871D1C-9117-4625-85FB-4B79C479558A}"/>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1" name="直線コネクタ 150">
          <a:extLst>
            <a:ext uri="{FF2B5EF4-FFF2-40B4-BE49-F238E27FC236}">
              <a16:creationId xmlns:a16="http://schemas.microsoft.com/office/drawing/2014/main" id="{25CF7C86-C3CB-4215-B094-51A90D1E0109}"/>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2" name="テキスト ボックス 151">
          <a:extLst>
            <a:ext uri="{FF2B5EF4-FFF2-40B4-BE49-F238E27FC236}">
              <a16:creationId xmlns:a16="http://schemas.microsoft.com/office/drawing/2014/main" id="{2E02E117-4CF5-4EB8-90F2-E1F4DF0E734F}"/>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3" name="直線コネクタ 152">
          <a:extLst>
            <a:ext uri="{FF2B5EF4-FFF2-40B4-BE49-F238E27FC236}">
              <a16:creationId xmlns:a16="http://schemas.microsoft.com/office/drawing/2014/main" id="{2E4B61B5-01D9-4FF0-AFC5-E01C0CC144CC}"/>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4" name="テキスト ボックス 153">
          <a:extLst>
            <a:ext uri="{FF2B5EF4-FFF2-40B4-BE49-F238E27FC236}">
              <a16:creationId xmlns:a16="http://schemas.microsoft.com/office/drawing/2014/main" id="{DC2A84D2-3ADB-46BF-A147-C8BF08C47751}"/>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5" name="直線コネクタ 154">
          <a:extLst>
            <a:ext uri="{FF2B5EF4-FFF2-40B4-BE49-F238E27FC236}">
              <a16:creationId xmlns:a16="http://schemas.microsoft.com/office/drawing/2014/main" id="{2FB89196-45F0-4D8F-AB4A-FBB80C486B76}"/>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6" name="テキスト ボックス 155">
          <a:extLst>
            <a:ext uri="{FF2B5EF4-FFF2-40B4-BE49-F238E27FC236}">
              <a16:creationId xmlns:a16="http://schemas.microsoft.com/office/drawing/2014/main" id="{DEC975D6-A67D-4FD7-BF5B-21512278F772}"/>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7" name="【橋りょう・トンネル】&#10;有形固定資産減価償却率グラフ枠">
          <a:extLst>
            <a:ext uri="{FF2B5EF4-FFF2-40B4-BE49-F238E27FC236}">
              <a16:creationId xmlns:a16="http://schemas.microsoft.com/office/drawing/2014/main" id="{642A7AC6-85F0-4BF6-BF11-56CD9678DF1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83276</xdr:rowOff>
    </xdr:from>
    <xdr:to>
      <xdr:col>24</xdr:col>
      <xdr:colOff>62865</xdr:colOff>
      <xdr:row>64</xdr:row>
      <xdr:rowOff>89807</xdr:rowOff>
    </xdr:to>
    <xdr:cxnSp macro="">
      <xdr:nvCxnSpPr>
        <xdr:cNvPr id="158" name="直線コネクタ 157">
          <a:extLst>
            <a:ext uri="{FF2B5EF4-FFF2-40B4-BE49-F238E27FC236}">
              <a16:creationId xmlns:a16="http://schemas.microsoft.com/office/drawing/2014/main" id="{97FE752F-1562-45D3-96FF-1F143EA1D677}"/>
            </a:ext>
          </a:extLst>
        </xdr:cNvPr>
        <xdr:cNvCxnSpPr/>
      </xdr:nvCxnSpPr>
      <xdr:spPr>
        <a:xfrm flipV="1">
          <a:off x="4634865" y="9684476"/>
          <a:ext cx="0" cy="1378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93634</xdr:rowOff>
    </xdr:from>
    <xdr:ext cx="340478" cy="259045"/>
    <xdr:sp macro="" textlink="">
      <xdr:nvSpPr>
        <xdr:cNvPr id="159" name="【橋りょう・トンネル】&#10;有形固定資産減価償却率最小値テキスト">
          <a:extLst>
            <a:ext uri="{FF2B5EF4-FFF2-40B4-BE49-F238E27FC236}">
              <a16:creationId xmlns:a16="http://schemas.microsoft.com/office/drawing/2014/main" id="{CD2EE625-1A10-4FF3-8D03-21BF45FD7F7A}"/>
            </a:ext>
          </a:extLst>
        </xdr:cNvPr>
        <xdr:cNvSpPr txBox="1"/>
      </xdr:nvSpPr>
      <xdr:spPr>
        <a:xfrm>
          <a:off x="4673600" y="110664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89807</xdr:rowOff>
    </xdr:from>
    <xdr:to>
      <xdr:col>24</xdr:col>
      <xdr:colOff>152400</xdr:colOff>
      <xdr:row>64</xdr:row>
      <xdr:rowOff>89807</xdr:rowOff>
    </xdr:to>
    <xdr:cxnSp macro="">
      <xdr:nvCxnSpPr>
        <xdr:cNvPr id="160" name="直線コネクタ 159">
          <a:extLst>
            <a:ext uri="{FF2B5EF4-FFF2-40B4-BE49-F238E27FC236}">
              <a16:creationId xmlns:a16="http://schemas.microsoft.com/office/drawing/2014/main" id="{8A8D40E3-CF68-4FD3-9295-FF31F0490C01}"/>
            </a:ext>
          </a:extLst>
        </xdr:cNvPr>
        <xdr:cNvCxnSpPr/>
      </xdr:nvCxnSpPr>
      <xdr:spPr>
        <a:xfrm>
          <a:off x="4546600" y="1106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29953</xdr:rowOff>
    </xdr:from>
    <xdr:ext cx="405111" cy="259045"/>
    <xdr:sp macro="" textlink="">
      <xdr:nvSpPr>
        <xdr:cNvPr id="161" name="【橋りょう・トンネル】&#10;有形固定資産減価償却率最大値テキスト">
          <a:extLst>
            <a:ext uri="{FF2B5EF4-FFF2-40B4-BE49-F238E27FC236}">
              <a16:creationId xmlns:a16="http://schemas.microsoft.com/office/drawing/2014/main" id="{EC0217EC-B876-4977-945F-FFEA9CABBF33}"/>
            </a:ext>
          </a:extLst>
        </xdr:cNvPr>
        <xdr:cNvSpPr txBox="1"/>
      </xdr:nvSpPr>
      <xdr:spPr>
        <a:xfrm>
          <a:off x="4673600" y="9459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83276</xdr:rowOff>
    </xdr:from>
    <xdr:to>
      <xdr:col>24</xdr:col>
      <xdr:colOff>152400</xdr:colOff>
      <xdr:row>56</xdr:row>
      <xdr:rowOff>83276</xdr:rowOff>
    </xdr:to>
    <xdr:cxnSp macro="">
      <xdr:nvCxnSpPr>
        <xdr:cNvPr id="162" name="直線コネクタ 161">
          <a:extLst>
            <a:ext uri="{FF2B5EF4-FFF2-40B4-BE49-F238E27FC236}">
              <a16:creationId xmlns:a16="http://schemas.microsoft.com/office/drawing/2014/main" id="{8A0FA31E-623E-4929-9584-CE677B95D660}"/>
            </a:ext>
          </a:extLst>
        </xdr:cNvPr>
        <xdr:cNvCxnSpPr/>
      </xdr:nvCxnSpPr>
      <xdr:spPr>
        <a:xfrm>
          <a:off x="4546600" y="9684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8000</xdr:rowOff>
    </xdr:from>
    <xdr:ext cx="405111" cy="259045"/>
    <xdr:sp macro="" textlink="">
      <xdr:nvSpPr>
        <xdr:cNvPr id="163" name="【橋りょう・トンネル】&#10;有形固定資産減価償却率平均値テキスト">
          <a:extLst>
            <a:ext uri="{FF2B5EF4-FFF2-40B4-BE49-F238E27FC236}">
              <a16:creationId xmlns:a16="http://schemas.microsoft.com/office/drawing/2014/main" id="{C1E9BD3D-C4BD-4F9D-8231-EEB163CDCFFB}"/>
            </a:ext>
          </a:extLst>
        </xdr:cNvPr>
        <xdr:cNvSpPr txBox="1"/>
      </xdr:nvSpPr>
      <xdr:spPr>
        <a:xfrm>
          <a:off x="4673600" y="99521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156573</xdr:rowOff>
    </xdr:from>
    <xdr:to>
      <xdr:col>24</xdr:col>
      <xdr:colOff>114300</xdr:colOff>
      <xdr:row>59</xdr:row>
      <xdr:rowOff>86723</xdr:rowOff>
    </xdr:to>
    <xdr:sp macro="" textlink="">
      <xdr:nvSpPr>
        <xdr:cNvPr id="164" name="フローチャート: 判断 163">
          <a:extLst>
            <a:ext uri="{FF2B5EF4-FFF2-40B4-BE49-F238E27FC236}">
              <a16:creationId xmlns:a16="http://schemas.microsoft.com/office/drawing/2014/main" id="{09420AB8-BFAF-4CC3-8508-2ADD9D00228A}"/>
            </a:ext>
          </a:extLst>
        </xdr:cNvPr>
        <xdr:cNvSpPr/>
      </xdr:nvSpPr>
      <xdr:spPr>
        <a:xfrm>
          <a:off x="4584700" y="10100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159838</xdr:rowOff>
    </xdr:from>
    <xdr:to>
      <xdr:col>20</xdr:col>
      <xdr:colOff>38100</xdr:colOff>
      <xdr:row>59</xdr:row>
      <xdr:rowOff>89988</xdr:rowOff>
    </xdr:to>
    <xdr:sp macro="" textlink="">
      <xdr:nvSpPr>
        <xdr:cNvPr id="165" name="フローチャート: 判断 164">
          <a:extLst>
            <a:ext uri="{FF2B5EF4-FFF2-40B4-BE49-F238E27FC236}">
              <a16:creationId xmlns:a16="http://schemas.microsoft.com/office/drawing/2014/main" id="{958491CF-BE17-45E7-9B80-0440C2A561E2}"/>
            </a:ext>
          </a:extLst>
        </xdr:cNvPr>
        <xdr:cNvSpPr/>
      </xdr:nvSpPr>
      <xdr:spPr>
        <a:xfrm>
          <a:off x="3746500" y="10103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132080</xdr:rowOff>
    </xdr:from>
    <xdr:to>
      <xdr:col>15</xdr:col>
      <xdr:colOff>101600</xdr:colOff>
      <xdr:row>59</xdr:row>
      <xdr:rowOff>62230</xdr:rowOff>
    </xdr:to>
    <xdr:sp macro="" textlink="">
      <xdr:nvSpPr>
        <xdr:cNvPr id="166" name="フローチャート: 判断 165">
          <a:extLst>
            <a:ext uri="{FF2B5EF4-FFF2-40B4-BE49-F238E27FC236}">
              <a16:creationId xmlns:a16="http://schemas.microsoft.com/office/drawing/2014/main" id="{62C8A6B9-0D6E-4444-9253-96B25A9538FD}"/>
            </a:ext>
          </a:extLst>
        </xdr:cNvPr>
        <xdr:cNvSpPr/>
      </xdr:nvSpPr>
      <xdr:spPr>
        <a:xfrm>
          <a:off x="2857500" y="100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76563</xdr:rowOff>
    </xdr:from>
    <xdr:to>
      <xdr:col>10</xdr:col>
      <xdr:colOff>165100</xdr:colOff>
      <xdr:row>60</xdr:row>
      <xdr:rowOff>6713</xdr:rowOff>
    </xdr:to>
    <xdr:sp macro="" textlink="">
      <xdr:nvSpPr>
        <xdr:cNvPr id="167" name="フローチャート: 判断 166">
          <a:extLst>
            <a:ext uri="{FF2B5EF4-FFF2-40B4-BE49-F238E27FC236}">
              <a16:creationId xmlns:a16="http://schemas.microsoft.com/office/drawing/2014/main" id="{A004F2CA-03DA-4EB8-94AA-6385AEEB5AA8}"/>
            </a:ext>
          </a:extLst>
        </xdr:cNvPr>
        <xdr:cNvSpPr/>
      </xdr:nvSpPr>
      <xdr:spPr>
        <a:xfrm>
          <a:off x="1968500" y="101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id="{070CB0A3-03B9-4FEC-925E-966EBEFF9138}"/>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id="{8248CE0E-30AB-47B8-A153-9C43DCD3EDB4}"/>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id="{C507E8A9-C41F-4541-9B1D-B2C1C33E99AE}"/>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id="{F8118B65-D56E-4929-9B57-46E620B9356D}"/>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2BF8A4FC-871D-4A6F-895B-9F12321578CB}"/>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112485</xdr:rowOff>
    </xdr:from>
    <xdr:to>
      <xdr:col>24</xdr:col>
      <xdr:colOff>114300</xdr:colOff>
      <xdr:row>62</xdr:row>
      <xdr:rowOff>42635</xdr:rowOff>
    </xdr:to>
    <xdr:sp macro="" textlink="">
      <xdr:nvSpPr>
        <xdr:cNvPr id="173" name="楕円 172">
          <a:extLst>
            <a:ext uri="{FF2B5EF4-FFF2-40B4-BE49-F238E27FC236}">
              <a16:creationId xmlns:a16="http://schemas.microsoft.com/office/drawing/2014/main" id="{E00EF7EC-22B5-4753-9F40-73E59D052F20}"/>
            </a:ext>
          </a:extLst>
        </xdr:cNvPr>
        <xdr:cNvSpPr/>
      </xdr:nvSpPr>
      <xdr:spPr>
        <a:xfrm>
          <a:off x="4584700" y="1057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90912</xdr:rowOff>
    </xdr:from>
    <xdr:ext cx="405111" cy="259045"/>
    <xdr:sp macro="" textlink="">
      <xdr:nvSpPr>
        <xdr:cNvPr id="174" name="【橋りょう・トンネル】&#10;有形固定資産減価償却率該当値テキスト">
          <a:extLst>
            <a:ext uri="{FF2B5EF4-FFF2-40B4-BE49-F238E27FC236}">
              <a16:creationId xmlns:a16="http://schemas.microsoft.com/office/drawing/2014/main" id="{86CCC5DB-792E-49D1-8912-FB3C1DE83E5B}"/>
            </a:ext>
          </a:extLst>
        </xdr:cNvPr>
        <xdr:cNvSpPr txBox="1"/>
      </xdr:nvSpPr>
      <xdr:spPr>
        <a:xfrm>
          <a:off x="4673600" y="10549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140244</xdr:rowOff>
    </xdr:from>
    <xdr:to>
      <xdr:col>20</xdr:col>
      <xdr:colOff>38100</xdr:colOff>
      <xdr:row>62</xdr:row>
      <xdr:rowOff>70394</xdr:rowOff>
    </xdr:to>
    <xdr:sp macro="" textlink="">
      <xdr:nvSpPr>
        <xdr:cNvPr id="175" name="楕円 174">
          <a:extLst>
            <a:ext uri="{FF2B5EF4-FFF2-40B4-BE49-F238E27FC236}">
              <a16:creationId xmlns:a16="http://schemas.microsoft.com/office/drawing/2014/main" id="{C35DE046-33A9-4FFC-89D9-AEECF1B39C74}"/>
            </a:ext>
          </a:extLst>
        </xdr:cNvPr>
        <xdr:cNvSpPr/>
      </xdr:nvSpPr>
      <xdr:spPr>
        <a:xfrm>
          <a:off x="3746500" y="1059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163285</xdr:rowOff>
    </xdr:from>
    <xdr:to>
      <xdr:col>24</xdr:col>
      <xdr:colOff>63500</xdr:colOff>
      <xdr:row>62</xdr:row>
      <xdr:rowOff>19594</xdr:rowOff>
    </xdr:to>
    <xdr:cxnSp macro="">
      <xdr:nvCxnSpPr>
        <xdr:cNvPr id="176" name="直線コネクタ 175">
          <a:extLst>
            <a:ext uri="{FF2B5EF4-FFF2-40B4-BE49-F238E27FC236}">
              <a16:creationId xmlns:a16="http://schemas.microsoft.com/office/drawing/2014/main" id="{9E5ADE09-7D70-44B9-9A0F-DA8C29E36C3C}"/>
            </a:ext>
          </a:extLst>
        </xdr:cNvPr>
        <xdr:cNvCxnSpPr/>
      </xdr:nvCxnSpPr>
      <xdr:spPr>
        <a:xfrm flipV="1">
          <a:off x="3797300" y="10621735"/>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168003</xdr:rowOff>
    </xdr:from>
    <xdr:to>
      <xdr:col>15</xdr:col>
      <xdr:colOff>101600</xdr:colOff>
      <xdr:row>62</xdr:row>
      <xdr:rowOff>98153</xdr:rowOff>
    </xdr:to>
    <xdr:sp macro="" textlink="">
      <xdr:nvSpPr>
        <xdr:cNvPr id="177" name="楕円 176">
          <a:extLst>
            <a:ext uri="{FF2B5EF4-FFF2-40B4-BE49-F238E27FC236}">
              <a16:creationId xmlns:a16="http://schemas.microsoft.com/office/drawing/2014/main" id="{0F19BBD3-7FE8-4B28-A718-FEADE90B8EBA}"/>
            </a:ext>
          </a:extLst>
        </xdr:cNvPr>
        <xdr:cNvSpPr/>
      </xdr:nvSpPr>
      <xdr:spPr>
        <a:xfrm>
          <a:off x="2857500" y="10626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19594</xdr:rowOff>
    </xdr:from>
    <xdr:to>
      <xdr:col>19</xdr:col>
      <xdr:colOff>177800</xdr:colOff>
      <xdr:row>62</xdr:row>
      <xdr:rowOff>47353</xdr:rowOff>
    </xdr:to>
    <xdr:cxnSp macro="">
      <xdr:nvCxnSpPr>
        <xdr:cNvPr id="178" name="直線コネクタ 177">
          <a:extLst>
            <a:ext uri="{FF2B5EF4-FFF2-40B4-BE49-F238E27FC236}">
              <a16:creationId xmlns:a16="http://schemas.microsoft.com/office/drawing/2014/main" id="{78BBF962-3657-4BFE-8BA1-99A1D0A69907}"/>
            </a:ext>
          </a:extLst>
        </xdr:cNvPr>
        <xdr:cNvCxnSpPr/>
      </xdr:nvCxnSpPr>
      <xdr:spPr>
        <a:xfrm flipV="1">
          <a:off x="2908300" y="10649494"/>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43906</xdr:rowOff>
    </xdr:from>
    <xdr:to>
      <xdr:col>10</xdr:col>
      <xdr:colOff>165100</xdr:colOff>
      <xdr:row>59</xdr:row>
      <xdr:rowOff>145506</xdr:rowOff>
    </xdr:to>
    <xdr:sp macro="" textlink="">
      <xdr:nvSpPr>
        <xdr:cNvPr id="179" name="楕円 178">
          <a:extLst>
            <a:ext uri="{FF2B5EF4-FFF2-40B4-BE49-F238E27FC236}">
              <a16:creationId xmlns:a16="http://schemas.microsoft.com/office/drawing/2014/main" id="{BB2D802D-4AF9-48B8-AA29-3CABA7E40E6D}"/>
            </a:ext>
          </a:extLst>
        </xdr:cNvPr>
        <xdr:cNvSpPr/>
      </xdr:nvSpPr>
      <xdr:spPr>
        <a:xfrm>
          <a:off x="1968500" y="1015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94706</xdr:rowOff>
    </xdr:from>
    <xdr:to>
      <xdr:col>15</xdr:col>
      <xdr:colOff>50800</xdr:colOff>
      <xdr:row>62</xdr:row>
      <xdr:rowOff>47353</xdr:rowOff>
    </xdr:to>
    <xdr:cxnSp macro="">
      <xdr:nvCxnSpPr>
        <xdr:cNvPr id="180" name="直線コネクタ 179">
          <a:extLst>
            <a:ext uri="{FF2B5EF4-FFF2-40B4-BE49-F238E27FC236}">
              <a16:creationId xmlns:a16="http://schemas.microsoft.com/office/drawing/2014/main" id="{6DFEADD5-A418-4F13-B303-88700769CDAA}"/>
            </a:ext>
          </a:extLst>
        </xdr:cNvPr>
        <xdr:cNvCxnSpPr/>
      </xdr:nvCxnSpPr>
      <xdr:spPr>
        <a:xfrm>
          <a:off x="2019300" y="10210256"/>
          <a:ext cx="889000" cy="466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106515</xdr:rowOff>
    </xdr:from>
    <xdr:ext cx="405111" cy="259045"/>
    <xdr:sp macro="" textlink="">
      <xdr:nvSpPr>
        <xdr:cNvPr id="181" name="n_1aveValue【橋りょう・トンネル】&#10;有形固定資産減価償却率">
          <a:extLst>
            <a:ext uri="{FF2B5EF4-FFF2-40B4-BE49-F238E27FC236}">
              <a16:creationId xmlns:a16="http://schemas.microsoft.com/office/drawing/2014/main" id="{647B0430-C4AE-41F7-8193-0B731E5341B6}"/>
            </a:ext>
          </a:extLst>
        </xdr:cNvPr>
        <xdr:cNvSpPr txBox="1"/>
      </xdr:nvSpPr>
      <xdr:spPr>
        <a:xfrm>
          <a:off x="3582044" y="9879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78757</xdr:rowOff>
    </xdr:from>
    <xdr:ext cx="405111" cy="259045"/>
    <xdr:sp macro="" textlink="">
      <xdr:nvSpPr>
        <xdr:cNvPr id="182" name="n_2aveValue【橋りょう・トンネル】&#10;有形固定資産減価償却率">
          <a:extLst>
            <a:ext uri="{FF2B5EF4-FFF2-40B4-BE49-F238E27FC236}">
              <a16:creationId xmlns:a16="http://schemas.microsoft.com/office/drawing/2014/main" id="{3E42A9E6-CC14-4ECA-900A-CE4A07ABD68E}"/>
            </a:ext>
          </a:extLst>
        </xdr:cNvPr>
        <xdr:cNvSpPr txBox="1"/>
      </xdr:nvSpPr>
      <xdr:spPr>
        <a:xfrm>
          <a:off x="2705744" y="985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169290</xdr:rowOff>
    </xdr:from>
    <xdr:ext cx="405111" cy="259045"/>
    <xdr:sp macro="" textlink="">
      <xdr:nvSpPr>
        <xdr:cNvPr id="183" name="n_3aveValue【橋りょう・トンネル】&#10;有形固定資産減価償却率">
          <a:extLst>
            <a:ext uri="{FF2B5EF4-FFF2-40B4-BE49-F238E27FC236}">
              <a16:creationId xmlns:a16="http://schemas.microsoft.com/office/drawing/2014/main" id="{489B9660-560E-489D-BD68-FDBDD2EC590D}"/>
            </a:ext>
          </a:extLst>
        </xdr:cNvPr>
        <xdr:cNvSpPr txBox="1"/>
      </xdr:nvSpPr>
      <xdr:spPr>
        <a:xfrm>
          <a:off x="1816744" y="10284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61521</xdr:rowOff>
    </xdr:from>
    <xdr:ext cx="405111" cy="259045"/>
    <xdr:sp macro="" textlink="">
      <xdr:nvSpPr>
        <xdr:cNvPr id="184" name="n_1mainValue【橋りょう・トンネル】&#10;有形固定資産減価償却率">
          <a:extLst>
            <a:ext uri="{FF2B5EF4-FFF2-40B4-BE49-F238E27FC236}">
              <a16:creationId xmlns:a16="http://schemas.microsoft.com/office/drawing/2014/main" id="{C71CA646-3AAF-4060-945C-F7163C966692}"/>
            </a:ext>
          </a:extLst>
        </xdr:cNvPr>
        <xdr:cNvSpPr txBox="1"/>
      </xdr:nvSpPr>
      <xdr:spPr>
        <a:xfrm>
          <a:off x="3582044" y="10691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89280</xdr:rowOff>
    </xdr:from>
    <xdr:ext cx="405111" cy="259045"/>
    <xdr:sp macro="" textlink="">
      <xdr:nvSpPr>
        <xdr:cNvPr id="185" name="n_2mainValue【橋りょう・トンネル】&#10;有形固定資産減価償却率">
          <a:extLst>
            <a:ext uri="{FF2B5EF4-FFF2-40B4-BE49-F238E27FC236}">
              <a16:creationId xmlns:a16="http://schemas.microsoft.com/office/drawing/2014/main" id="{3B5A87E3-8190-4474-8985-93EEBB70CBEE}"/>
            </a:ext>
          </a:extLst>
        </xdr:cNvPr>
        <xdr:cNvSpPr txBox="1"/>
      </xdr:nvSpPr>
      <xdr:spPr>
        <a:xfrm>
          <a:off x="2705744" y="10719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162033</xdr:rowOff>
    </xdr:from>
    <xdr:ext cx="405111" cy="259045"/>
    <xdr:sp macro="" textlink="">
      <xdr:nvSpPr>
        <xdr:cNvPr id="186" name="n_3mainValue【橋りょう・トンネル】&#10;有形固定資産減価償却率">
          <a:extLst>
            <a:ext uri="{FF2B5EF4-FFF2-40B4-BE49-F238E27FC236}">
              <a16:creationId xmlns:a16="http://schemas.microsoft.com/office/drawing/2014/main" id="{E119BB9A-67D6-405A-A454-1B8A0C791645}"/>
            </a:ext>
          </a:extLst>
        </xdr:cNvPr>
        <xdr:cNvSpPr txBox="1"/>
      </xdr:nvSpPr>
      <xdr:spPr>
        <a:xfrm>
          <a:off x="1816744" y="9934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7" name="正方形/長方形 186">
          <a:extLst>
            <a:ext uri="{FF2B5EF4-FFF2-40B4-BE49-F238E27FC236}">
              <a16:creationId xmlns:a16="http://schemas.microsoft.com/office/drawing/2014/main" id="{8CAAD303-F479-4992-B9A2-6075336AADC1}"/>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8" name="正方形/長方形 187">
          <a:extLst>
            <a:ext uri="{FF2B5EF4-FFF2-40B4-BE49-F238E27FC236}">
              <a16:creationId xmlns:a16="http://schemas.microsoft.com/office/drawing/2014/main" id="{6795B1F4-3B44-461A-B8D6-6D93B20F3CCE}"/>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9" name="正方形/長方形 188">
          <a:extLst>
            <a:ext uri="{FF2B5EF4-FFF2-40B4-BE49-F238E27FC236}">
              <a16:creationId xmlns:a16="http://schemas.microsoft.com/office/drawing/2014/main" id="{A918E845-33FE-4587-ACA4-B5D3E5006E98}"/>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0" name="正方形/長方形 189">
          <a:extLst>
            <a:ext uri="{FF2B5EF4-FFF2-40B4-BE49-F238E27FC236}">
              <a16:creationId xmlns:a16="http://schemas.microsoft.com/office/drawing/2014/main" id="{CA968EDF-CB6A-4C1E-B485-65C892C6A7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1" name="正方形/長方形 190">
          <a:extLst>
            <a:ext uri="{FF2B5EF4-FFF2-40B4-BE49-F238E27FC236}">
              <a16:creationId xmlns:a16="http://schemas.microsoft.com/office/drawing/2014/main" id="{F42CEEA6-0773-4790-994F-7BE0B9FF6746}"/>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2" name="正方形/長方形 191">
          <a:extLst>
            <a:ext uri="{FF2B5EF4-FFF2-40B4-BE49-F238E27FC236}">
              <a16:creationId xmlns:a16="http://schemas.microsoft.com/office/drawing/2014/main" id="{1EF2F4EF-B2E6-425F-AC87-77C8EF52086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3" name="正方形/長方形 192">
          <a:extLst>
            <a:ext uri="{FF2B5EF4-FFF2-40B4-BE49-F238E27FC236}">
              <a16:creationId xmlns:a16="http://schemas.microsoft.com/office/drawing/2014/main" id="{23E54F0F-EBE7-4517-9DDC-926A9CC1D66C}"/>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4" name="正方形/長方形 193">
          <a:extLst>
            <a:ext uri="{FF2B5EF4-FFF2-40B4-BE49-F238E27FC236}">
              <a16:creationId xmlns:a16="http://schemas.microsoft.com/office/drawing/2014/main" id="{1AE9082A-33F3-4CF5-BEA7-C622B3A4C8B6}"/>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5" name="テキスト ボックス 194">
          <a:extLst>
            <a:ext uri="{FF2B5EF4-FFF2-40B4-BE49-F238E27FC236}">
              <a16:creationId xmlns:a16="http://schemas.microsoft.com/office/drawing/2014/main" id="{40DA2FDD-DB12-4DC5-A7B4-9CB158461D5C}"/>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6" name="直線コネクタ 195">
          <a:extLst>
            <a:ext uri="{FF2B5EF4-FFF2-40B4-BE49-F238E27FC236}">
              <a16:creationId xmlns:a16="http://schemas.microsoft.com/office/drawing/2014/main" id="{32D9554B-3144-4ED8-BDF8-F645EFFEE087}"/>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7" name="直線コネクタ 196">
          <a:extLst>
            <a:ext uri="{FF2B5EF4-FFF2-40B4-BE49-F238E27FC236}">
              <a16:creationId xmlns:a16="http://schemas.microsoft.com/office/drawing/2014/main" id="{62FDE2E0-06FD-4D7B-A8B6-49BE31409676}"/>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98" name="テキスト ボックス 197">
          <a:extLst>
            <a:ext uri="{FF2B5EF4-FFF2-40B4-BE49-F238E27FC236}">
              <a16:creationId xmlns:a16="http://schemas.microsoft.com/office/drawing/2014/main" id="{4C237E1F-1EE6-486D-909D-1F4AA0BD089A}"/>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9" name="直線コネクタ 198">
          <a:extLst>
            <a:ext uri="{FF2B5EF4-FFF2-40B4-BE49-F238E27FC236}">
              <a16:creationId xmlns:a16="http://schemas.microsoft.com/office/drawing/2014/main" id="{D6E94E8C-C59E-48C8-ACDB-59EF021B3794}"/>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00" name="テキスト ボックス 199">
          <a:extLst>
            <a:ext uri="{FF2B5EF4-FFF2-40B4-BE49-F238E27FC236}">
              <a16:creationId xmlns:a16="http://schemas.microsoft.com/office/drawing/2014/main" id="{6EC02EA4-46A4-40C1-A45C-12179198A1C8}"/>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1" name="直線コネクタ 200">
          <a:extLst>
            <a:ext uri="{FF2B5EF4-FFF2-40B4-BE49-F238E27FC236}">
              <a16:creationId xmlns:a16="http://schemas.microsoft.com/office/drawing/2014/main" id="{7F1AC9EC-F9D6-47E3-8E41-9C4BF7CE7FED}"/>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02" name="テキスト ボックス 201">
          <a:extLst>
            <a:ext uri="{FF2B5EF4-FFF2-40B4-BE49-F238E27FC236}">
              <a16:creationId xmlns:a16="http://schemas.microsoft.com/office/drawing/2014/main" id="{664AD883-E422-4E70-9742-69104F4117CB}"/>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3" name="直線コネクタ 202">
          <a:extLst>
            <a:ext uri="{FF2B5EF4-FFF2-40B4-BE49-F238E27FC236}">
              <a16:creationId xmlns:a16="http://schemas.microsoft.com/office/drawing/2014/main" id="{817D6A0B-B47B-43CF-B6A2-1C69FC7344EC}"/>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04" name="テキスト ボックス 203">
          <a:extLst>
            <a:ext uri="{FF2B5EF4-FFF2-40B4-BE49-F238E27FC236}">
              <a16:creationId xmlns:a16="http://schemas.microsoft.com/office/drawing/2014/main" id="{C1B9D64D-52F8-44A3-A0E2-699F28880D46}"/>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5" name="直線コネクタ 204">
          <a:extLst>
            <a:ext uri="{FF2B5EF4-FFF2-40B4-BE49-F238E27FC236}">
              <a16:creationId xmlns:a16="http://schemas.microsoft.com/office/drawing/2014/main" id="{40FC49BA-FE5B-47A3-ABDC-1EB0237A9ECD}"/>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06" name="テキスト ボックス 205">
          <a:extLst>
            <a:ext uri="{FF2B5EF4-FFF2-40B4-BE49-F238E27FC236}">
              <a16:creationId xmlns:a16="http://schemas.microsoft.com/office/drawing/2014/main" id="{BDDAF6C2-C72A-4EEA-B634-9956FB067AA7}"/>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7" name="直線コネクタ 206">
          <a:extLst>
            <a:ext uri="{FF2B5EF4-FFF2-40B4-BE49-F238E27FC236}">
              <a16:creationId xmlns:a16="http://schemas.microsoft.com/office/drawing/2014/main" id="{54689F2A-5760-4C1F-BBA4-9BF08E8B39A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08" name="テキスト ボックス 207">
          <a:extLst>
            <a:ext uri="{FF2B5EF4-FFF2-40B4-BE49-F238E27FC236}">
              <a16:creationId xmlns:a16="http://schemas.microsoft.com/office/drawing/2014/main" id="{9A82984E-ED1F-4AA7-B1DB-83E1FD6F798A}"/>
            </a:ext>
          </a:extLst>
        </xdr:cNvPr>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9" name="【橋りょう・トンネル】&#10;一人当たり有形固定資産（償却資産）額グラフ枠">
          <a:extLst>
            <a:ext uri="{FF2B5EF4-FFF2-40B4-BE49-F238E27FC236}">
              <a16:creationId xmlns:a16="http://schemas.microsoft.com/office/drawing/2014/main" id="{8201BDF8-D586-4FD0-8EAD-852C478A3511}"/>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56182</xdr:rowOff>
    </xdr:from>
    <xdr:to>
      <xdr:col>54</xdr:col>
      <xdr:colOff>189865</xdr:colOff>
      <xdr:row>64</xdr:row>
      <xdr:rowOff>71887</xdr:rowOff>
    </xdr:to>
    <xdr:cxnSp macro="">
      <xdr:nvCxnSpPr>
        <xdr:cNvPr id="210" name="直線コネクタ 209">
          <a:extLst>
            <a:ext uri="{FF2B5EF4-FFF2-40B4-BE49-F238E27FC236}">
              <a16:creationId xmlns:a16="http://schemas.microsoft.com/office/drawing/2014/main" id="{E269ED5B-F407-4197-9F38-5B464AD9EB9D}"/>
            </a:ext>
          </a:extLst>
        </xdr:cNvPr>
        <xdr:cNvCxnSpPr/>
      </xdr:nvCxnSpPr>
      <xdr:spPr>
        <a:xfrm flipV="1">
          <a:off x="10476865" y="9485932"/>
          <a:ext cx="0" cy="1558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75714</xdr:rowOff>
    </xdr:from>
    <xdr:ext cx="534377" cy="259045"/>
    <xdr:sp macro="" textlink="">
      <xdr:nvSpPr>
        <xdr:cNvPr id="211" name="【橋りょう・トンネル】&#10;一人当たり有形固定資産（償却資産）額最小値テキスト">
          <a:extLst>
            <a:ext uri="{FF2B5EF4-FFF2-40B4-BE49-F238E27FC236}">
              <a16:creationId xmlns:a16="http://schemas.microsoft.com/office/drawing/2014/main" id="{3D4CAFF1-43F6-4572-9370-774B061D0549}"/>
            </a:ext>
          </a:extLst>
        </xdr:cNvPr>
        <xdr:cNvSpPr txBox="1"/>
      </xdr:nvSpPr>
      <xdr:spPr>
        <a:xfrm>
          <a:off x="10515600" y="11048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71887</xdr:rowOff>
    </xdr:from>
    <xdr:to>
      <xdr:col>55</xdr:col>
      <xdr:colOff>88900</xdr:colOff>
      <xdr:row>64</xdr:row>
      <xdr:rowOff>71887</xdr:rowOff>
    </xdr:to>
    <xdr:cxnSp macro="">
      <xdr:nvCxnSpPr>
        <xdr:cNvPr id="212" name="直線コネクタ 211">
          <a:extLst>
            <a:ext uri="{FF2B5EF4-FFF2-40B4-BE49-F238E27FC236}">
              <a16:creationId xmlns:a16="http://schemas.microsoft.com/office/drawing/2014/main" id="{D4904E6D-E382-4D73-8B1B-DE8B91F13A9F}"/>
            </a:ext>
          </a:extLst>
        </xdr:cNvPr>
        <xdr:cNvCxnSpPr/>
      </xdr:nvCxnSpPr>
      <xdr:spPr>
        <a:xfrm>
          <a:off x="10388600" y="11044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2859</xdr:rowOff>
    </xdr:from>
    <xdr:ext cx="690189" cy="259045"/>
    <xdr:sp macro="" textlink="">
      <xdr:nvSpPr>
        <xdr:cNvPr id="213" name="【橋りょう・トンネル】&#10;一人当たり有形固定資産（償却資産）額最大値テキスト">
          <a:extLst>
            <a:ext uri="{FF2B5EF4-FFF2-40B4-BE49-F238E27FC236}">
              <a16:creationId xmlns:a16="http://schemas.microsoft.com/office/drawing/2014/main" id="{DB2B8BC3-98FA-406A-86C7-5CAA70AC394D}"/>
            </a:ext>
          </a:extLst>
        </xdr:cNvPr>
        <xdr:cNvSpPr txBox="1"/>
      </xdr:nvSpPr>
      <xdr:spPr>
        <a:xfrm>
          <a:off x="10515600" y="92611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8,205,081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56182</xdr:rowOff>
    </xdr:from>
    <xdr:to>
      <xdr:col>55</xdr:col>
      <xdr:colOff>88900</xdr:colOff>
      <xdr:row>55</xdr:row>
      <xdr:rowOff>56182</xdr:rowOff>
    </xdr:to>
    <xdr:cxnSp macro="">
      <xdr:nvCxnSpPr>
        <xdr:cNvPr id="214" name="直線コネクタ 213">
          <a:extLst>
            <a:ext uri="{FF2B5EF4-FFF2-40B4-BE49-F238E27FC236}">
              <a16:creationId xmlns:a16="http://schemas.microsoft.com/office/drawing/2014/main" id="{79EBF5D2-C3DF-4637-BEBD-04455AE5BE0B}"/>
            </a:ext>
          </a:extLst>
        </xdr:cNvPr>
        <xdr:cNvCxnSpPr/>
      </xdr:nvCxnSpPr>
      <xdr:spPr>
        <a:xfrm>
          <a:off x="10388600" y="9485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136782</xdr:rowOff>
    </xdr:from>
    <xdr:ext cx="690189" cy="259045"/>
    <xdr:sp macro="" textlink="">
      <xdr:nvSpPr>
        <xdr:cNvPr id="215" name="【橋りょう・トンネル】&#10;一人当たり有形固定資産（償却資産）額平均値テキスト">
          <a:extLst>
            <a:ext uri="{FF2B5EF4-FFF2-40B4-BE49-F238E27FC236}">
              <a16:creationId xmlns:a16="http://schemas.microsoft.com/office/drawing/2014/main" id="{23BC6948-EFD3-445F-B2ED-4227C3B39B4D}"/>
            </a:ext>
          </a:extLst>
        </xdr:cNvPr>
        <xdr:cNvSpPr txBox="1"/>
      </xdr:nvSpPr>
      <xdr:spPr>
        <a:xfrm>
          <a:off x="10515600" y="10595232"/>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1,335,406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113905</xdr:rowOff>
    </xdr:from>
    <xdr:to>
      <xdr:col>55</xdr:col>
      <xdr:colOff>50800</xdr:colOff>
      <xdr:row>63</xdr:row>
      <xdr:rowOff>44055</xdr:rowOff>
    </xdr:to>
    <xdr:sp macro="" textlink="">
      <xdr:nvSpPr>
        <xdr:cNvPr id="216" name="フローチャート: 判断 215">
          <a:extLst>
            <a:ext uri="{FF2B5EF4-FFF2-40B4-BE49-F238E27FC236}">
              <a16:creationId xmlns:a16="http://schemas.microsoft.com/office/drawing/2014/main" id="{F2190700-43CC-4033-94A3-4F8A0FF5817D}"/>
            </a:ext>
          </a:extLst>
        </xdr:cNvPr>
        <xdr:cNvSpPr/>
      </xdr:nvSpPr>
      <xdr:spPr>
        <a:xfrm>
          <a:off x="10426700" y="1074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142694</xdr:rowOff>
    </xdr:from>
    <xdr:to>
      <xdr:col>50</xdr:col>
      <xdr:colOff>165100</xdr:colOff>
      <xdr:row>63</xdr:row>
      <xdr:rowOff>72844</xdr:rowOff>
    </xdr:to>
    <xdr:sp macro="" textlink="">
      <xdr:nvSpPr>
        <xdr:cNvPr id="217" name="フローチャート: 判断 216">
          <a:extLst>
            <a:ext uri="{FF2B5EF4-FFF2-40B4-BE49-F238E27FC236}">
              <a16:creationId xmlns:a16="http://schemas.microsoft.com/office/drawing/2014/main" id="{9DBC6E08-AB29-4D3B-AA05-D87DE3CEB8EE}"/>
            </a:ext>
          </a:extLst>
        </xdr:cNvPr>
        <xdr:cNvSpPr/>
      </xdr:nvSpPr>
      <xdr:spPr>
        <a:xfrm>
          <a:off x="9588500" y="1077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57547</xdr:rowOff>
    </xdr:from>
    <xdr:to>
      <xdr:col>46</xdr:col>
      <xdr:colOff>38100</xdr:colOff>
      <xdr:row>62</xdr:row>
      <xdr:rowOff>159147</xdr:rowOff>
    </xdr:to>
    <xdr:sp macro="" textlink="">
      <xdr:nvSpPr>
        <xdr:cNvPr id="218" name="フローチャート: 判断 217">
          <a:extLst>
            <a:ext uri="{FF2B5EF4-FFF2-40B4-BE49-F238E27FC236}">
              <a16:creationId xmlns:a16="http://schemas.microsoft.com/office/drawing/2014/main" id="{1A13CFB1-B66D-4231-B8F7-59BB08E283FA}"/>
            </a:ext>
          </a:extLst>
        </xdr:cNvPr>
        <xdr:cNvSpPr/>
      </xdr:nvSpPr>
      <xdr:spPr>
        <a:xfrm>
          <a:off x="8699500" y="1068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35461</xdr:rowOff>
    </xdr:from>
    <xdr:to>
      <xdr:col>41</xdr:col>
      <xdr:colOff>101600</xdr:colOff>
      <xdr:row>63</xdr:row>
      <xdr:rowOff>137061</xdr:rowOff>
    </xdr:to>
    <xdr:sp macro="" textlink="">
      <xdr:nvSpPr>
        <xdr:cNvPr id="219" name="フローチャート: 判断 218">
          <a:extLst>
            <a:ext uri="{FF2B5EF4-FFF2-40B4-BE49-F238E27FC236}">
              <a16:creationId xmlns:a16="http://schemas.microsoft.com/office/drawing/2014/main" id="{056F1D98-CE17-4D7D-BAA8-A8EB567DB867}"/>
            </a:ext>
          </a:extLst>
        </xdr:cNvPr>
        <xdr:cNvSpPr/>
      </xdr:nvSpPr>
      <xdr:spPr>
        <a:xfrm>
          <a:off x="7810500" y="10836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0" name="テキスト ボックス 219">
          <a:extLst>
            <a:ext uri="{FF2B5EF4-FFF2-40B4-BE49-F238E27FC236}">
              <a16:creationId xmlns:a16="http://schemas.microsoft.com/office/drawing/2014/main" id="{7748DC6F-A380-49B5-B795-0C55D76D3413}"/>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1" name="テキスト ボックス 220">
          <a:extLst>
            <a:ext uri="{FF2B5EF4-FFF2-40B4-BE49-F238E27FC236}">
              <a16:creationId xmlns:a16="http://schemas.microsoft.com/office/drawing/2014/main" id="{8D35D78F-7766-42FF-A618-D8F62B9FFC6E}"/>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2" name="テキスト ボックス 221">
          <a:extLst>
            <a:ext uri="{FF2B5EF4-FFF2-40B4-BE49-F238E27FC236}">
              <a16:creationId xmlns:a16="http://schemas.microsoft.com/office/drawing/2014/main" id="{5E1DE2D0-5A24-4ED3-99DF-6559ED60B8D6}"/>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3" name="テキスト ボックス 222">
          <a:extLst>
            <a:ext uri="{FF2B5EF4-FFF2-40B4-BE49-F238E27FC236}">
              <a16:creationId xmlns:a16="http://schemas.microsoft.com/office/drawing/2014/main" id="{BCFDA2BF-68F2-4E33-B594-7E2D65EB3B92}"/>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id="{7D672E79-5206-427E-8607-9D662DE871B6}"/>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147089</xdr:rowOff>
    </xdr:from>
    <xdr:to>
      <xdr:col>55</xdr:col>
      <xdr:colOff>50800</xdr:colOff>
      <xdr:row>63</xdr:row>
      <xdr:rowOff>77239</xdr:rowOff>
    </xdr:to>
    <xdr:sp macro="" textlink="">
      <xdr:nvSpPr>
        <xdr:cNvPr id="225" name="楕円 224">
          <a:extLst>
            <a:ext uri="{FF2B5EF4-FFF2-40B4-BE49-F238E27FC236}">
              <a16:creationId xmlns:a16="http://schemas.microsoft.com/office/drawing/2014/main" id="{F8363580-CED9-49C2-BA35-A822A9DCDB04}"/>
            </a:ext>
          </a:extLst>
        </xdr:cNvPr>
        <xdr:cNvSpPr/>
      </xdr:nvSpPr>
      <xdr:spPr>
        <a:xfrm>
          <a:off x="10426700" y="10776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125516</xdr:rowOff>
    </xdr:from>
    <xdr:ext cx="690189" cy="259045"/>
    <xdr:sp macro="" textlink="">
      <xdr:nvSpPr>
        <xdr:cNvPr id="226" name="【橋りょう・トンネル】&#10;一人当たり有形固定資産（償却資産）額該当値テキスト">
          <a:extLst>
            <a:ext uri="{FF2B5EF4-FFF2-40B4-BE49-F238E27FC236}">
              <a16:creationId xmlns:a16="http://schemas.microsoft.com/office/drawing/2014/main" id="{630F27C5-FDFD-45EA-B405-8CF58ED41FE2}"/>
            </a:ext>
          </a:extLst>
        </xdr:cNvPr>
        <xdr:cNvSpPr txBox="1"/>
      </xdr:nvSpPr>
      <xdr:spPr>
        <a:xfrm>
          <a:off x="10515600" y="1075541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1,161,212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139516</xdr:rowOff>
    </xdr:from>
    <xdr:to>
      <xdr:col>50</xdr:col>
      <xdr:colOff>165100</xdr:colOff>
      <xdr:row>63</xdr:row>
      <xdr:rowOff>69666</xdr:rowOff>
    </xdr:to>
    <xdr:sp macro="" textlink="">
      <xdr:nvSpPr>
        <xdr:cNvPr id="227" name="楕円 226">
          <a:extLst>
            <a:ext uri="{FF2B5EF4-FFF2-40B4-BE49-F238E27FC236}">
              <a16:creationId xmlns:a16="http://schemas.microsoft.com/office/drawing/2014/main" id="{212080CE-76CC-456E-A5CF-54FC63576282}"/>
            </a:ext>
          </a:extLst>
        </xdr:cNvPr>
        <xdr:cNvSpPr/>
      </xdr:nvSpPr>
      <xdr:spPr>
        <a:xfrm>
          <a:off x="9588500" y="10769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18866</xdr:rowOff>
    </xdr:from>
    <xdr:to>
      <xdr:col>55</xdr:col>
      <xdr:colOff>0</xdr:colOff>
      <xdr:row>63</xdr:row>
      <xdr:rowOff>26439</xdr:rowOff>
    </xdr:to>
    <xdr:cxnSp macro="">
      <xdr:nvCxnSpPr>
        <xdr:cNvPr id="228" name="直線コネクタ 227">
          <a:extLst>
            <a:ext uri="{FF2B5EF4-FFF2-40B4-BE49-F238E27FC236}">
              <a16:creationId xmlns:a16="http://schemas.microsoft.com/office/drawing/2014/main" id="{28E987CA-C5F1-4992-A3F5-ACC208C75109}"/>
            </a:ext>
          </a:extLst>
        </xdr:cNvPr>
        <xdr:cNvCxnSpPr/>
      </xdr:nvCxnSpPr>
      <xdr:spPr>
        <a:xfrm>
          <a:off x="9639300" y="10820216"/>
          <a:ext cx="838200" cy="7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139841</xdr:rowOff>
    </xdr:from>
    <xdr:to>
      <xdr:col>46</xdr:col>
      <xdr:colOff>38100</xdr:colOff>
      <xdr:row>63</xdr:row>
      <xdr:rowOff>69991</xdr:rowOff>
    </xdr:to>
    <xdr:sp macro="" textlink="">
      <xdr:nvSpPr>
        <xdr:cNvPr id="229" name="楕円 228">
          <a:extLst>
            <a:ext uri="{FF2B5EF4-FFF2-40B4-BE49-F238E27FC236}">
              <a16:creationId xmlns:a16="http://schemas.microsoft.com/office/drawing/2014/main" id="{4E75EDCE-3646-4793-8DD4-042F540CC434}"/>
            </a:ext>
          </a:extLst>
        </xdr:cNvPr>
        <xdr:cNvSpPr/>
      </xdr:nvSpPr>
      <xdr:spPr>
        <a:xfrm>
          <a:off x="8699500" y="10769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18866</xdr:rowOff>
    </xdr:from>
    <xdr:to>
      <xdr:col>50</xdr:col>
      <xdr:colOff>114300</xdr:colOff>
      <xdr:row>63</xdr:row>
      <xdr:rowOff>19191</xdr:rowOff>
    </xdr:to>
    <xdr:cxnSp macro="">
      <xdr:nvCxnSpPr>
        <xdr:cNvPr id="230" name="直線コネクタ 229">
          <a:extLst>
            <a:ext uri="{FF2B5EF4-FFF2-40B4-BE49-F238E27FC236}">
              <a16:creationId xmlns:a16="http://schemas.microsoft.com/office/drawing/2014/main" id="{6D8EFD25-E2C2-4DD8-9143-15D109A6917E}"/>
            </a:ext>
          </a:extLst>
        </xdr:cNvPr>
        <xdr:cNvCxnSpPr/>
      </xdr:nvCxnSpPr>
      <xdr:spPr>
        <a:xfrm flipV="1">
          <a:off x="8750300" y="10820216"/>
          <a:ext cx="889000" cy="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69166</xdr:rowOff>
    </xdr:from>
    <xdr:to>
      <xdr:col>41</xdr:col>
      <xdr:colOff>101600</xdr:colOff>
      <xdr:row>62</xdr:row>
      <xdr:rowOff>170766</xdr:rowOff>
    </xdr:to>
    <xdr:sp macro="" textlink="">
      <xdr:nvSpPr>
        <xdr:cNvPr id="231" name="楕円 230">
          <a:extLst>
            <a:ext uri="{FF2B5EF4-FFF2-40B4-BE49-F238E27FC236}">
              <a16:creationId xmlns:a16="http://schemas.microsoft.com/office/drawing/2014/main" id="{7D533ED8-531E-47E4-96CC-6F89D7BC16CC}"/>
            </a:ext>
          </a:extLst>
        </xdr:cNvPr>
        <xdr:cNvSpPr/>
      </xdr:nvSpPr>
      <xdr:spPr>
        <a:xfrm>
          <a:off x="7810500" y="10699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119966</xdr:rowOff>
    </xdr:from>
    <xdr:to>
      <xdr:col>45</xdr:col>
      <xdr:colOff>177800</xdr:colOff>
      <xdr:row>63</xdr:row>
      <xdr:rowOff>19191</xdr:rowOff>
    </xdr:to>
    <xdr:cxnSp macro="">
      <xdr:nvCxnSpPr>
        <xdr:cNvPr id="232" name="直線コネクタ 231">
          <a:extLst>
            <a:ext uri="{FF2B5EF4-FFF2-40B4-BE49-F238E27FC236}">
              <a16:creationId xmlns:a16="http://schemas.microsoft.com/office/drawing/2014/main" id="{D4625D92-C51B-4521-851B-63458713E2BE}"/>
            </a:ext>
          </a:extLst>
        </xdr:cNvPr>
        <xdr:cNvCxnSpPr/>
      </xdr:nvCxnSpPr>
      <xdr:spPr>
        <a:xfrm>
          <a:off x="7861300" y="10749866"/>
          <a:ext cx="889000" cy="70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63</xdr:row>
      <xdr:rowOff>63971</xdr:rowOff>
    </xdr:from>
    <xdr:ext cx="690189" cy="259045"/>
    <xdr:sp macro="" textlink="">
      <xdr:nvSpPr>
        <xdr:cNvPr id="233" name="n_1aveValue【橋りょう・トンネル】&#10;一人当たり有形固定資産（償却資産）額">
          <a:extLst>
            <a:ext uri="{FF2B5EF4-FFF2-40B4-BE49-F238E27FC236}">
              <a16:creationId xmlns:a16="http://schemas.microsoft.com/office/drawing/2014/main" id="{F9983265-50BB-453A-94F3-5903EBAF850A}"/>
            </a:ext>
          </a:extLst>
        </xdr:cNvPr>
        <xdr:cNvSpPr txBox="1"/>
      </xdr:nvSpPr>
      <xdr:spPr>
        <a:xfrm>
          <a:off x="9281505" y="1086532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61</xdr:row>
      <xdr:rowOff>4224</xdr:rowOff>
    </xdr:from>
    <xdr:ext cx="690189" cy="259045"/>
    <xdr:sp macro="" textlink="">
      <xdr:nvSpPr>
        <xdr:cNvPr id="234" name="n_2aveValue【橋りょう・トンネル】&#10;一人当たり有形固定資産（償却資産）額">
          <a:extLst>
            <a:ext uri="{FF2B5EF4-FFF2-40B4-BE49-F238E27FC236}">
              <a16:creationId xmlns:a16="http://schemas.microsoft.com/office/drawing/2014/main" id="{966B1DB1-A1EC-4FDF-8EB0-7960BDE8F514}"/>
            </a:ext>
          </a:extLst>
        </xdr:cNvPr>
        <xdr:cNvSpPr txBox="1"/>
      </xdr:nvSpPr>
      <xdr:spPr>
        <a:xfrm>
          <a:off x="8405205" y="104626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128188</xdr:rowOff>
    </xdr:from>
    <xdr:ext cx="599010" cy="259045"/>
    <xdr:sp macro="" textlink="">
      <xdr:nvSpPr>
        <xdr:cNvPr id="235" name="n_3aveValue【橋りょう・トンネル】&#10;一人当たり有形固定資産（償却資産）額">
          <a:extLst>
            <a:ext uri="{FF2B5EF4-FFF2-40B4-BE49-F238E27FC236}">
              <a16:creationId xmlns:a16="http://schemas.microsoft.com/office/drawing/2014/main" id="{2091B5C2-A17F-469F-817C-20FD3A2487D1}"/>
            </a:ext>
          </a:extLst>
        </xdr:cNvPr>
        <xdr:cNvSpPr txBox="1"/>
      </xdr:nvSpPr>
      <xdr:spPr>
        <a:xfrm>
          <a:off x="7561795" y="10929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61</xdr:row>
      <xdr:rowOff>86193</xdr:rowOff>
    </xdr:from>
    <xdr:ext cx="690189" cy="259045"/>
    <xdr:sp macro="" textlink="">
      <xdr:nvSpPr>
        <xdr:cNvPr id="236" name="n_1mainValue【橋りょう・トンネル】&#10;一人当たり有形固定資産（償却資産）額">
          <a:extLst>
            <a:ext uri="{FF2B5EF4-FFF2-40B4-BE49-F238E27FC236}">
              <a16:creationId xmlns:a16="http://schemas.microsoft.com/office/drawing/2014/main" id="{1CE5672F-BE03-4A1F-AF61-98EC9BF47E3F}"/>
            </a:ext>
          </a:extLst>
        </xdr:cNvPr>
        <xdr:cNvSpPr txBox="1"/>
      </xdr:nvSpPr>
      <xdr:spPr>
        <a:xfrm>
          <a:off x="9281505" y="105446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63</xdr:row>
      <xdr:rowOff>61118</xdr:rowOff>
    </xdr:from>
    <xdr:ext cx="690189" cy="259045"/>
    <xdr:sp macro="" textlink="">
      <xdr:nvSpPr>
        <xdr:cNvPr id="237" name="n_2mainValue【橋りょう・トンネル】&#10;一人当たり有形固定資産（償却資産）額">
          <a:extLst>
            <a:ext uri="{FF2B5EF4-FFF2-40B4-BE49-F238E27FC236}">
              <a16:creationId xmlns:a16="http://schemas.microsoft.com/office/drawing/2014/main" id="{BF276565-41FB-4970-A980-CCFF935B3184}"/>
            </a:ext>
          </a:extLst>
        </xdr:cNvPr>
        <xdr:cNvSpPr txBox="1"/>
      </xdr:nvSpPr>
      <xdr:spPr>
        <a:xfrm>
          <a:off x="8405205" y="108624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61</xdr:row>
      <xdr:rowOff>15843</xdr:rowOff>
    </xdr:from>
    <xdr:ext cx="690189" cy="259045"/>
    <xdr:sp macro="" textlink="">
      <xdr:nvSpPr>
        <xdr:cNvPr id="238" name="n_3mainValue【橋りょう・トンネル】&#10;一人当たり有形固定資産（償却資産）額">
          <a:extLst>
            <a:ext uri="{FF2B5EF4-FFF2-40B4-BE49-F238E27FC236}">
              <a16:creationId xmlns:a16="http://schemas.microsoft.com/office/drawing/2014/main" id="{C61E25B2-8541-4CDC-BABC-625F5F03900F}"/>
            </a:ext>
          </a:extLst>
        </xdr:cNvPr>
        <xdr:cNvSpPr txBox="1"/>
      </xdr:nvSpPr>
      <xdr:spPr>
        <a:xfrm>
          <a:off x="7516205" y="1047429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9" name="正方形/長方形 238">
          <a:extLst>
            <a:ext uri="{FF2B5EF4-FFF2-40B4-BE49-F238E27FC236}">
              <a16:creationId xmlns:a16="http://schemas.microsoft.com/office/drawing/2014/main" id="{0DB96741-C1D6-4DFB-9EDF-AD9494CBA64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0" name="正方形/長方形 239">
          <a:extLst>
            <a:ext uri="{FF2B5EF4-FFF2-40B4-BE49-F238E27FC236}">
              <a16:creationId xmlns:a16="http://schemas.microsoft.com/office/drawing/2014/main" id="{832231AB-8A41-40FC-9891-03D859E91312}"/>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1" name="正方形/長方形 240">
          <a:extLst>
            <a:ext uri="{FF2B5EF4-FFF2-40B4-BE49-F238E27FC236}">
              <a16:creationId xmlns:a16="http://schemas.microsoft.com/office/drawing/2014/main" id="{A98AE190-85FB-4FE1-BCAE-B837FAF0EBE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2" name="正方形/長方形 241">
          <a:extLst>
            <a:ext uri="{FF2B5EF4-FFF2-40B4-BE49-F238E27FC236}">
              <a16:creationId xmlns:a16="http://schemas.microsoft.com/office/drawing/2014/main" id="{7E850A72-EC8B-444A-AC1A-B99FFC2427A6}"/>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3" name="正方形/長方形 242">
          <a:extLst>
            <a:ext uri="{FF2B5EF4-FFF2-40B4-BE49-F238E27FC236}">
              <a16:creationId xmlns:a16="http://schemas.microsoft.com/office/drawing/2014/main" id="{86ADDFFD-8A5C-4D59-BE54-305F986F3AF5}"/>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4" name="正方形/長方形 243">
          <a:extLst>
            <a:ext uri="{FF2B5EF4-FFF2-40B4-BE49-F238E27FC236}">
              <a16:creationId xmlns:a16="http://schemas.microsoft.com/office/drawing/2014/main" id="{1AE97C4D-2C9E-4B3D-BF3B-B8BAF9D501DE}"/>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5" name="正方形/長方形 244">
          <a:extLst>
            <a:ext uri="{FF2B5EF4-FFF2-40B4-BE49-F238E27FC236}">
              <a16:creationId xmlns:a16="http://schemas.microsoft.com/office/drawing/2014/main" id="{77D30A63-B375-4933-A750-338BCBAD6D85}"/>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6" name="正方形/長方形 245">
          <a:extLst>
            <a:ext uri="{FF2B5EF4-FFF2-40B4-BE49-F238E27FC236}">
              <a16:creationId xmlns:a16="http://schemas.microsoft.com/office/drawing/2014/main" id="{28CAA13A-3519-44F6-9DE0-370929D3694E}"/>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7" name="テキスト ボックス 246">
          <a:extLst>
            <a:ext uri="{FF2B5EF4-FFF2-40B4-BE49-F238E27FC236}">
              <a16:creationId xmlns:a16="http://schemas.microsoft.com/office/drawing/2014/main" id="{83D71EE2-6037-4CBA-A776-AFC64D5F9B64}"/>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8" name="直線コネクタ 247">
          <a:extLst>
            <a:ext uri="{FF2B5EF4-FFF2-40B4-BE49-F238E27FC236}">
              <a16:creationId xmlns:a16="http://schemas.microsoft.com/office/drawing/2014/main" id="{8CC9F0ED-9DDB-4902-8D88-8E0B58CCAFE7}"/>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9" name="テキスト ボックス 248">
          <a:extLst>
            <a:ext uri="{FF2B5EF4-FFF2-40B4-BE49-F238E27FC236}">
              <a16:creationId xmlns:a16="http://schemas.microsoft.com/office/drawing/2014/main" id="{FAE835D5-07E2-4290-A605-59B9BEE32A9A}"/>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0" name="直線コネクタ 249">
          <a:extLst>
            <a:ext uri="{FF2B5EF4-FFF2-40B4-BE49-F238E27FC236}">
              <a16:creationId xmlns:a16="http://schemas.microsoft.com/office/drawing/2014/main" id="{797BC90B-1992-49CB-97D4-65505EA1D601}"/>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1" name="テキスト ボックス 250">
          <a:extLst>
            <a:ext uri="{FF2B5EF4-FFF2-40B4-BE49-F238E27FC236}">
              <a16:creationId xmlns:a16="http://schemas.microsoft.com/office/drawing/2014/main" id="{67C2D0D3-BCC1-4A33-8EDD-20FBB200F7D4}"/>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2" name="直線コネクタ 251">
          <a:extLst>
            <a:ext uri="{FF2B5EF4-FFF2-40B4-BE49-F238E27FC236}">
              <a16:creationId xmlns:a16="http://schemas.microsoft.com/office/drawing/2014/main" id="{0D5E5B13-B0B7-4787-9ED7-C758E02B5163}"/>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3" name="テキスト ボックス 252">
          <a:extLst>
            <a:ext uri="{FF2B5EF4-FFF2-40B4-BE49-F238E27FC236}">
              <a16:creationId xmlns:a16="http://schemas.microsoft.com/office/drawing/2014/main" id="{DDA2DAA5-AFD5-4F4D-85F3-ADAE63BC0E92}"/>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4" name="直線コネクタ 253">
          <a:extLst>
            <a:ext uri="{FF2B5EF4-FFF2-40B4-BE49-F238E27FC236}">
              <a16:creationId xmlns:a16="http://schemas.microsoft.com/office/drawing/2014/main" id="{25D5B2D9-87DE-428D-809D-F895DA2F5CFD}"/>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5" name="テキスト ボックス 254">
          <a:extLst>
            <a:ext uri="{FF2B5EF4-FFF2-40B4-BE49-F238E27FC236}">
              <a16:creationId xmlns:a16="http://schemas.microsoft.com/office/drawing/2014/main" id="{D75ADB6A-622A-4287-B61E-4E0EAC12F31E}"/>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6" name="直線コネクタ 255">
          <a:extLst>
            <a:ext uri="{FF2B5EF4-FFF2-40B4-BE49-F238E27FC236}">
              <a16:creationId xmlns:a16="http://schemas.microsoft.com/office/drawing/2014/main" id="{AC44F4CD-7B2B-47F6-AA21-878D95A91753}"/>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7" name="テキスト ボックス 256">
          <a:extLst>
            <a:ext uri="{FF2B5EF4-FFF2-40B4-BE49-F238E27FC236}">
              <a16:creationId xmlns:a16="http://schemas.microsoft.com/office/drawing/2014/main" id="{41993C61-5A29-4B03-987B-DAA5818ED727}"/>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8" name="直線コネクタ 257">
          <a:extLst>
            <a:ext uri="{FF2B5EF4-FFF2-40B4-BE49-F238E27FC236}">
              <a16:creationId xmlns:a16="http://schemas.microsoft.com/office/drawing/2014/main" id="{C88598BA-3BAA-4412-B4A4-F25BADDCFFD6}"/>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9" name="テキスト ボックス 258">
          <a:extLst>
            <a:ext uri="{FF2B5EF4-FFF2-40B4-BE49-F238E27FC236}">
              <a16:creationId xmlns:a16="http://schemas.microsoft.com/office/drawing/2014/main" id="{E110500A-D73B-454F-8E40-C0BD486ECE22}"/>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0" name="直線コネクタ 259">
          <a:extLst>
            <a:ext uri="{FF2B5EF4-FFF2-40B4-BE49-F238E27FC236}">
              <a16:creationId xmlns:a16="http://schemas.microsoft.com/office/drawing/2014/main" id="{D986862B-FC0E-4B2C-A004-61371B00D40D}"/>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1" name="テキスト ボックス 260">
          <a:extLst>
            <a:ext uri="{FF2B5EF4-FFF2-40B4-BE49-F238E27FC236}">
              <a16:creationId xmlns:a16="http://schemas.microsoft.com/office/drawing/2014/main" id="{4A96D85E-3E28-4FB4-96E7-75717EB3501F}"/>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2" name="【公営住宅】&#10;有形固定資産減価償却率グラフ枠">
          <a:extLst>
            <a:ext uri="{FF2B5EF4-FFF2-40B4-BE49-F238E27FC236}">
              <a16:creationId xmlns:a16="http://schemas.microsoft.com/office/drawing/2014/main" id="{4DDF6B9D-FBD4-447D-ACBF-A4FE8083C6F9}"/>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158114</xdr:rowOff>
    </xdr:to>
    <xdr:cxnSp macro="">
      <xdr:nvCxnSpPr>
        <xdr:cNvPr id="263" name="直線コネクタ 262">
          <a:extLst>
            <a:ext uri="{FF2B5EF4-FFF2-40B4-BE49-F238E27FC236}">
              <a16:creationId xmlns:a16="http://schemas.microsoft.com/office/drawing/2014/main" id="{33B85499-C64D-49CF-8B63-F05FAD4D4738}"/>
            </a:ext>
          </a:extLst>
        </xdr:cNvPr>
        <xdr:cNvCxnSpPr/>
      </xdr:nvCxnSpPr>
      <xdr:spPr>
        <a:xfrm flipV="1">
          <a:off x="4634865" y="13335000"/>
          <a:ext cx="0" cy="1567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161941</xdr:rowOff>
    </xdr:from>
    <xdr:ext cx="405111" cy="259045"/>
    <xdr:sp macro="" textlink="">
      <xdr:nvSpPr>
        <xdr:cNvPr id="264" name="【公営住宅】&#10;有形固定資産減価償却率最小値テキスト">
          <a:extLst>
            <a:ext uri="{FF2B5EF4-FFF2-40B4-BE49-F238E27FC236}">
              <a16:creationId xmlns:a16="http://schemas.microsoft.com/office/drawing/2014/main" id="{0C5F9956-1783-4030-9B5B-AFE30AE81041}"/>
            </a:ext>
          </a:extLst>
        </xdr:cNvPr>
        <xdr:cNvSpPr txBox="1"/>
      </xdr:nvSpPr>
      <xdr:spPr>
        <a:xfrm>
          <a:off x="4673600" y="14906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158114</xdr:rowOff>
    </xdr:from>
    <xdr:to>
      <xdr:col>24</xdr:col>
      <xdr:colOff>152400</xdr:colOff>
      <xdr:row>86</xdr:row>
      <xdr:rowOff>158114</xdr:rowOff>
    </xdr:to>
    <xdr:cxnSp macro="">
      <xdr:nvCxnSpPr>
        <xdr:cNvPr id="265" name="直線コネクタ 264">
          <a:extLst>
            <a:ext uri="{FF2B5EF4-FFF2-40B4-BE49-F238E27FC236}">
              <a16:creationId xmlns:a16="http://schemas.microsoft.com/office/drawing/2014/main" id="{2B8E41ED-5905-4A19-B105-62534D36AD47}"/>
            </a:ext>
          </a:extLst>
        </xdr:cNvPr>
        <xdr:cNvCxnSpPr/>
      </xdr:nvCxnSpPr>
      <xdr:spPr>
        <a:xfrm>
          <a:off x="4546600" y="14902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66" name="【公営住宅】&#10;有形固定資産減価償却率最大値テキスト">
          <a:extLst>
            <a:ext uri="{FF2B5EF4-FFF2-40B4-BE49-F238E27FC236}">
              <a16:creationId xmlns:a16="http://schemas.microsoft.com/office/drawing/2014/main" id="{972C70F3-14B3-411C-9F56-F4A1943861E5}"/>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67" name="直線コネクタ 266">
          <a:extLst>
            <a:ext uri="{FF2B5EF4-FFF2-40B4-BE49-F238E27FC236}">
              <a16:creationId xmlns:a16="http://schemas.microsoft.com/office/drawing/2014/main" id="{5F223C61-7BBA-4418-8742-C9B54F419199}"/>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113047</xdr:rowOff>
    </xdr:from>
    <xdr:ext cx="405111" cy="259045"/>
    <xdr:sp macro="" textlink="">
      <xdr:nvSpPr>
        <xdr:cNvPr id="268" name="【公営住宅】&#10;有形固定資産減価償却率平均値テキスト">
          <a:extLst>
            <a:ext uri="{FF2B5EF4-FFF2-40B4-BE49-F238E27FC236}">
              <a16:creationId xmlns:a16="http://schemas.microsoft.com/office/drawing/2014/main" id="{4FE9379E-8CB3-46AB-9C1E-C5ACD26BF8BE}"/>
            </a:ext>
          </a:extLst>
        </xdr:cNvPr>
        <xdr:cNvSpPr txBox="1"/>
      </xdr:nvSpPr>
      <xdr:spPr>
        <a:xfrm>
          <a:off x="4673600" y="13829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90170</xdr:rowOff>
    </xdr:from>
    <xdr:to>
      <xdr:col>24</xdr:col>
      <xdr:colOff>114300</xdr:colOff>
      <xdr:row>82</xdr:row>
      <xdr:rowOff>20320</xdr:rowOff>
    </xdr:to>
    <xdr:sp macro="" textlink="">
      <xdr:nvSpPr>
        <xdr:cNvPr id="269" name="フローチャート: 判断 268">
          <a:extLst>
            <a:ext uri="{FF2B5EF4-FFF2-40B4-BE49-F238E27FC236}">
              <a16:creationId xmlns:a16="http://schemas.microsoft.com/office/drawing/2014/main" id="{12E5B572-E70A-4257-BDE3-7F1E13CB800F}"/>
            </a:ext>
          </a:extLst>
        </xdr:cNvPr>
        <xdr:cNvSpPr/>
      </xdr:nvSpPr>
      <xdr:spPr>
        <a:xfrm>
          <a:off x="45847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105411</xdr:rowOff>
    </xdr:from>
    <xdr:to>
      <xdr:col>20</xdr:col>
      <xdr:colOff>38100</xdr:colOff>
      <xdr:row>82</xdr:row>
      <xdr:rowOff>35561</xdr:rowOff>
    </xdr:to>
    <xdr:sp macro="" textlink="">
      <xdr:nvSpPr>
        <xdr:cNvPr id="270" name="フローチャート: 判断 269">
          <a:extLst>
            <a:ext uri="{FF2B5EF4-FFF2-40B4-BE49-F238E27FC236}">
              <a16:creationId xmlns:a16="http://schemas.microsoft.com/office/drawing/2014/main" id="{212B348D-746D-4A84-9F56-B04F3D2C316E}"/>
            </a:ext>
          </a:extLst>
        </xdr:cNvPr>
        <xdr:cNvSpPr/>
      </xdr:nvSpPr>
      <xdr:spPr>
        <a:xfrm>
          <a:off x="3746500" y="1399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130175</xdr:rowOff>
    </xdr:from>
    <xdr:to>
      <xdr:col>15</xdr:col>
      <xdr:colOff>101600</xdr:colOff>
      <xdr:row>82</xdr:row>
      <xdr:rowOff>60325</xdr:rowOff>
    </xdr:to>
    <xdr:sp macro="" textlink="">
      <xdr:nvSpPr>
        <xdr:cNvPr id="271" name="フローチャート: 判断 270">
          <a:extLst>
            <a:ext uri="{FF2B5EF4-FFF2-40B4-BE49-F238E27FC236}">
              <a16:creationId xmlns:a16="http://schemas.microsoft.com/office/drawing/2014/main" id="{81F84B94-2F92-41DE-80AB-01CDA080759D}"/>
            </a:ext>
          </a:extLst>
        </xdr:cNvPr>
        <xdr:cNvSpPr/>
      </xdr:nvSpPr>
      <xdr:spPr>
        <a:xfrm>
          <a:off x="2857500" y="1401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137795</xdr:rowOff>
    </xdr:from>
    <xdr:to>
      <xdr:col>10</xdr:col>
      <xdr:colOff>165100</xdr:colOff>
      <xdr:row>82</xdr:row>
      <xdr:rowOff>67945</xdr:rowOff>
    </xdr:to>
    <xdr:sp macro="" textlink="">
      <xdr:nvSpPr>
        <xdr:cNvPr id="272" name="フローチャート: 判断 271">
          <a:extLst>
            <a:ext uri="{FF2B5EF4-FFF2-40B4-BE49-F238E27FC236}">
              <a16:creationId xmlns:a16="http://schemas.microsoft.com/office/drawing/2014/main" id="{C70C446D-0731-4097-A2DE-BB466312B8C8}"/>
            </a:ext>
          </a:extLst>
        </xdr:cNvPr>
        <xdr:cNvSpPr/>
      </xdr:nvSpPr>
      <xdr:spPr>
        <a:xfrm>
          <a:off x="19685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3" name="テキスト ボックス 272">
          <a:extLst>
            <a:ext uri="{FF2B5EF4-FFF2-40B4-BE49-F238E27FC236}">
              <a16:creationId xmlns:a16="http://schemas.microsoft.com/office/drawing/2014/main" id="{D00C7737-14F1-48E7-A791-295A28B3A19C}"/>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4" name="テキスト ボックス 273">
          <a:extLst>
            <a:ext uri="{FF2B5EF4-FFF2-40B4-BE49-F238E27FC236}">
              <a16:creationId xmlns:a16="http://schemas.microsoft.com/office/drawing/2014/main" id="{4EC93CD8-EB45-4046-AC26-0484EE70FE5B}"/>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5" name="テキスト ボックス 274">
          <a:extLst>
            <a:ext uri="{FF2B5EF4-FFF2-40B4-BE49-F238E27FC236}">
              <a16:creationId xmlns:a16="http://schemas.microsoft.com/office/drawing/2014/main" id="{43522C7D-05CF-4653-AB6E-D3DA06D9F306}"/>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6" name="テキスト ボックス 275">
          <a:extLst>
            <a:ext uri="{FF2B5EF4-FFF2-40B4-BE49-F238E27FC236}">
              <a16:creationId xmlns:a16="http://schemas.microsoft.com/office/drawing/2014/main" id="{123AA21B-1A0B-4FE6-845A-85C74EE0091C}"/>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id="{C82824EC-B5AD-49C0-BA3D-A91379FB67AB}"/>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27305</xdr:rowOff>
    </xdr:from>
    <xdr:to>
      <xdr:col>24</xdr:col>
      <xdr:colOff>114300</xdr:colOff>
      <xdr:row>83</xdr:row>
      <xdr:rowOff>128905</xdr:rowOff>
    </xdr:to>
    <xdr:sp macro="" textlink="">
      <xdr:nvSpPr>
        <xdr:cNvPr id="278" name="楕円 277">
          <a:extLst>
            <a:ext uri="{FF2B5EF4-FFF2-40B4-BE49-F238E27FC236}">
              <a16:creationId xmlns:a16="http://schemas.microsoft.com/office/drawing/2014/main" id="{92B615D7-BBE3-49DF-9CFA-3E1B2EDF1E4C}"/>
            </a:ext>
          </a:extLst>
        </xdr:cNvPr>
        <xdr:cNvSpPr/>
      </xdr:nvSpPr>
      <xdr:spPr>
        <a:xfrm>
          <a:off x="4584700" y="1425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5732</xdr:rowOff>
    </xdr:from>
    <xdr:ext cx="405111" cy="259045"/>
    <xdr:sp macro="" textlink="">
      <xdr:nvSpPr>
        <xdr:cNvPr id="279" name="【公営住宅】&#10;有形固定資産減価償却率該当値テキスト">
          <a:extLst>
            <a:ext uri="{FF2B5EF4-FFF2-40B4-BE49-F238E27FC236}">
              <a16:creationId xmlns:a16="http://schemas.microsoft.com/office/drawing/2014/main" id="{1BB4B3BD-5469-4886-976D-600B7D6992B4}"/>
            </a:ext>
          </a:extLst>
        </xdr:cNvPr>
        <xdr:cNvSpPr txBox="1"/>
      </xdr:nvSpPr>
      <xdr:spPr>
        <a:xfrm>
          <a:off x="4673600" y="1423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67311</xdr:rowOff>
    </xdr:from>
    <xdr:to>
      <xdr:col>20</xdr:col>
      <xdr:colOff>38100</xdr:colOff>
      <xdr:row>83</xdr:row>
      <xdr:rowOff>168911</xdr:rowOff>
    </xdr:to>
    <xdr:sp macro="" textlink="">
      <xdr:nvSpPr>
        <xdr:cNvPr id="280" name="楕円 279">
          <a:extLst>
            <a:ext uri="{FF2B5EF4-FFF2-40B4-BE49-F238E27FC236}">
              <a16:creationId xmlns:a16="http://schemas.microsoft.com/office/drawing/2014/main" id="{0F886926-B578-49B9-BFB5-18E63E88A8C7}"/>
            </a:ext>
          </a:extLst>
        </xdr:cNvPr>
        <xdr:cNvSpPr/>
      </xdr:nvSpPr>
      <xdr:spPr>
        <a:xfrm>
          <a:off x="3746500" y="1429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78105</xdr:rowOff>
    </xdr:from>
    <xdr:to>
      <xdr:col>24</xdr:col>
      <xdr:colOff>63500</xdr:colOff>
      <xdr:row>83</xdr:row>
      <xdr:rowOff>118111</xdr:rowOff>
    </xdr:to>
    <xdr:cxnSp macro="">
      <xdr:nvCxnSpPr>
        <xdr:cNvPr id="281" name="直線コネクタ 280">
          <a:extLst>
            <a:ext uri="{FF2B5EF4-FFF2-40B4-BE49-F238E27FC236}">
              <a16:creationId xmlns:a16="http://schemas.microsoft.com/office/drawing/2014/main" id="{747F10C6-1699-4FC0-8DCC-A368A27F60D9}"/>
            </a:ext>
          </a:extLst>
        </xdr:cNvPr>
        <xdr:cNvCxnSpPr/>
      </xdr:nvCxnSpPr>
      <xdr:spPr>
        <a:xfrm flipV="1">
          <a:off x="3797300" y="14308455"/>
          <a:ext cx="8382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92075</xdr:rowOff>
    </xdr:from>
    <xdr:to>
      <xdr:col>15</xdr:col>
      <xdr:colOff>101600</xdr:colOff>
      <xdr:row>84</xdr:row>
      <xdr:rowOff>22225</xdr:rowOff>
    </xdr:to>
    <xdr:sp macro="" textlink="">
      <xdr:nvSpPr>
        <xdr:cNvPr id="282" name="楕円 281">
          <a:extLst>
            <a:ext uri="{FF2B5EF4-FFF2-40B4-BE49-F238E27FC236}">
              <a16:creationId xmlns:a16="http://schemas.microsoft.com/office/drawing/2014/main" id="{D042256B-29BD-49FC-B5E7-9835FA0B98D0}"/>
            </a:ext>
          </a:extLst>
        </xdr:cNvPr>
        <xdr:cNvSpPr/>
      </xdr:nvSpPr>
      <xdr:spPr>
        <a:xfrm>
          <a:off x="2857500" y="1432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118111</xdr:rowOff>
    </xdr:from>
    <xdr:to>
      <xdr:col>19</xdr:col>
      <xdr:colOff>177800</xdr:colOff>
      <xdr:row>83</xdr:row>
      <xdr:rowOff>142875</xdr:rowOff>
    </xdr:to>
    <xdr:cxnSp macro="">
      <xdr:nvCxnSpPr>
        <xdr:cNvPr id="283" name="直線コネクタ 282">
          <a:extLst>
            <a:ext uri="{FF2B5EF4-FFF2-40B4-BE49-F238E27FC236}">
              <a16:creationId xmlns:a16="http://schemas.microsoft.com/office/drawing/2014/main" id="{1C8E89EF-29FD-4077-846F-FCFEC2D6114B}"/>
            </a:ext>
          </a:extLst>
        </xdr:cNvPr>
        <xdr:cNvCxnSpPr/>
      </xdr:nvCxnSpPr>
      <xdr:spPr>
        <a:xfrm flipV="1">
          <a:off x="2908300" y="14348461"/>
          <a:ext cx="8890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166370</xdr:rowOff>
    </xdr:from>
    <xdr:to>
      <xdr:col>10</xdr:col>
      <xdr:colOff>165100</xdr:colOff>
      <xdr:row>84</xdr:row>
      <xdr:rowOff>96520</xdr:rowOff>
    </xdr:to>
    <xdr:sp macro="" textlink="">
      <xdr:nvSpPr>
        <xdr:cNvPr id="284" name="楕円 283">
          <a:extLst>
            <a:ext uri="{FF2B5EF4-FFF2-40B4-BE49-F238E27FC236}">
              <a16:creationId xmlns:a16="http://schemas.microsoft.com/office/drawing/2014/main" id="{CB9227F8-FF94-44C3-8222-B398547ABE60}"/>
            </a:ext>
          </a:extLst>
        </xdr:cNvPr>
        <xdr:cNvSpPr/>
      </xdr:nvSpPr>
      <xdr:spPr>
        <a:xfrm>
          <a:off x="1968500" y="1439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142875</xdr:rowOff>
    </xdr:from>
    <xdr:to>
      <xdr:col>15</xdr:col>
      <xdr:colOff>50800</xdr:colOff>
      <xdr:row>84</xdr:row>
      <xdr:rowOff>45720</xdr:rowOff>
    </xdr:to>
    <xdr:cxnSp macro="">
      <xdr:nvCxnSpPr>
        <xdr:cNvPr id="285" name="直線コネクタ 284">
          <a:extLst>
            <a:ext uri="{FF2B5EF4-FFF2-40B4-BE49-F238E27FC236}">
              <a16:creationId xmlns:a16="http://schemas.microsoft.com/office/drawing/2014/main" id="{CECA9457-CC5E-492D-929D-88D0F532EE7D}"/>
            </a:ext>
          </a:extLst>
        </xdr:cNvPr>
        <xdr:cNvCxnSpPr/>
      </xdr:nvCxnSpPr>
      <xdr:spPr>
        <a:xfrm flipV="1">
          <a:off x="2019300" y="14373225"/>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52088</xdr:rowOff>
    </xdr:from>
    <xdr:ext cx="405111" cy="259045"/>
    <xdr:sp macro="" textlink="">
      <xdr:nvSpPr>
        <xdr:cNvPr id="286" name="n_1aveValue【公営住宅】&#10;有形固定資産減価償却率">
          <a:extLst>
            <a:ext uri="{FF2B5EF4-FFF2-40B4-BE49-F238E27FC236}">
              <a16:creationId xmlns:a16="http://schemas.microsoft.com/office/drawing/2014/main" id="{DF018EFD-2408-463B-9121-E2E5678FD127}"/>
            </a:ext>
          </a:extLst>
        </xdr:cNvPr>
        <xdr:cNvSpPr txBox="1"/>
      </xdr:nvSpPr>
      <xdr:spPr>
        <a:xfrm>
          <a:off x="3582044" y="1376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76852</xdr:rowOff>
    </xdr:from>
    <xdr:ext cx="405111" cy="259045"/>
    <xdr:sp macro="" textlink="">
      <xdr:nvSpPr>
        <xdr:cNvPr id="287" name="n_2aveValue【公営住宅】&#10;有形固定資産減価償却率">
          <a:extLst>
            <a:ext uri="{FF2B5EF4-FFF2-40B4-BE49-F238E27FC236}">
              <a16:creationId xmlns:a16="http://schemas.microsoft.com/office/drawing/2014/main" id="{6BE74023-BB85-4D5C-9924-2280CC5EF7E2}"/>
            </a:ext>
          </a:extLst>
        </xdr:cNvPr>
        <xdr:cNvSpPr txBox="1"/>
      </xdr:nvSpPr>
      <xdr:spPr>
        <a:xfrm>
          <a:off x="2705744" y="1379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84472</xdr:rowOff>
    </xdr:from>
    <xdr:ext cx="405111" cy="259045"/>
    <xdr:sp macro="" textlink="">
      <xdr:nvSpPr>
        <xdr:cNvPr id="288" name="n_3aveValue【公営住宅】&#10;有形固定資産減価償却率">
          <a:extLst>
            <a:ext uri="{FF2B5EF4-FFF2-40B4-BE49-F238E27FC236}">
              <a16:creationId xmlns:a16="http://schemas.microsoft.com/office/drawing/2014/main" id="{E6403C55-D3C9-4A10-8930-3AEE596154B6}"/>
            </a:ext>
          </a:extLst>
        </xdr:cNvPr>
        <xdr:cNvSpPr txBox="1"/>
      </xdr:nvSpPr>
      <xdr:spPr>
        <a:xfrm>
          <a:off x="1816744" y="1380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160038</xdr:rowOff>
    </xdr:from>
    <xdr:ext cx="405111" cy="259045"/>
    <xdr:sp macro="" textlink="">
      <xdr:nvSpPr>
        <xdr:cNvPr id="289" name="n_1mainValue【公営住宅】&#10;有形固定資産減価償却率">
          <a:extLst>
            <a:ext uri="{FF2B5EF4-FFF2-40B4-BE49-F238E27FC236}">
              <a16:creationId xmlns:a16="http://schemas.microsoft.com/office/drawing/2014/main" id="{9FF8183F-AA9B-4AB4-96FD-BDFCE0D5CE76}"/>
            </a:ext>
          </a:extLst>
        </xdr:cNvPr>
        <xdr:cNvSpPr txBox="1"/>
      </xdr:nvSpPr>
      <xdr:spPr>
        <a:xfrm>
          <a:off x="3582044" y="1439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13352</xdr:rowOff>
    </xdr:from>
    <xdr:ext cx="405111" cy="259045"/>
    <xdr:sp macro="" textlink="">
      <xdr:nvSpPr>
        <xdr:cNvPr id="290" name="n_2mainValue【公営住宅】&#10;有形固定資産減価償却率">
          <a:extLst>
            <a:ext uri="{FF2B5EF4-FFF2-40B4-BE49-F238E27FC236}">
              <a16:creationId xmlns:a16="http://schemas.microsoft.com/office/drawing/2014/main" id="{A286A27C-DCD0-4372-9C0D-429E88C8E432}"/>
            </a:ext>
          </a:extLst>
        </xdr:cNvPr>
        <xdr:cNvSpPr txBox="1"/>
      </xdr:nvSpPr>
      <xdr:spPr>
        <a:xfrm>
          <a:off x="2705744" y="14415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87647</xdr:rowOff>
    </xdr:from>
    <xdr:ext cx="405111" cy="259045"/>
    <xdr:sp macro="" textlink="">
      <xdr:nvSpPr>
        <xdr:cNvPr id="291" name="n_3mainValue【公営住宅】&#10;有形固定資産減価償却率">
          <a:extLst>
            <a:ext uri="{FF2B5EF4-FFF2-40B4-BE49-F238E27FC236}">
              <a16:creationId xmlns:a16="http://schemas.microsoft.com/office/drawing/2014/main" id="{9FBA3CCA-483D-469B-B991-DA908705E920}"/>
            </a:ext>
          </a:extLst>
        </xdr:cNvPr>
        <xdr:cNvSpPr txBox="1"/>
      </xdr:nvSpPr>
      <xdr:spPr>
        <a:xfrm>
          <a:off x="1816744" y="1448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2" name="正方形/長方形 291">
          <a:extLst>
            <a:ext uri="{FF2B5EF4-FFF2-40B4-BE49-F238E27FC236}">
              <a16:creationId xmlns:a16="http://schemas.microsoft.com/office/drawing/2014/main" id="{52C9904E-5847-4B63-996A-76B33C8E0A67}"/>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3" name="正方形/長方形 292">
          <a:extLst>
            <a:ext uri="{FF2B5EF4-FFF2-40B4-BE49-F238E27FC236}">
              <a16:creationId xmlns:a16="http://schemas.microsoft.com/office/drawing/2014/main" id="{36B0436E-B69B-4B2D-93F1-7AB15A94737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4" name="正方形/長方形 293">
          <a:extLst>
            <a:ext uri="{FF2B5EF4-FFF2-40B4-BE49-F238E27FC236}">
              <a16:creationId xmlns:a16="http://schemas.microsoft.com/office/drawing/2014/main" id="{03761657-A3DC-4919-ACC6-EAB5EC84D4BA}"/>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5" name="正方形/長方形 294">
          <a:extLst>
            <a:ext uri="{FF2B5EF4-FFF2-40B4-BE49-F238E27FC236}">
              <a16:creationId xmlns:a16="http://schemas.microsoft.com/office/drawing/2014/main" id="{2A96BABE-6AB1-4D50-A5CB-630BC46FF685}"/>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6" name="正方形/長方形 295">
          <a:extLst>
            <a:ext uri="{FF2B5EF4-FFF2-40B4-BE49-F238E27FC236}">
              <a16:creationId xmlns:a16="http://schemas.microsoft.com/office/drawing/2014/main" id="{C2ACAB3B-A718-4E78-A477-764D2C378F3F}"/>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7" name="正方形/長方形 296">
          <a:extLst>
            <a:ext uri="{FF2B5EF4-FFF2-40B4-BE49-F238E27FC236}">
              <a16:creationId xmlns:a16="http://schemas.microsoft.com/office/drawing/2014/main" id="{456E5E5B-8804-42ED-BD90-A4BE2A92F471}"/>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8" name="正方形/長方形 297">
          <a:extLst>
            <a:ext uri="{FF2B5EF4-FFF2-40B4-BE49-F238E27FC236}">
              <a16:creationId xmlns:a16="http://schemas.microsoft.com/office/drawing/2014/main" id="{20C81C56-278F-44EA-9687-5DBE0D1C262B}"/>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9" name="正方形/長方形 298">
          <a:extLst>
            <a:ext uri="{FF2B5EF4-FFF2-40B4-BE49-F238E27FC236}">
              <a16:creationId xmlns:a16="http://schemas.microsoft.com/office/drawing/2014/main" id="{8846EFB7-7CAB-42E1-A6D1-F81AF5AF278B}"/>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0" name="テキスト ボックス 299">
          <a:extLst>
            <a:ext uri="{FF2B5EF4-FFF2-40B4-BE49-F238E27FC236}">
              <a16:creationId xmlns:a16="http://schemas.microsoft.com/office/drawing/2014/main" id="{991914C8-8074-43A9-BCEA-ED25561B4D15}"/>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1" name="直線コネクタ 300">
          <a:extLst>
            <a:ext uri="{FF2B5EF4-FFF2-40B4-BE49-F238E27FC236}">
              <a16:creationId xmlns:a16="http://schemas.microsoft.com/office/drawing/2014/main" id="{CBD5E46C-953E-49C3-9279-C703BDBA1B74}"/>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2" name="直線コネクタ 301">
          <a:extLst>
            <a:ext uri="{FF2B5EF4-FFF2-40B4-BE49-F238E27FC236}">
              <a16:creationId xmlns:a16="http://schemas.microsoft.com/office/drawing/2014/main" id="{6587B296-7F21-44E7-AA4B-3FFAA908FF9A}"/>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03" name="テキスト ボックス 302">
          <a:extLst>
            <a:ext uri="{FF2B5EF4-FFF2-40B4-BE49-F238E27FC236}">
              <a16:creationId xmlns:a16="http://schemas.microsoft.com/office/drawing/2014/main" id="{F2ED6A88-DC62-4789-A25D-01B8CC317AC8}"/>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04" name="直線コネクタ 303">
          <a:extLst>
            <a:ext uri="{FF2B5EF4-FFF2-40B4-BE49-F238E27FC236}">
              <a16:creationId xmlns:a16="http://schemas.microsoft.com/office/drawing/2014/main" id="{CE819DD9-8DDE-41FA-911D-CCACDFCE0A38}"/>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05" name="テキスト ボックス 304">
          <a:extLst>
            <a:ext uri="{FF2B5EF4-FFF2-40B4-BE49-F238E27FC236}">
              <a16:creationId xmlns:a16="http://schemas.microsoft.com/office/drawing/2014/main" id="{7E5EC5A7-FBD4-456A-B0EE-0973D8DD1BF8}"/>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06" name="直線コネクタ 305">
          <a:extLst>
            <a:ext uri="{FF2B5EF4-FFF2-40B4-BE49-F238E27FC236}">
              <a16:creationId xmlns:a16="http://schemas.microsoft.com/office/drawing/2014/main" id="{47018ADA-33A8-4321-B91F-3A19950A8FDB}"/>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07" name="テキスト ボックス 306">
          <a:extLst>
            <a:ext uri="{FF2B5EF4-FFF2-40B4-BE49-F238E27FC236}">
              <a16:creationId xmlns:a16="http://schemas.microsoft.com/office/drawing/2014/main" id="{BD5D5329-3700-4E27-946A-D2D071269DBF}"/>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08" name="直線コネクタ 307">
          <a:extLst>
            <a:ext uri="{FF2B5EF4-FFF2-40B4-BE49-F238E27FC236}">
              <a16:creationId xmlns:a16="http://schemas.microsoft.com/office/drawing/2014/main" id="{D9B706AF-BCF4-4233-8C3B-22BD68098E02}"/>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09" name="テキスト ボックス 308">
          <a:extLst>
            <a:ext uri="{FF2B5EF4-FFF2-40B4-BE49-F238E27FC236}">
              <a16:creationId xmlns:a16="http://schemas.microsoft.com/office/drawing/2014/main" id="{9AF9FA44-8598-40DC-BCC9-0CA48B87EEEC}"/>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0" name="直線コネクタ 309">
          <a:extLst>
            <a:ext uri="{FF2B5EF4-FFF2-40B4-BE49-F238E27FC236}">
              <a16:creationId xmlns:a16="http://schemas.microsoft.com/office/drawing/2014/main" id="{5B01608E-C8E9-4ECF-8917-6B07DA65C49A}"/>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91820</xdr:rowOff>
    </xdr:from>
    <xdr:ext cx="531299" cy="259045"/>
    <xdr:sp macro="" textlink="">
      <xdr:nvSpPr>
        <xdr:cNvPr id="311" name="テキスト ボックス 310">
          <a:extLst>
            <a:ext uri="{FF2B5EF4-FFF2-40B4-BE49-F238E27FC236}">
              <a16:creationId xmlns:a16="http://schemas.microsoft.com/office/drawing/2014/main" id="{737C69CC-EA82-4655-8183-DD1C53D62501}"/>
            </a:ext>
          </a:extLst>
        </xdr:cNvPr>
        <xdr:cNvSpPr txBox="1"/>
      </xdr:nvSpPr>
      <xdr:spPr>
        <a:xfrm>
          <a:off x="6072701" y="1346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2" name="直線コネクタ 311">
          <a:extLst>
            <a:ext uri="{FF2B5EF4-FFF2-40B4-BE49-F238E27FC236}">
              <a16:creationId xmlns:a16="http://schemas.microsoft.com/office/drawing/2014/main" id="{672239F4-A423-4B3E-A028-126BCE2658A5}"/>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13" name="テキスト ボックス 312">
          <a:extLst>
            <a:ext uri="{FF2B5EF4-FFF2-40B4-BE49-F238E27FC236}">
              <a16:creationId xmlns:a16="http://schemas.microsoft.com/office/drawing/2014/main" id="{A8191BF0-B3BF-40B9-94E1-82FA6E7A5580}"/>
            </a:ext>
          </a:extLst>
        </xdr:cNvPr>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4" name="直線コネクタ 313">
          <a:extLst>
            <a:ext uri="{FF2B5EF4-FFF2-40B4-BE49-F238E27FC236}">
              <a16:creationId xmlns:a16="http://schemas.microsoft.com/office/drawing/2014/main" id="{1C050905-139F-4AE0-AB30-5F3976D88622}"/>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15" name="テキスト ボックス 314">
          <a:extLst>
            <a:ext uri="{FF2B5EF4-FFF2-40B4-BE49-F238E27FC236}">
              <a16:creationId xmlns:a16="http://schemas.microsoft.com/office/drawing/2014/main" id="{A7BBA2F9-2DBD-49C9-A33E-E5D3FCF1A203}"/>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6" name="【公営住宅】&#10;一人当たり面積グラフ枠">
          <a:extLst>
            <a:ext uri="{FF2B5EF4-FFF2-40B4-BE49-F238E27FC236}">
              <a16:creationId xmlns:a16="http://schemas.microsoft.com/office/drawing/2014/main" id="{76D2B140-0482-43F1-9C5C-FA9F1A5D2437}"/>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120179</xdr:rowOff>
    </xdr:from>
    <xdr:to>
      <xdr:col>54</xdr:col>
      <xdr:colOff>189865</xdr:colOff>
      <xdr:row>86</xdr:row>
      <xdr:rowOff>126819</xdr:rowOff>
    </xdr:to>
    <xdr:cxnSp macro="">
      <xdr:nvCxnSpPr>
        <xdr:cNvPr id="317" name="直線コネクタ 316">
          <a:extLst>
            <a:ext uri="{FF2B5EF4-FFF2-40B4-BE49-F238E27FC236}">
              <a16:creationId xmlns:a16="http://schemas.microsoft.com/office/drawing/2014/main" id="{4D8E3165-5996-4801-B75A-355D8E0E00A8}"/>
            </a:ext>
          </a:extLst>
        </xdr:cNvPr>
        <xdr:cNvCxnSpPr/>
      </xdr:nvCxnSpPr>
      <xdr:spPr>
        <a:xfrm flipV="1">
          <a:off x="10476865" y="13493279"/>
          <a:ext cx="0" cy="137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130646</xdr:rowOff>
    </xdr:from>
    <xdr:ext cx="469744" cy="259045"/>
    <xdr:sp macro="" textlink="">
      <xdr:nvSpPr>
        <xdr:cNvPr id="318" name="【公営住宅】&#10;一人当たり面積最小値テキスト">
          <a:extLst>
            <a:ext uri="{FF2B5EF4-FFF2-40B4-BE49-F238E27FC236}">
              <a16:creationId xmlns:a16="http://schemas.microsoft.com/office/drawing/2014/main" id="{0C2E6380-AA1C-453A-AFDF-1E5C908EF00B}"/>
            </a:ext>
          </a:extLst>
        </xdr:cNvPr>
        <xdr:cNvSpPr txBox="1"/>
      </xdr:nvSpPr>
      <xdr:spPr>
        <a:xfrm>
          <a:off x="10515600" y="14875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126819</xdr:rowOff>
    </xdr:from>
    <xdr:to>
      <xdr:col>55</xdr:col>
      <xdr:colOff>88900</xdr:colOff>
      <xdr:row>86</xdr:row>
      <xdr:rowOff>126819</xdr:rowOff>
    </xdr:to>
    <xdr:cxnSp macro="">
      <xdr:nvCxnSpPr>
        <xdr:cNvPr id="319" name="直線コネクタ 318">
          <a:extLst>
            <a:ext uri="{FF2B5EF4-FFF2-40B4-BE49-F238E27FC236}">
              <a16:creationId xmlns:a16="http://schemas.microsoft.com/office/drawing/2014/main" id="{DAD849A9-0B1B-4F8E-A929-B2B2C8A96C9C}"/>
            </a:ext>
          </a:extLst>
        </xdr:cNvPr>
        <xdr:cNvCxnSpPr/>
      </xdr:nvCxnSpPr>
      <xdr:spPr>
        <a:xfrm>
          <a:off x="10388600" y="14871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66856</xdr:rowOff>
    </xdr:from>
    <xdr:ext cx="534377" cy="259045"/>
    <xdr:sp macro="" textlink="">
      <xdr:nvSpPr>
        <xdr:cNvPr id="320" name="【公営住宅】&#10;一人当たり面積最大値テキスト">
          <a:extLst>
            <a:ext uri="{FF2B5EF4-FFF2-40B4-BE49-F238E27FC236}">
              <a16:creationId xmlns:a16="http://schemas.microsoft.com/office/drawing/2014/main" id="{2BC142EA-2590-43B0-950B-D4CFD1647DDD}"/>
            </a:ext>
          </a:extLst>
        </xdr:cNvPr>
        <xdr:cNvSpPr txBox="1"/>
      </xdr:nvSpPr>
      <xdr:spPr>
        <a:xfrm>
          <a:off x="10515600" y="13268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120179</xdr:rowOff>
    </xdr:from>
    <xdr:to>
      <xdr:col>55</xdr:col>
      <xdr:colOff>88900</xdr:colOff>
      <xdr:row>78</xdr:row>
      <xdr:rowOff>120179</xdr:rowOff>
    </xdr:to>
    <xdr:cxnSp macro="">
      <xdr:nvCxnSpPr>
        <xdr:cNvPr id="321" name="直線コネクタ 320">
          <a:extLst>
            <a:ext uri="{FF2B5EF4-FFF2-40B4-BE49-F238E27FC236}">
              <a16:creationId xmlns:a16="http://schemas.microsoft.com/office/drawing/2014/main" id="{7B29D39F-C0D1-4239-AE78-1A26F6D2072E}"/>
            </a:ext>
          </a:extLst>
        </xdr:cNvPr>
        <xdr:cNvCxnSpPr/>
      </xdr:nvCxnSpPr>
      <xdr:spPr>
        <a:xfrm>
          <a:off x="10388600" y="13493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77959</xdr:rowOff>
    </xdr:from>
    <xdr:ext cx="469744" cy="259045"/>
    <xdr:sp macro="" textlink="">
      <xdr:nvSpPr>
        <xdr:cNvPr id="322" name="【公営住宅】&#10;一人当たり面積平均値テキスト">
          <a:extLst>
            <a:ext uri="{FF2B5EF4-FFF2-40B4-BE49-F238E27FC236}">
              <a16:creationId xmlns:a16="http://schemas.microsoft.com/office/drawing/2014/main" id="{95AEE2EA-8A77-4BE3-8B2F-69FACE82F980}"/>
            </a:ext>
          </a:extLst>
        </xdr:cNvPr>
        <xdr:cNvSpPr txBox="1"/>
      </xdr:nvSpPr>
      <xdr:spPr>
        <a:xfrm>
          <a:off x="10515600" y="144797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99532</xdr:rowOff>
    </xdr:from>
    <xdr:to>
      <xdr:col>55</xdr:col>
      <xdr:colOff>50800</xdr:colOff>
      <xdr:row>85</xdr:row>
      <xdr:rowOff>29682</xdr:rowOff>
    </xdr:to>
    <xdr:sp macro="" textlink="">
      <xdr:nvSpPr>
        <xdr:cNvPr id="323" name="フローチャート: 判断 322">
          <a:extLst>
            <a:ext uri="{FF2B5EF4-FFF2-40B4-BE49-F238E27FC236}">
              <a16:creationId xmlns:a16="http://schemas.microsoft.com/office/drawing/2014/main" id="{01941FCE-22BE-4C20-AE87-14F38EC97846}"/>
            </a:ext>
          </a:extLst>
        </xdr:cNvPr>
        <xdr:cNvSpPr/>
      </xdr:nvSpPr>
      <xdr:spPr>
        <a:xfrm>
          <a:off x="10426700" y="14501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117275</xdr:rowOff>
    </xdr:from>
    <xdr:to>
      <xdr:col>50</xdr:col>
      <xdr:colOff>165100</xdr:colOff>
      <xdr:row>85</xdr:row>
      <xdr:rowOff>47425</xdr:rowOff>
    </xdr:to>
    <xdr:sp macro="" textlink="">
      <xdr:nvSpPr>
        <xdr:cNvPr id="324" name="フローチャート: 判断 323">
          <a:extLst>
            <a:ext uri="{FF2B5EF4-FFF2-40B4-BE49-F238E27FC236}">
              <a16:creationId xmlns:a16="http://schemas.microsoft.com/office/drawing/2014/main" id="{9C626254-630E-4BDC-9F19-EB89B2A210D5}"/>
            </a:ext>
          </a:extLst>
        </xdr:cNvPr>
        <xdr:cNvSpPr/>
      </xdr:nvSpPr>
      <xdr:spPr>
        <a:xfrm>
          <a:off x="9588500" y="1451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68290</xdr:rowOff>
    </xdr:from>
    <xdr:to>
      <xdr:col>46</xdr:col>
      <xdr:colOff>38100</xdr:colOff>
      <xdr:row>84</xdr:row>
      <xdr:rowOff>169890</xdr:rowOff>
    </xdr:to>
    <xdr:sp macro="" textlink="">
      <xdr:nvSpPr>
        <xdr:cNvPr id="325" name="フローチャート: 判断 324">
          <a:extLst>
            <a:ext uri="{FF2B5EF4-FFF2-40B4-BE49-F238E27FC236}">
              <a16:creationId xmlns:a16="http://schemas.microsoft.com/office/drawing/2014/main" id="{C54229CE-9702-45AA-AC37-5AD1321ACC99}"/>
            </a:ext>
          </a:extLst>
        </xdr:cNvPr>
        <xdr:cNvSpPr/>
      </xdr:nvSpPr>
      <xdr:spPr>
        <a:xfrm>
          <a:off x="8699500" y="14470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54138</xdr:rowOff>
    </xdr:from>
    <xdr:to>
      <xdr:col>41</xdr:col>
      <xdr:colOff>101600</xdr:colOff>
      <xdr:row>84</xdr:row>
      <xdr:rowOff>155738</xdr:rowOff>
    </xdr:to>
    <xdr:sp macro="" textlink="">
      <xdr:nvSpPr>
        <xdr:cNvPr id="326" name="フローチャート: 判断 325">
          <a:extLst>
            <a:ext uri="{FF2B5EF4-FFF2-40B4-BE49-F238E27FC236}">
              <a16:creationId xmlns:a16="http://schemas.microsoft.com/office/drawing/2014/main" id="{3EE1DFF7-569F-444D-AFCA-56D6240345A5}"/>
            </a:ext>
          </a:extLst>
        </xdr:cNvPr>
        <xdr:cNvSpPr/>
      </xdr:nvSpPr>
      <xdr:spPr>
        <a:xfrm>
          <a:off x="7810500" y="1445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7" name="テキスト ボックス 326">
          <a:extLst>
            <a:ext uri="{FF2B5EF4-FFF2-40B4-BE49-F238E27FC236}">
              <a16:creationId xmlns:a16="http://schemas.microsoft.com/office/drawing/2014/main" id="{EE98BF07-642A-493A-8356-9DE79597A12A}"/>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8" name="テキスト ボックス 327">
          <a:extLst>
            <a:ext uri="{FF2B5EF4-FFF2-40B4-BE49-F238E27FC236}">
              <a16:creationId xmlns:a16="http://schemas.microsoft.com/office/drawing/2014/main" id="{B24D14DE-BD72-4A62-9CBA-410FAEBF5762}"/>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9" name="テキスト ボックス 328">
          <a:extLst>
            <a:ext uri="{FF2B5EF4-FFF2-40B4-BE49-F238E27FC236}">
              <a16:creationId xmlns:a16="http://schemas.microsoft.com/office/drawing/2014/main" id="{8AA63E11-D209-47E1-84AF-1FA1B103E655}"/>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0" name="テキスト ボックス 329">
          <a:extLst>
            <a:ext uri="{FF2B5EF4-FFF2-40B4-BE49-F238E27FC236}">
              <a16:creationId xmlns:a16="http://schemas.microsoft.com/office/drawing/2014/main" id="{85BEE532-E076-42BD-A4AB-C9C72085C5BA}"/>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1" name="テキスト ボックス 330">
          <a:extLst>
            <a:ext uri="{FF2B5EF4-FFF2-40B4-BE49-F238E27FC236}">
              <a16:creationId xmlns:a16="http://schemas.microsoft.com/office/drawing/2014/main" id="{D66B9DFD-53E9-4B85-8C04-89E0B6F6ED38}"/>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26707</xdr:rowOff>
    </xdr:from>
    <xdr:to>
      <xdr:col>55</xdr:col>
      <xdr:colOff>50800</xdr:colOff>
      <xdr:row>81</xdr:row>
      <xdr:rowOff>128307</xdr:rowOff>
    </xdr:to>
    <xdr:sp macro="" textlink="">
      <xdr:nvSpPr>
        <xdr:cNvPr id="332" name="楕円 331">
          <a:extLst>
            <a:ext uri="{FF2B5EF4-FFF2-40B4-BE49-F238E27FC236}">
              <a16:creationId xmlns:a16="http://schemas.microsoft.com/office/drawing/2014/main" id="{13F831B3-4960-40B6-97C3-103D91B3002D}"/>
            </a:ext>
          </a:extLst>
        </xdr:cNvPr>
        <xdr:cNvSpPr/>
      </xdr:nvSpPr>
      <xdr:spPr>
        <a:xfrm>
          <a:off x="10426700" y="13914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49584</xdr:rowOff>
    </xdr:from>
    <xdr:ext cx="469744" cy="259045"/>
    <xdr:sp macro="" textlink="">
      <xdr:nvSpPr>
        <xdr:cNvPr id="333" name="【公営住宅】&#10;一人当たり面積該当値テキスト">
          <a:extLst>
            <a:ext uri="{FF2B5EF4-FFF2-40B4-BE49-F238E27FC236}">
              <a16:creationId xmlns:a16="http://schemas.microsoft.com/office/drawing/2014/main" id="{76678284-3BB9-49E6-8A2E-D4EEA7AAEA3B}"/>
            </a:ext>
          </a:extLst>
        </xdr:cNvPr>
        <xdr:cNvSpPr txBox="1"/>
      </xdr:nvSpPr>
      <xdr:spPr>
        <a:xfrm>
          <a:off x="10515600" y="13765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165717</xdr:rowOff>
    </xdr:from>
    <xdr:to>
      <xdr:col>50</xdr:col>
      <xdr:colOff>165100</xdr:colOff>
      <xdr:row>81</xdr:row>
      <xdr:rowOff>95867</xdr:rowOff>
    </xdr:to>
    <xdr:sp macro="" textlink="">
      <xdr:nvSpPr>
        <xdr:cNvPr id="334" name="楕円 333">
          <a:extLst>
            <a:ext uri="{FF2B5EF4-FFF2-40B4-BE49-F238E27FC236}">
              <a16:creationId xmlns:a16="http://schemas.microsoft.com/office/drawing/2014/main" id="{ACD68882-7A7E-4938-B15D-2866B5E3F538}"/>
            </a:ext>
          </a:extLst>
        </xdr:cNvPr>
        <xdr:cNvSpPr/>
      </xdr:nvSpPr>
      <xdr:spPr>
        <a:xfrm>
          <a:off x="9588500" y="13881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45067</xdr:rowOff>
    </xdr:from>
    <xdr:to>
      <xdr:col>55</xdr:col>
      <xdr:colOff>0</xdr:colOff>
      <xdr:row>81</xdr:row>
      <xdr:rowOff>77507</xdr:rowOff>
    </xdr:to>
    <xdr:cxnSp macro="">
      <xdr:nvCxnSpPr>
        <xdr:cNvPr id="335" name="直線コネクタ 334">
          <a:extLst>
            <a:ext uri="{FF2B5EF4-FFF2-40B4-BE49-F238E27FC236}">
              <a16:creationId xmlns:a16="http://schemas.microsoft.com/office/drawing/2014/main" id="{2ECA3D9C-CA28-48F9-8988-03D09C033E2F}"/>
            </a:ext>
          </a:extLst>
        </xdr:cNvPr>
        <xdr:cNvCxnSpPr/>
      </xdr:nvCxnSpPr>
      <xdr:spPr>
        <a:xfrm>
          <a:off x="9639300" y="13932517"/>
          <a:ext cx="838200" cy="32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165498</xdr:rowOff>
    </xdr:from>
    <xdr:to>
      <xdr:col>46</xdr:col>
      <xdr:colOff>38100</xdr:colOff>
      <xdr:row>81</xdr:row>
      <xdr:rowOff>95648</xdr:rowOff>
    </xdr:to>
    <xdr:sp macro="" textlink="">
      <xdr:nvSpPr>
        <xdr:cNvPr id="336" name="楕円 335">
          <a:extLst>
            <a:ext uri="{FF2B5EF4-FFF2-40B4-BE49-F238E27FC236}">
              <a16:creationId xmlns:a16="http://schemas.microsoft.com/office/drawing/2014/main" id="{695FFAF4-940F-425B-9104-9689CF6D3F42}"/>
            </a:ext>
          </a:extLst>
        </xdr:cNvPr>
        <xdr:cNvSpPr/>
      </xdr:nvSpPr>
      <xdr:spPr>
        <a:xfrm>
          <a:off x="8699500" y="13881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44848</xdr:rowOff>
    </xdr:from>
    <xdr:to>
      <xdr:col>50</xdr:col>
      <xdr:colOff>114300</xdr:colOff>
      <xdr:row>81</xdr:row>
      <xdr:rowOff>45067</xdr:rowOff>
    </xdr:to>
    <xdr:cxnSp macro="">
      <xdr:nvCxnSpPr>
        <xdr:cNvPr id="337" name="直線コネクタ 336">
          <a:extLst>
            <a:ext uri="{FF2B5EF4-FFF2-40B4-BE49-F238E27FC236}">
              <a16:creationId xmlns:a16="http://schemas.microsoft.com/office/drawing/2014/main" id="{3F66FFA3-BC97-4F22-8F18-F328B94CA366}"/>
            </a:ext>
          </a:extLst>
        </xdr:cNvPr>
        <xdr:cNvCxnSpPr/>
      </xdr:nvCxnSpPr>
      <xdr:spPr>
        <a:xfrm>
          <a:off x="8750300" y="13932298"/>
          <a:ext cx="889000" cy="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80</xdr:row>
      <xdr:rowOff>152763</xdr:rowOff>
    </xdr:from>
    <xdr:to>
      <xdr:col>41</xdr:col>
      <xdr:colOff>101600</xdr:colOff>
      <xdr:row>81</xdr:row>
      <xdr:rowOff>82913</xdr:rowOff>
    </xdr:to>
    <xdr:sp macro="" textlink="">
      <xdr:nvSpPr>
        <xdr:cNvPr id="338" name="楕円 337">
          <a:extLst>
            <a:ext uri="{FF2B5EF4-FFF2-40B4-BE49-F238E27FC236}">
              <a16:creationId xmlns:a16="http://schemas.microsoft.com/office/drawing/2014/main" id="{6F0A4D7F-657A-4BE8-8B66-EF1891E526A3}"/>
            </a:ext>
          </a:extLst>
        </xdr:cNvPr>
        <xdr:cNvSpPr/>
      </xdr:nvSpPr>
      <xdr:spPr>
        <a:xfrm>
          <a:off x="7810500" y="1386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32113</xdr:rowOff>
    </xdr:from>
    <xdr:to>
      <xdr:col>45</xdr:col>
      <xdr:colOff>177800</xdr:colOff>
      <xdr:row>81</xdr:row>
      <xdr:rowOff>44848</xdr:rowOff>
    </xdr:to>
    <xdr:cxnSp macro="">
      <xdr:nvCxnSpPr>
        <xdr:cNvPr id="339" name="直線コネクタ 338">
          <a:extLst>
            <a:ext uri="{FF2B5EF4-FFF2-40B4-BE49-F238E27FC236}">
              <a16:creationId xmlns:a16="http://schemas.microsoft.com/office/drawing/2014/main" id="{A5EB753E-504F-4DAB-A352-E8A4441FB472}"/>
            </a:ext>
          </a:extLst>
        </xdr:cNvPr>
        <xdr:cNvCxnSpPr/>
      </xdr:nvCxnSpPr>
      <xdr:spPr>
        <a:xfrm>
          <a:off x="7861300" y="13919563"/>
          <a:ext cx="889000" cy="12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38552</xdr:rowOff>
    </xdr:from>
    <xdr:ext cx="469744" cy="259045"/>
    <xdr:sp macro="" textlink="">
      <xdr:nvSpPr>
        <xdr:cNvPr id="340" name="n_1aveValue【公営住宅】&#10;一人当たり面積">
          <a:extLst>
            <a:ext uri="{FF2B5EF4-FFF2-40B4-BE49-F238E27FC236}">
              <a16:creationId xmlns:a16="http://schemas.microsoft.com/office/drawing/2014/main" id="{B203A426-A654-41FE-B674-AB7643886834}"/>
            </a:ext>
          </a:extLst>
        </xdr:cNvPr>
        <xdr:cNvSpPr txBox="1"/>
      </xdr:nvSpPr>
      <xdr:spPr>
        <a:xfrm>
          <a:off x="9391727" y="14611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161017</xdr:rowOff>
    </xdr:from>
    <xdr:ext cx="469744" cy="259045"/>
    <xdr:sp macro="" textlink="">
      <xdr:nvSpPr>
        <xdr:cNvPr id="341" name="n_2aveValue【公営住宅】&#10;一人当たり面積">
          <a:extLst>
            <a:ext uri="{FF2B5EF4-FFF2-40B4-BE49-F238E27FC236}">
              <a16:creationId xmlns:a16="http://schemas.microsoft.com/office/drawing/2014/main" id="{E34D6C9B-FD05-45B8-937E-76AA277C37F6}"/>
            </a:ext>
          </a:extLst>
        </xdr:cNvPr>
        <xdr:cNvSpPr txBox="1"/>
      </xdr:nvSpPr>
      <xdr:spPr>
        <a:xfrm>
          <a:off x="8515427" y="14562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146865</xdr:rowOff>
    </xdr:from>
    <xdr:ext cx="469744" cy="259045"/>
    <xdr:sp macro="" textlink="">
      <xdr:nvSpPr>
        <xdr:cNvPr id="342" name="n_3aveValue【公営住宅】&#10;一人当たり面積">
          <a:extLst>
            <a:ext uri="{FF2B5EF4-FFF2-40B4-BE49-F238E27FC236}">
              <a16:creationId xmlns:a16="http://schemas.microsoft.com/office/drawing/2014/main" id="{4619E9A2-0058-4027-BC52-9E1F9DCFA5EF}"/>
            </a:ext>
          </a:extLst>
        </xdr:cNvPr>
        <xdr:cNvSpPr txBox="1"/>
      </xdr:nvSpPr>
      <xdr:spPr>
        <a:xfrm>
          <a:off x="7626427" y="14548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112394</xdr:rowOff>
    </xdr:from>
    <xdr:ext cx="469744" cy="259045"/>
    <xdr:sp macro="" textlink="">
      <xdr:nvSpPr>
        <xdr:cNvPr id="343" name="n_1mainValue【公営住宅】&#10;一人当たり面積">
          <a:extLst>
            <a:ext uri="{FF2B5EF4-FFF2-40B4-BE49-F238E27FC236}">
              <a16:creationId xmlns:a16="http://schemas.microsoft.com/office/drawing/2014/main" id="{04AAB732-E441-4D9A-A1E4-20803FE66BB8}"/>
            </a:ext>
          </a:extLst>
        </xdr:cNvPr>
        <xdr:cNvSpPr txBox="1"/>
      </xdr:nvSpPr>
      <xdr:spPr>
        <a:xfrm>
          <a:off x="9391727" y="13656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112175</xdr:rowOff>
    </xdr:from>
    <xdr:ext cx="469744" cy="259045"/>
    <xdr:sp macro="" textlink="">
      <xdr:nvSpPr>
        <xdr:cNvPr id="344" name="n_2mainValue【公営住宅】&#10;一人当たり面積">
          <a:extLst>
            <a:ext uri="{FF2B5EF4-FFF2-40B4-BE49-F238E27FC236}">
              <a16:creationId xmlns:a16="http://schemas.microsoft.com/office/drawing/2014/main" id="{2F61D71A-1117-4DBC-8423-40BEF5591532}"/>
            </a:ext>
          </a:extLst>
        </xdr:cNvPr>
        <xdr:cNvSpPr txBox="1"/>
      </xdr:nvSpPr>
      <xdr:spPr>
        <a:xfrm>
          <a:off x="8515427" y="13656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79</xdr:row>
      <xdr:rowOff>99440</xdr:rowOff>
    </xdr:from>
    <xdr:ext cx="469744" cy="259045"/>
    <xdr:sp macro="" textlink="">
      <xdr:nvSpPr>
        <xdr:cNvPr id="345" name="n_3mainValue【公営住宅】&#10;一人当たり面積">
          <a:extLst>
            <a:ext uri="{FF2B5EF4-FFF2-40B4-BE49-F238E27FC236}">
              <a16:creationId xmlns:a16="http://schemas.microsoft.com/office/drawing/2014/main" id="{B4473A00-FB0A-4BF4-B212-4417CA36E9F9}"/>
            </a:ext>
          </a:extLst>
        </xdr:cNvPr>
        <xdr:cNvSpPr txBox="1"/>
      </xdr:nvSpPr>
      <xdr:spPr>
        <a:xfrm>
          <a:off x="7626427" y="13643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6" name="正方形/長方形 345">
          <a:extLst>
            <a:ext uri="{FF2B5EF4-FFF2-40B4-BE49-F238E27FC236}">
              <a16:creationId xmlns:a16="http://schemas.microsoft.com/office/drawing/2014/main" id="{48F91D74-FBC3-4552-82BB-44816D7E2E3E}"/>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7" name="正方形/長方形 346">
          <a:extLst>
            <a:ext uri="{FF2B5EF4-FFF2-40B4-BE49-F238E27FC236}">
              <a16:creationId xmlns:a16="http://schemas.microsoft.com/office/drawing/2014/main" id="{16FA1070-964D-4AF2-B855-E155333CE35F}"/>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8" name="正方形/長方形 347">
          <a:extLst>
            <a:ext uri="{FF2B5EF4-FFF2-40B4-BE49-F238E27FC236}">
              <a16:creationId xmlns:a16="http://schemas.microsoft.com/office/drawing/2014/main" id="{0DB8CC1C-7633-48EA-BCF7-007A035A68C4}"/>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9" name="正方形/長方形 348">
          <a:extLst>
            <a:ext uri="{FF2B5EF4-FFF2-40B4-BE49-F238E27FC236}">
              <a16:creationId xmlns:a16="http://schemas.microsoft.com/office/drawing/2014/main" id="{727FC127-E209-4471-A09C-29AC5FCF8582}"/>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0" name="正方形/長方形 349">
          <a:extLst>
            <a:ext uri="{FF2B5EF4-FFF2-40B4-BE49-F238E27FC236}">
              <a16:creationId xmlns:a16="http://schemas.microsoft.com/office/drawing/2014/main" id="{94EFB78A-563C-4227-8BA9-034E36F66308}"/>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1" name="正方形/長方形 350">
          <a:extLst>
            <a:ext uri="{FF2B5EF4-FFF2-40B4-BE49-F238E27FC236}">
              <a16:creationId xmlns:a16="http://schemas.microsoft.com/office/drawing/2014/main" id="{2BBDD316-09F3-4A71-A8F5-CCFD8F01405A}"/>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2" name="正方形/長方形 351">
          <a:extLst>
            <a:ext uri="{FF2B5EF4-FFF2-40B4-BE49-F238E27FC236}">
              <a16:creationId xmlns:a16="http://schemas.microsoft.com/office/drawing/2014/main" id="{3DCDDF7B-5091-47DB-A098-979B05DB91C2}"/>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3" name="正方形/長方形 352">
          <a:extLst>
            <a:ext uri="{FF2B5EF4-FFF2-40B4-BE49-F238E27FC236}">
              <a16:creationId xmlns:a16="http://schemas.microsoft.com/office/drawing/2014/main" id="{4D6B8ACC-2D9C-482F-B3DE-67212AD22B49}"/>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4" name="テキスト ボックス 353">
          <a:extLst>
            <a:ext uri="{FF2B5EF4-FFF2-40B4-BE49-F238E27FC236}">
              <a16:creationId xmlns:a16="http://schemas.microsoft.com/office/drawing/2014/main" id="{97FCCA17-F322-48A3-A935-D755B5A87AFF}"/>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5" name="直線コネクタ 354">
          <a:extLst>
            <a:ext uri="{FF2B5EF4-FFF2-40B4-BE49-F238E27FC236}">
              <a16:creationId xmlns:a16="http://schemas.microsoft.com/office/drawing/2014/main" id="{53A47D40-9178-4787-86A2-B0416B4F2DCB}"/>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56" name="直線コネクタ 355">
          <a:extLst>
            <a:ext uri="{FF2B5EF4-FFF2-40B4-BE49-F238E27FC236}">
              <a16:creationId xmlns:a16="http://schemas.microsoft.com/office/drawing/2014/main" id="{72651D50-EC13-493C-B274-F68D7F11DD53}"/>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57" name="テキスト ボックス 356">
          <a:extLst>
            <a:ext uri="{FF2B5EF4-FFF2-40B4-BE49-F238E27FC236}">
              <a16:creationId xmlns:a16="http://schemas.microsoft.com/office/drawing/2014/main" id="{E48C1CD8-5EA8-4BEA-9E15-C20CE90A524A}"/>
            </a:ext>
          </a:extLst>
        </xdr:cNvPr>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58" name="直線コネクタ 357">
          <a:extLst>
            <a:ext uri="{FF2B5EF4-FFF2-40B4-BE49-F238E27FC236}">
              <a16:creationId xmlns:a16="http://schemas.microsoft.com/office/drawing/2014/main" id="{AE24B927-26E9-400A-ADB9-D78D2DF0C613}"/>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59" name="テキスト ボックス 358">
          <a:extLst>
            <a:ext uri="{FF2B5EF4-FFF2-40B4-BE49-F238E27FC236}">
              <a16:creationId xmlns:a16="http://schemas.microsoft.com/office/drawing/2014/main" id="{96154307-DA97-435F-AEAF-5BA9C93D26FA}"/>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60" name="直線コネクタ 359">
          <a:extLst>
            <a:ext uri="{FF2B5EF4-FFF2-40B4-BE49-F238E27FC236}">
              <a16:creationId xmlns:a16="http://schemas.microsoft.com/office/drawing/2014/main" id="{8D296444-01D4-41E4-B1EE-DA5D5BE250FF}"/>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61" name="テキスト ボックス 360">
          <a:extLst>
            <a:ext uri="{FF2B5EF4-FFF2-40B4-BE49-F238E27FC236}">
              <a16:creationId xmlns:a16="http://schemas.microsoft.com/office/drawing/2014/main" id="{DC4FD0A9-F0D8-40E3-827A-4B21FEAF60F9}"/>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62" name="直線コネクタ 361">
          <a:extLst>
            <a:ext uri="{FF2B5EF4-FFF2-40B4-BE49-F238E27FC236}">
              <a16:creationId xmlns:a16="http://schemas.microsoft.com/office/drawing/2014/main" id="{18956DFB-AFDC-49C6-877F-6238525ABA12}"/>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63" name="テキスト ボックス 362">
          <a:extLst>
            <a:ext uri="{FF2B5EF4-FFF2-40B4-BE49-F238E27FC236}">
              <a16:creationId xmlns:a16="http://schemas.microsoft.com/office/drawing/2014/main" id="{54314858-2222-4AB9-913B-2C0A417E322C}"/>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64" name="直線コネクタ 363">
          <a:extLst>
            <a:ext uri="{FF2B5EF4-FFF2-40B4-BE49-F238E27FC236}">
              <a16:creationId xmlns:a16="http://schemas.microsoft.com/office/drawing/2014/main" id="{109FA85E-97FE-4D14-A7FE-C944E27B2F45}"/>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65" name="テキスト ボックス 364">
          <a:extLst>
            <a:ext uri="{FF2B5EF4-FFF2-40B4-BE49-F238E27FC236}">
              <a16:creationId xmlns:a16="http://schemas.microsoft.com/office/drawing/2014/main" id="{AE57DC8D-B6C5-4AC0-A59B-893D89003764}"/>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66" name="直線コネクタ 365">
          <a:extLst>
            <a:ext uri="{FF2B5EF4-FFF2-40B4-BE49-F238E27FC236}">
              <a16:creationId xmlns:a16="http://schemas.microsoft.com/office/drawing/2014/main" id="{A96943BB-9812-4CBC-9CEC-5F74E10727C4}"/>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67" name="テキスト ボックス 366">
          <a:extLst>
            <a:ext uri="{FF2B5EF4-FFF2-40B4-BE49-F238E27FC236}">
              <a16:creationId xmlns:a16="http://schemas.microsoft.com/office/drawing/2014/main" id="{600723F9-CBFB-4715-A8E7-0CC67D5720AD}"/>
            </a:ext>
          </a:extLst>
        </xdr:cNvPr>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8" name="直線コネクタ 367">
          <a:extLst>
            <a:ext uri="{FF2B5EF4-FFF2-40B4-BE49-F238E27FC236}">
              <a16:creationId xmlns:a16="http://schemas.microsoft.com/office/drawing/2014/main" id="{09068DC6-EE76-4A7D-9251-E8D545A3A1B6}"/>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69" name="テキスト ボックス 368">
          <a:extLst>
            <a:ext uri="{FF2B5EF4-FFF2-40B4-BE49-F238E27FC236}">
              <a16:creationId xmlns:a16="http://schemas.microsoft.com/office/drawing/2014/main" id="{C1702C0F-E21E-4B9A-B4C2-819906EB9DFD}"/>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0" name="【港湾・漁港】&#10;有形固定資産減価償却率グラフ枠">
          <a:extLst>
            <a:ext uri="{FF2B5EF4-FFF2-40B4-BE49-F238E27FC236}">
              <a16:creationId xmlns:a16="http://schemas.microsoft.com/office/drawing/2014/main" id="{1AE5C46A-E743-465E-A72F-7CE852EEBAC1}"/>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130084</xdr:rowOff>
    </xdr:from>
    <xdr:to>
      <xdr:col>24</xdr:col>
      <xdr:colOff>62865</xdr:colOff>
      <xdr:row>109</xdr:row>
      <xdr:rowOff>35379</xdr:rowOff>
    </xdr:to>
    <xdr:cxnSp macro="">
      <xdr:nvCxnSpPr>
        <xdr:cNvPr id="371" name="直線コネクタ 370">
          <a:extLst>
            <a:ext uri="{FF2B5EF4-FFF2-40B4-BE49-F238E27FC236}">
              <a16:creationId xmlns:a16="http://schemas.microsoft.com/office/drawing/2014/main" id="{E126F215-EBDB-498C-8D88-AFFE9F288E38}"/>
            </a:ext>
          </a:extLst>
        </xdr:cNvPr>
        <xdr:cNvCxnSpPr/>
      </xdr:nvCxnSpPr>
      <xdr:spPr>
        <a:xfrm flipV="1">
          <a:off x="4634865" y="17103634"/>
          <a:ext cx="0" cy="1619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340478" cy="259045"/>
    <xdr:sp macro="" textlink="">
      <xdr:nvSpPr>
        <xdr:cNvPr id="372" name="【港湾・漁港】&#10;有形固定資産減価償却率最小値テキスト">
          <a:extLst>
            <a:ext uri="{FF2B5EF4-FFF2-40B4-BE49-F238E27FC236}">
              <a16:creationId xmlns:a16="http://schemas.microsoft.com/office/drawing/2014/main" id="{EEFFDE97-6C9E-4377-AD11-DCE3474547BE}"/>
            </a:ext>
          </a:extLst>
        </xdr:cNvPr>
        <xdr:cNvSpPr txBox="1"/>
      </xdr:nvSpPr>
      <xdr:spPr>
        <a:xfrm>
          <a:off x="4673600" y="187272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73" name="直線コネクタ 372">
          <a:extLst>
            <a:ext uri="{FF2B5EF4-FFF2-40B4-BE49-F238E27FC236}">
              <a16:creationId xmlns:a16="http://schemas.microsoft.com/office/drawing/2014/main" id="{36C46715-C36B-4B1F-B5BE-99B79BE7B3B5}"/>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76761</xdr:rowOff>
    </xdr:from>
    <xdr:ext cx="405111" cy="259045"/>
    <xdr:sp macro="" textlink="">
      <xdr:nvSpPr>
        <xdr:cNvPr id="374" name="【港湾・漁港】&#10;有形固定資産減価償却率最大値テキスト">
          <a:extLst>
            <a:ext uri="{FF2B5EF4-FFF2-40B4-BE49-F238E27FC236}">
              <a16:creationId xmlns:a16="http://schemas.microsoft.com/office/drawing/2014/main" id="{BAD39F9A-F8C2-42EB-BC1C-94136242F934}"/>
            </a:ext>
          </a:extLst>
        </xdr:cNvPr>
        <xdr:cNvSpPr txBox="1"/>
      </xdr:nvSpPr>
      <xdr:spPr>
        <a:xfrm>
          <a:off x="4673600" y="16878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130084</xdr:rowOff>
    </xdr:from>
    <xdr:to>
      <xdr:col>24</xdr:col>
      <xdr:colOff>152400</xdr:colOff>
      <xdr:row>99</xdr:row>
      <xdr:rowOff>130084</xdr:rowOff>
    </xdr:to>
    <xdr:cxnSp macro="">
      <xdr:nvCxnSpPr>
        <xdr:cNvPr id="375" name="直線コネクタ 374">
          <a:extLst>
            <a:ext uri="{FF2B5EF4-FFF2-40B4-BE49-F238E27FC236}">
              <a16:creationId xmlns:a16="http://schemas.microsoft.com/office/drawing/2014/main" id="{291FD310-73FB-4AE0-A39D-CC8C4D812597}"/>
            </a:ext>
          </a:extLst>
        </xdr:cNvPr>
        <xdr:cNvCxnSpPr/>
      </xdr:nvCxnSpPr>
      <xdr:spPr>
        <a:xfrm>
          <a:off x="4546600" y="17103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167113</xdr:rowOff>
    </xdr:from>
    <xdr:ext cx="405111" cy="259045"/>
    <xdr:sp macro="" textlink="">
      <xdr:nvSpPr>
        <xdr:cNvPr id="376" name="【港湾・漁港】&#10;有形固定資産減価償却率平均値テキスト">
          <a:extLst>
            <a:ext uri="{FF2B5EF4-FFF2-40B4-BE49-F238E27FC236}">
              <a16:creationId xmlns:a16="http://schemas.microsoft.com/office/drawing/2014/main" id="{3C58BA85-B29D-4A73-883F-7C849BD12925}"/>
            </a:ext>
          </a:extLst>
        </xdr:cNvPr>
        <xdr:cNvSpPr txBox="1"/>
      </xdr:nvSpPr>
      <xdr:spPr>
        <a:xfrm>
          <a:off x="4673600" y="178264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17236</xdr:rowOff>
    </xdr:from>
    <xdr:to>
      <xdr:col>24</xdr:col>
      <xdr:colOff>114300</xdr:colOff>
      <xdr:row>104</xdr:row>
      <xdr:rowOff>118836</xdr:rowOff>
    </xdr:to>
    <xdr:sp macro="" textlink="">
      <xdr:nvSpPr>
        <xdr:cNvPr id="377" name="フローチャート: 判断 376">
          <a:extLst>
            <a:ext uri="{FF2B5EF4-FFF2-40B4-BE49-F238E27FC236}">
              <a16:creationId xmlns:a16="http://schemas.microsoft.com/office/drawing/2014/main" id="{B56DC35B-F4E3-475C-A8E9-4CA208A2C557}"/>
            </a:ext>
          </a:extLst>
        </xdr:cNvPr>
        <xdr:cNvSpPr/>
      </xdr:nvSpPr>
      <xdr:spPr>
        <a:xfrm>
          <a:off x="4584700" y="1784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90714</xdr:rowOff>
    </xdr:from>
    <xdr:to>
      <xdr:col>20</xdr:col>
      <xdr:colOff>38100</xdr:colOff>
      <xdr:row>105</xdr:row>
      <xdr:rowOff>20864</xdr:rowOff>
    </xdr:to>
    <xdr:sp macro="" textlink="">
      <xdr:nvSpPr>
        <xdr:cNvPr id="378" name="フローチャート: 判断 377">
          <a:extLst>
            <a:ext uri="{FF2B5EF4-FFF2-40B4-BE49-F238E27FC236}">
              <a16:creationId xmlns:a16="http://schemas.microsoft.com/office/drawing/2014/main" id="{1869F737-79D8-4859-90C4-B812CA7CD4EB}"/>
            </a:ext>
          </a:extLst>
        </xdr:cNvPr>
        <xdr:cNvSpPr/>
      </xdr:nvSpPr>
      <xdr:spPr>
        <a:xfrm>
          <a:off x="3746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89081</xdr:rowOff>
    </xdr:from>
    <xdr:to>
      <xdr:col>15</xdr:col>
      <xdr:colOff>101600</xdr:colOff>
      <xdr:row>105</xdr:row>
      <xdr:rowOff>19231</xdr:rowOff>
    </xdr:to>
    <xdr:sp macro="" textlink="">
      <xdr:nvSpPr>
        <xdr:cNvPr id="379" name="フローチャート: 判断 378">
          <a:extLst>
            <a:ext uri="{FF2B5EF4-FFF2-40B4-BE49-F238E27FC236}">
              <a16:creationId xmlns:a16="http://schemas.microsoft.com/office/drawing/2014/main" id="{EEE776C3-ACC9-407E-AC8D-B58F630795B9}"/>
            </a:ext>
          </a:extLst>
        </xdr:cNvPr>
        <xdr:cNvSpPr/>
      </xdr:nvSpPr>
      <xdr:spPr>
        <a:xfrm>
          <a:off x="28575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27032</xdr:rowOff>
    </xdr:from>
    <xdr:to>
      <xdr:col>10</xdr:col>
      <xdr:colOff>165100</xdr:colOff>
      <xdr:row>103</xdr:row>
      <xdr:rowOff>128632</xdr:rowOff>
    </xdr:to>
    <xdr:sp macro="" textlink="">
      <xdr:nvSpPr>
        <xdr:cNvPr id="380" name="フローチャート: 判断 379">
          <a:extLst>
            <a:ext uri="{FF2B5EF4-FFF2-40B4-BE49-F238E27FC236}">
              <a16:creationId xmlns:a16="http://schemas.microsoft.com/office/drawing/2014/main" id="{0878DCEE-5FFE-4E95-B97E-B4F0D0F73941}"/>
            </a:ext>
          </a:extLst>
        </xdr:cNvPr>
        <xdr:cNvSpPr/>
      </xdr:nvSpPr>
      <xdr:spPr>
        <a:xfrm>
          <a:off x="1968500" y="17686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1" name="テキスト ボックス 380">
          <a:extLst>
            <a:ext uri="{FF2B5EF4-FFF2-40B4-BE49-F238E27FC236}">
              <a16:creationId xmlns:a16="http://schemas.microsoft.com/office/drawing/2014/main" id="{C4C4533E-EC71-4F5C-9EBA-F16088198E09}"/>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2" name="テキスト ボックス 381">
          <a:extLst>
            <a:ext uri="{FF2B5EF4-FFF2-40B4-BE49-F238E27FC236}">
              <a16:creationId xmlns:a16="http://schemas.microsoft.com/office/drawing/2014/main" id="{BB53825B-FED2-44E2-8B1B-87A4FEA4801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3" name="テキスト ボックス 382">
          <a:extLst>
            <a:ext uri="{FF2B5EF4-FFF2-40B4-BE49-F238E27FC236}">
              <a16:creationId xmlns:a16="http://schemas.microsoft.com/office/drawing/2014/main" id="{24E4877B-4AC0-4B23-A019-25E1A61DA943}"/>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4" name="テキスト ボックス 383">
          <a:extLst>
            <a:ext uri="{FF2B5EF4-FFF2-40B4-BE49-F238E27FC236}">
              <a16:creationId xmlns:a16="http://schemas.microsoft.com/office/drawing/2014/main" id="{F76FC880-EE64-42CF-BA17-F71BEED7FA4A}"/>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5" name="テキスト ボックス 384">
          <a:extLst>
            <a:ext uri="{FF2B5EF4-FFF2-40B4-BE49-F238E27FC236}">
              <a16:creationId xmlns:a16="http://schemas.microsoft.com/office/drawing/2014/main" id="{E3B119D2-57C0-4EB4-ADC3-B5D405CA1ABC}"/>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90714</xdr:rowOff>
    </xdr:from>
    <xdr:to>
      <xdr:col>24</xdr:col>
      <xdr:colOff>114300</xdr:colOff>
      <xdr:row>104</xdr:row>
      <xdr:rowOff>20864</xdr:rowOff>
    </xdr:to>
    <xdr:sp macro="" textlink="">
      <xdr:nvSpPr>
        <xdr:cNvPr id="386" name="楕円 385">
          <a:extLst>
            <a:ext uri="{FF2B5EF4-FFF2-40B4-BE49-F238E27FC236}">
              <a16:creationId xmlns:a16="http://schemas.microsoft.com/office/drawing/2014/main" id="{D6F0E624-C4DC-48B8-8D57-DA36B9FC965A}"/>
            </a:ext>
          </a:extLst>
        </xdr:cNvPr>
        <xdr:cNvSpPr/>
      </xdr:nvSpPr>
      <xdr:spPr>
        <a:xfrm>
          <a:off x="4584700" y="1775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113591</xdr:rowOff>
    </xdr:from>
    <xdr:ext cx="405111" cy="259045"/>
    <xdr:sp macro="" textlink="">
      <xdr:nvSpPr>
        <xdr:cNvPr id="387" name="【港湾・漁港】&#10;有形固定資産減価償却率該当値テキスト">
          <a:extLst>
            <a:ext uri="{FF2B5EF4-FFF2-40B4-BE49-F238E27FC236}">
              <a16:creationId xmlns:a16="http://schemas.microsoft.com/office/drawing/2014/main" id="{BE7D594F-3DBE-4E41-8DFA-7018BAA4D2D3}"/>
            </a:ext>
          </a:extLst>
        </xdr:cNvPr>
        <xdr:cNvSpPr txBox="1"/>
      </xdr:nvSpPr>
      <xdr:spPr>
        <a:xfrm>
          <a:off x="4673600" y="17601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134801</xdr:rowOff>
    </xdr:from>
    <xdr:to>
      <xdr:col>20</xdr:col>
      <xdr:colOff>38100</xdr:colOff>
      <xdr:row>104</xdr:row>
      <xdr:rowOff>64951</xdr:rowOff>
    </xdr:to>
    <xdr:sp macro="" textlink="">
      <xdr:nvSpPr>
        <xdr:cNvPr id="388" name="楕円 387">
          <a:extLst>
            <a:ext uri="{FF2B5EF4-FFF2-40B4-BE49-F238E27FC236}">
              <a16:creationId xmlns:a16="http://schemas.microsoft.com/office/drawing/2014/main" id="{A87143EB-CEE7-45C9-9E99-C38E76971E9D}"/>
            </a:ext>
          </a:extLst>
        </xdr:cNvPr>
        <xdr:cNvSpPr/>
      </xdr:nvSpPr>
      <xdr:spPr>
        <a:xfrm>
          <a:off x="3746500" y="1779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141514</xdr:rowOff>
    </xdr:from>
    <xdr:to>
      <xdr:col>24</xdr:col>
      <xdr:colOff>63500</xdr:colOff>
      <xdr:row>104</xdr:row>
      <xdr:rowOff>14151</xdr:rowOff>
    </xdr:to>
    <xdr:cxnSp macro="">
      <xdr:nvCxnSpPr>
        <xdr:cNvPr id="389" name="直線コネクタ 388">
          <a:extLst>
            <a:ext uri="{FF2B5EF4-FFF2-40B4-BE49-F238E27FC236}">
              <a16:creationId xmlns:a16="http://schemas.microsoft.com/office/drawing/2014/main" id="{D362E344-F9BE-4096-A960-F35ABFF76EF9}"/>
            </a:ext>
          </a:extLst>
        </xdr:cNvPr>
        <xdr:cNvCxnSpPr/>
      </xdr:nvCxnSpPr>
      <xdr:spPr>
        <a:xfrm flipV="1">
          <a:off x="3797300" y="17800864"/>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110308</xdr:rowOff>
    </xdr:from>
    <xdr:to>
      <xdr:col>15</xdr:col>
      <xdr:colOff>101600</xdr:colOff>
      <xdr:row>105</xdr:row>
      <xdr:rowOff>40458</xdr:rowOff>
    </xdr:to>
    <xdr:sp macro="" textlink="">
      <xdr:nvSpPr>
        <xdr:cNvPr id="390" name="楕円 389">
          <a:extLst>
            <a:ext uri="{FF2B5EF4-FFF2-40B4-BE49-F238E27FC236}">
              <a16:creationId xmlns:a16="http://schemas.microsoft.com/office/drawing/2014/main" id="{8D5726A5-9CE4-45C6-8D9E-CD37D25A5849}"/>
            </a:ext>
          </a:extLst>
        </xdr:cNvPr>
        <xdr:cNvSpPr/>
      </xdr:nvSpPr>
      <xdr:spPr>
        <a:xfrm>
          <a:off x="2857500" y="17941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14151</xdr:rowOff>
    </xdr:from>
    <xdr:to>
      <xdr:col>19</xdr:col>
      <xdr:colOff>177800</xdr:colOff>
      <xdr:row>104</xdr:row>
      <xdr:rowOff>161108</xdr:rowOff>
    </xdr:to>
    <xdr:cxnSp macro="">
      <xdr:nvCxnSpPr>
        <xdr:cNvPr id="391" name="直線コネクタ 390">
          <a:extLst>
            <a:ext uri="{FF2B5EF4-FFF2-40B4-BE49-F238E27FC236}">
              <a16:creationId xmlns:a16="http://schemas.microsoft.com/office/drawing/2014/main" id="{675FE6C4-ECC5-4C9E-8C28-092A2F51A7C9}"/>
            </a:ext>
          </a:extLst>
        </xdr:cNvPr>
        <xdr:cNvCxnSpPr/>
      </xdr:nvCxnSpPr>
      <xdr:spPr>
        <a:xfrm flipV="1">
          <a:off x="2908300" y="17844951"/>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115207</xdr:rowOff>
    </xdr:from>
    <xdr:to>
      <xdr:col>10</xdr:col>
      <xdr:colOff>165100</xdr:colOff>
      <xdr:row>105</xdr:row>
      <xdr:rowOff>45357</xdr:rowOff>
    </xdr:to>
    <xdr:sp macro="" textlink="">
      <xdr:nvSpPr>
        <xdr:cNvPr id="392" name="楕円 391">
          <a:extLst>
            <a:ext uri="{FF2B5EF4-FFF2-40B4-BE49-F238E27FC236}">
              <a16:creationId xmlns:a16="http://schemas.microsoft.com/office/drawing/2014/main" id="{428D52CE-932C-46D6-AD5B-38ADB570B180}"/>
            </a:ext>
          </a:extLst>
        </xdr:cNvPr>
        <xdr:cNvSpPr/>
      </xdr:nvSpPr>
      <xdr:spPr>
        <a:xfrm>
          <a:off x="1968500" y="1794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161108</xdr:rowOff>
    </xdr:from>
    <xdr:to>
      <xdr:col>15</xdr:col>
      <xdr:colOff>50800</xdr:colOff>
      <xdr:row>104</xdr:row>
      <xdr:rowOff>166007</xdr:rowOff>
    </xdr:to>
    <xdr:cxnSp macro="">
      <xdr:nvCxnSpPr>
        <xdr:cNvPr id="393" name="直線コネクタ 392">
          <a:extLst>
            <a:ext uri="{FF2B5EF4-FFF2-40B4-BE49-F238E27FC236}">
              <a16:creationId xmlns:a16="http://schemas.microsoft.com/office/drawing/2014/main" id="{8E9568FA-9751-4951-973A-BC0EA1589815}"/>
            </a:ext>
          </a:extLst>
        </xdr:cNvPr>
        <xdr:cNvCxnSpPr/>
      </xdr:nvCxnSpPr>
      <xdr:spPr>
        <a:xfrm flipV="1">
          <a:off x="2019300" y="17991908"/>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11991</xdr:rowOff>
    </xdr:from>
    <xdr:ext cx="405111" cy="259045"/>
    <xdr:sp macro="" textlink="">
      <xdr:nvSpPr>
        <xdr:cNvPr id="394" name="n_1aveValue【港湾・漁港】&#10;有形固定資産減価償却率">
          <a:extLst>
            <a:ext uri="{FF2B5EF4-FFF2-40B4-BE49-F238E27FC236}">
              <a16:creationId xmlns:a16="http://schemas.microsoft.com/office/drawing/2014/main" id="{11D7520F-F2C1-49BC-876A-38ABF7084BB9}"/>
            </a:ext>
          </a:extLst>
        </xdr:cNvPr>
        <xdr:cNvSpPr txBox="1"/>
      </xdr:nvSpPr>
      <xdr:spPr>
        <a:xfrm>
          <a:off x="3582044" y="1801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35758</xdr:rowOff>
    </xdr:from>
    <xdr:ext cx="405111" cy="259045"/>
    <xdr:sp macro="" textlink="">
      <xdr:nvSpPr>
        <xdr:cNvPr id="395" name="n_2aveValue【港湾・漁港】&#10;有形固定資産減価償却率">
          <a:extLst>
            <a:ext uri="{FF2B5EF4-FFF2-40B4-BE49-F238E27FC236}">
              <a16:creationId xmlns:a16="http://schemas.microsoft.com/office/drawing/2014/main" id="{08ECB5F4-4D13-45B8-908B-B4564D0E0163}"/>
            </a:ext>
          </a:extLst>
        </xdr:cNvPr>
        <xdr:cNvSpPr txBox="1"/>
      </xdr:nvSpPr>
      <xdr:spPr>
        <a:xfrm>
          <a:off x="2705744" y="1769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145159</xdr:rowOff>
    </xdr:from>
    <xdr:ext cx="405111" cy="259045"/>
    <xdr:sp macro="" textlink="">
      <xdr:nvSpPr>
        <xdr:cNvPr id="396" name="n_3aveValue【港湾・漁港】&#10;有形固定資産減価償却率">
          <a:extLst>
            <a:ext uri="{FF2B5EF4-FFF2-40B4-BE49-F238E27FC236}">
              <a16:creationId xmlns:a16="http://schemas.microsoft.com/office/drawing/2014/main" id="{4019D193-B605-4A57-A30E-B1ADC0F387C8}"/>
            </a:ext>
          </a:extLst>
        </xdr:cNvPr>
        <xdr:cNvSpPr txBox="1"/>
      </xdr:nvSpPr>
      <xdr:spPr>
        <a:xfrm>
          <a:off x="1816744" y="17461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81478</xdr:rowOff>
    </xdr:from>
    <xdr:ext cx="405111" cy="259045"/>
    <xdr:sp macro="" textlink="">
      <xdr:nvSpPr>
        <xdr:cNvPr id="397" name="n_1mainValue【港湾・漁港】&#10;有形固定資産減価償却率">
          <a:extLst>
            <a:ext uri="{FF2B5EF4-FFF2-40B4-BE49-F238E27FC236}">
              <a16:creationId xmlns:a16="http://schemas.microsoft.com/office/drawing/2014/main" id="{386FB48D-D840-4720-B089-BA4FACDBE589}"/>
            </a:ext>
          </a:extLst>
        </xdr:cNvPr>
        <xdr:cNvSpPr txBox="1"/>
      </xdr:nvSpPr>
      <xdr:spPr>
        <a:xfrm>
          <a:off x="3582044" y="17569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31585</xdr:rowOff>
    </xdr:from>
    <xdr:ext cx="405111" cy="259045"/>
    <xdr:sp macro="" textlink="">
      <xdr:nvSpPr>
        <xdr:cNvPr id="398" name="n_2mainValue【港湾・漁港】&#10;有形固定資産減価償却率">
          <a:extLst>
            <a:ext uri="{FF2B5EF4-FFF2-40B4-BE49-F238E27FC236}">
              <a16:creationId xmlns:a16="http://schemas.microsoft.com/office/drawing/2014/main" id="{6FCA9E93-33F7-41C0-8655-22BDA482AD62}"/>
            </a:ext>
          </a:extLst>
        </xdr:cNvPr>
        <xdr:cNvSpPr txBox="1"/>
      </xdr:nvSpPr>
      <xdr:spPr>
        <a:xfrm>
          <a:off x="2705744" y="18033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36484</xdr:rowOff>
    </xdr:from>
    <xdr:ext cx="405111" cy="259045"/>
    <xdr:sp macro="" textlink="">
      <xdr:nvSpPr>
        <xdr:cNvPr id="399" name="n_3mainValue【港湾・漁港】&#10;有形固定資産減価償却率">
          <a:extLst>
            <a:ext uri="{FF2B5EF4-FFF2-40B4-BE49-F238E27FC236}">
              <a16:creationId xmlns:a16="http://schemas.microsoft.com/office/drawing/2014/main" id="{5A8AA0BB-04E2-4D80-B9CA-F5BC5FFFA2FE}"/>
            </a:ext>
          </a:extLst>
        </xdr:cNvPr>
        <xdr:cNvSpPr txBox="1"/>
      </xdr:nvSpPr>
      <xdr:spPr>
        <a:xfrm>
          <a:off x="1816744" y="18038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0" name="正方形/長方形 399">
          <a:extLst>
            <a:ext uri="{FF2B5EF4-FFF2-40B4-BE49-F238E27FC236}">
              <a16:creationId xmlns:a16="http://schemas.microsoft.com/office/drawing/2014/main" id="{47ADE182-DBA1-475D-90D1-7621883471EF}"/>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1" name="正方形/長方形 400">
          <a:extLst>
            <a:ext uri="{FF2B5EF4-FFF2-40B4-BE49-F238E27FC236}">
              <a16:creationId xmlns:a16="http://schemas.microsoft.com/office/drawing/2014/main" id="{1206ABB8-81E8-48F2-B620-6AE51DB6DED1}"/>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2" name="正方形/長方形 401">
          <a:extLst>
            <a:ext uri="{FF2B5EF4-FFF2-40B4-BE49-F238E27FC236}">
              <a16:creationId xmlns:a16="http://schemas.microsoft.com/office/drawing/2014/main" id="{EBE4748B-271F-4905-BAFF-D639644E3F9C}"/>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3" name="正方形/長方形 402">
          <a:extLst>
            <a:ext uri="{FF2B5EF4-FFF2-40B4-BE49-F238E27FC236}">
              <a16:creationId xmlns:a16="http://schemas.microsoft.com/office/drawing/2014/main" id="{4E6A899A-CE6A-44F7-B97B-BEC87E200F07}"/>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4" name="正方形/長方形 403">
          <a:extLst>
            <a:ext uri="{FF2B5EF4-FFF2-40B4-BE49-F238E27FC236}">
              <a16:creationId xmlns:a16="http://schemas.microsoft.com/office/drawing/2014/main" id="{2847EAD8-925E-4C3A-85AC-2D8FA47A6905}"/>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5" name="正方形/長方形 404">
          <a:extLst>
            <a:ext uri="{FF2B5EF4-FFF2-40B4-BE49-F238E27FC236}">
              <a16:creationId xmlns:a16="http://schemas.microsoft.com/office/drawing/2014/main" id="{806A0777-1365-420F-9A2D-F1E8A1F121BA}"/>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6" name="正方形/長方形 405">
          <a:extLst>
            <a:ext uri="{FF2B5EF4-FFF2-40B4-BE49-F238E27FC236}">
              <a16:creationId xmlns:a16="http://schemas.microsoft.com/office/drawing/2014/main" id="{1C562939-90F5-445A-B4D9-3A7129D85D95}"/>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7" name="正方形/長方形 406">
          <a:extLst>
            <a:ext uri="{FF2B5EF4-FFF2-40B4-BE49-F238E27FC236}">
              <a16:creationId xmlns:a16="http://schemas.microsoft.com/office/drawing/2014/main" id="{DA78A506-5F67-4630-A30C-92C42A83913D}"/>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8" name="テキスト ボックス 407">
          <a:extLst>
            <a:ext uri="{FF2B5EF4-FFF2-40B4-BE49-F238E27FC236}">
              <a16:creationId xmlns:a16="http://schemas.microsoft.com/office/drawing/2014/main" id="{F919DF1E-89A4-4F6F-BE61-03DEC43DBB6E}"/>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9" name="直線コネクタ 408">
          <a:extLst>
            <a:ext uri="{FF2B5EF4-FFF2-40B4-BE49-F238E27FC236}">
              <a16:creationId xmlns:a16="http://schemas.microsoft.com/office/drawing/2014/main" id="{3D85BE62-A1BA-41E2-A5C4-383118AC4243}"/>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10" name="直線コネクタ 409">
          <a:extLst>
            <a:ext uri="{FF2B5EF4-FFF2-40B4-BE49-F238E27FC236}">
              <a16:creationId xmlns:a16="http://schemas.microsoft.com/office/drawing/2014/main" id="{6D0ADDEF-0E08-4642-B854-761D48F644AD}"/>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11" name="テキスト ボックス 410">
          <a:extLst>
            <a:ext uri="{FF2B5EF4-FFF2-40B4-BE49-F238E27FC236}">
              <a16:creationId xmlns:a16="http://schemas.microsoft.com/office/drawing/2014/main" id="{FB989655-2E69-474A-8F41-01B060E9E800}"/>
            </a:ext>
          </a:extLst>
        </xdr:cNvPr>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12" name="直線コネクタ 411">
          <a:extLst>
            <a:ext uri="{FF2B5EF4-FFF2-40B4-BE49-F238E27FC236}">
              <a16:creationId xmlns:a16="http://schemas.microsoft.com/office/drawing/2014/main" id="{A0C20310-2092-43CE-AF4E-47D5A27E7805}"/>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105</xdr:row>
      <xdr:rowOff>143527</xdr:rowOff>
    </xdr:from>
    <xdr:ext cx="749692" cy="259045"/>
    <xdr:sp macro="" textlink="">
      <xdr:nvSpPr>
        <xdr:cNvPr id="413" name="テキスト ボックス 412">
          <a:extLst>
            <a:ext uri="{FF2B5EF4-FFF2-40B4-BE49-F238E27FC236}">
              <a16:creationId xmlns:a16="http://schemas.microsoft.com/office/drawing/2014/main" id="{B405D077-7206-4F2E-8DE6-65E8AE8201A6}"/>
            </a:ext>
          </a:extLst>
        </xdr:cNvPr>
        <xdr:cNvSpPr txBox="1"/>
      </xdr:nvSpPr>
      <xdr:spPr>
        <a:xfrm>
          <a:off x="5854308" y="18145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14" name="直線コネクタ 413">
          <a:extLst>
            <a:ext uri="{FF2B5EF4-FFF2-40B4-BE49-F238E27FC236}">
              <a16:creationId xmlns:a16="http://schemas.microsoft.com/office/drawing/2014/main" id="{B813021C-0D2E-4623-AEC9-19AE1B8E3502}"/>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103</xdr:row>
      <xdr:rowOff>105427</xdr:rowOff>
    </xdr:from>
    <xdr:ext cx="749692" cy="259045"/>
    <xdr:sp macro="" textlink="">
      <xdr:nvSpPr>
        <xdr:cNvPr id="415" name="テキスト ボックス 414">
          <a:extLst>
            <a:ext uri="{FF2B5EF4-FFF2-40B4-BE49-F238E27FC236}">
              <a16:creationId xmlns:a16="http://schemas.microsoft.com/office/drawing/2014/main" id="{AF097F09-7076-46FE-9827-96B0D5A943AF}"/>
            </a:ext>
          </a:extLst>
        </xdr:cNvPr>
        <xdr:cNvSpPr txBox="1"/>
      </xdr:nvSpPr>
      <xdr:spPr>
        <a:xfrm>
          <a:off x="5854308" y="17764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16" name="直線コネクタ 415">
          <a:extLst>
            <a:ext uri="{FF2B5EF4-FFF2-40B4-BE49-F238E27FC236}">
              <a16:creationId xmlns:a16="http://schemas.microsoft.com/office/drawing/2014/main" id="{D95F9979-B1B3-4F81-BDEF-9F72008DE2E2}"/>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101</xdr:row>
      <xdr:rowOff>67327</xdr:rowOff>
    </xdr:from>
    <xdr:ext cx="749692" cy="259045"/>
    <xdr:sp macro="" textlink="">
      <xdr:nvSpPr>
        <xdr:cNvPr id="417" name="テキスト ボックス 416">
          <a:extLst>
            <a:ext uri="{FF2B5EF4-FFF2-40B4-BE49-F238E27FC236}">
              <a16:creationId xmlns:a16="http://schemas.microsoft.com/office/drawing/2014/main" id="{667AE348-FFFA-4275-91B1-BCD728AF0BC2}"/>
            </a:ext>
          </a:extLst>
        </xdr:cNvPr>
        <xdr:cNvSpPr txBox="1"/>
      </xdr:nvSpPr>
      <xdr:spPr>
        <a:xfrm>
          <a:off x="5854308" y="17383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18" name="直線コネクタ 417">
          <a:extLst>
            <a:ext uri="{FF2B5EF4-FFF2-40B4-BE49-F238E27FC236}">
              <a16:creationId xmlns:a16="http://schemas.microsoft.com/office/drawing/2014/main" id="{62D546E8-96B8-43E2-94B2-351EFC4C6DA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99</xdr:row>
      <xdr:rowOff>29227</xdr:rowOff>
    </xdr:from>
    <xdr:ext cx="749692" cy="259045"/>
    <xdr:sp macro="" textlink="">
      <xdr:nvSpPr>
        <xdr:cNvPr id="419" name="テキスト ボックス 418">
          <a:extLst>
            <a:ext uri="{FF2B5EF4-FFF2-40B4-BE49-F238E27FC236}">
              <a16:creationId xmlns:a16="http://schemas.microsoft.com/office/drawing/2014/main" id="{E699E5B1-B7FC-4E29-9066-B9F26C8ADE2A}"/>
            </a:ext>
          </a:extLst>
        </xdr:cNvPr>
        <xdr:cNvSpPr txBox="1"/>
      </xdr:nvSpPr>
      <xdr:spPr>
        <a:xfrm>
          <a:off x="5854308" y="1700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0" name="直線コネクタ 419">
          <a:extLst>
            <a:ext uri="{FF2B5EF4-FFF2-40B4-BE49-F238E27FC236}">
              <a16:creationId xmlns:a16="http://schemas.microsoft.com/office/drawing/2014/main" id="{250E927D-37AD-4265-B386-07179618AD3C}"/>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75187</xdr:colOff>
      <xdr:row>96</xdr:row>
      <xdr:rowOff>162577</xdr:rowOff>
    </xdr:from>
    <xdr:ext cx="813813" cy="259045"/>
    <xdr:sp macro="" textlink="">
      <xdr:nvSpPr>
        <xdr:cNvPr id="421" name="テキスト ボックス 420">
          <a:extLst>
            <a:ext uri="{FF2B5EF4-FFF2-40B4-BE49-F238E27FC236}">
              <a16:creationId xmlns:a16="http://schemas.microsoft.com/office/drawing/2014/main" id="{65A594EF-B531-4027-9033-0D25FC71D6FC}"/>
            </a:ext>
          </a:extLst>
        </xdr:cNvPr>
        <xdr:cNvSpPr txBox="1"/>
      </xdr:nvSpPr>
      <xdr:spPr>
        <a:xfrm>
          <a:off x="5790187" y="16621777"/>
          <a:ext cx="8138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2" name="【港湾・漁港】&#10;一人当たり有形固定資産（償却資産）額グラフ枠">
          <a:extLst>
            <a:ext uri="{FF2B5EF4-FFF2-40B4-BE49-F238E27FC236}">
              <a16:creationId xmlns:a16="http://schemas.microsoft.com/office/drawing/2014/main" id="{4E09755D-8D07-46A5-BBA4-B353CDCBED37}"/>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92599</xdr:rowOff>
    </xdr:from>
    <xdr:to>
      <xdr:col>54</xdr:col>
      <xdr:colOff>189865</xdr:colOff>
      <xdr:row>108</xdr:row>
      <xdr:rowOff>152333</xdr:rowOff>
    </xdr:to>
    <xdr:cxnSp macro="">
      <xdr:nvCxnSpPr>
        <xdr:cNvPr id="423" name="直線コネクタ 422">
          <a:extLst>
            <a:ext uri="{FF2B5EF4-FFF2-40B4-BE49-F238E27FC236}">
              <a16:creationId xmlns:a16="http://schemas.microsoft.com/office/drawing/2014/main" id="{1775E44A-E90F-4697-9F57-D252FE19CD86}"/>
            </a:ext>
          </a:extLst>
        </xdr:cNvPr>
        <xdr:cNvCxnSpPr/>
      </xdr:nvCxnSpPr>
      <xdr:spPr>
        <a:xfrm flipV="1">
          <a:off x="10476865" y="17066149"/>
          <a:ext cx="0" cy="1602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156160</xdr:rowOff>
    </xdr:from>
    <xdr:ext cx="469744" cy="259045"/>
    <xdr:sp macro="" textlink="">
      <xdr:nvSpPr>
        <xdr:cNvPr id="424" name="【港湾・漁港】&#10;一人当たり有形固定資産（償却資産）額最小値テキスト">
          <a:extLst>
            <a:ext uri="{FF2B5EF4-FFF2-40B4-BE49-F238E27FC236}">
              <a16:creationId xmlns:a16="http://schemas.microsoft.com/office/drawing/2014/main" id="{F6333B94-3976-4CFE-881B-FBCFE3DC6793}"/>
            </a:ext>
          </a:extLst>
        </xdr:cNvPr>
        <xdr:cNvSpPr txBox="1"/>
      </xdr:nvSpPr>
      <xdr:spPr>
        <a:xfrm>
          <a:off x="10515600" y="18672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152333</xdr:rowOff>
    </xdr:from>
    <xdr:to>
      <xdr:col>55</xdr:col>
      <xdr:colOff>88900</xdr:colOff>
      <xdr:row>108</xdr:row>
      <xdr:rowOff>152333</xdr:rowOff>
    </xdr:to>
    <xdr:cxnSp macro="">
      <xdr:nvCxnSpPr>
        <xdr:cNvPr id="425" name="直線コネクタ 424">
          <a:extLst>
            <a:ext uri="{FF2B5EF4-FFF2-40B4-BE49-F238E27FC236}">
              <a16:creationId xmlns:a16="http://schemas.microsoft.com/office/drawing/2014/main" id="{B5D3B64A-C67E-49D7-8514-98890A9EB5B0}"/>
            </a:ext>
          </a:extLst>
        </xdr:cNvPr>
        <xdr:cNvCxnSpPr/>
      </xdr:nvCxnSpPr>
      <xdr:spPr>
        <a:xfrm>
          <a:off x="10388600" y="18668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39276</xdr:rowOff>
    </xdr:from>
    <xdr:ext cx="754822" cy="259045"/>
    <xdr:sp macro="" textlink="">
      <xdr:nvSpPr>
        <xdr:cNvPr id="426" name="【港湾・漁港】&#10;一人当たり有形固定資産（償却資産）額最大値テキスト">
          <a:extLst>
            <a:ext uri="{FF2B5EF4-FFF2-40B4-BE49-F238E27FC236}">
              <a16:creationId xmlns:a16="http://schemas.microsoft.com/office/drawing/2014/main" id="{317F7190-6B47-4E92-AB25-EE7CCD43315F}"/>
            </a:ext>
          </a:extLst>
        </xdr:cNvPr>
        <xdr:cNvSpPr txBox="1"/>
      </xdr:nvSpPr>
      <xdr:spPr>
        <a:xfrm>
          <a:off x="10515600" y="16841376"/>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84,139,145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92599</xdr:rowOff>
    </xdr:from>
    <xdr:to>
      <xdr:col>55</xdr:col>
      <xdr:colOff>88900</xdr:colOff>
      <xdr:row>99</xdr:row>
      <xdr:rowOff>92599</xdr:rowOff>
    </xdr:to>
    <xdr:cxnSp macro="">
      <xdr:nvCxnSpPr>
        <xdr:cNvPr id="427" name="直線コネクタ 426">
          <a:extLst>
            <a:ext uri="{FF2B5EF4-FFF2-40B4-BE49-F238E27FC236}">
              <a16:creationId xmlns:a16="http://schemas.microsoft.com/office/drawing/2014/main" id="{96F57AC8-0B7A-4353-8193-DF6437EB72FE}"/>
            </a:ext>
          </a:extLst>
        </xdr:cNvPr>
        <xdr:cNvCxnSpPr/>
      </xdr:nvCxnSpPr>
      <xdr:spPr>
        <a:xfrm>
          <a:off x="10388600" y="17066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45643</xdr:rowOff>
    </xdr:from>
    <xdr:ext cx="690189" cy="259045"/>
    <xdr:sp macro="" textlink="">
      <xdr:nvSpPr>
        <xdr:cNvPr id="428" name="【港湾・漁港】&#10;一人当たり有形固定資産（償却資産）額平均値テキスト">
          <a:extLst>
            <a:ext uri="{FF2B5EF4-FFF2-40B4-BE49-F238E27FC236}">
              <a16:creationId xmlns:a16="http://schemas.microsoft.com/office/drawing/2014/main" id="{20F17AAC-8D50-42F8-A032-AE7B3BFAD80C}"/>
            </a:ext>
          </a:extLst>
        </xdr:cNvPr>
        <xdr:cNvSpPr txBox="1"/>
      </xdr:nvSpPr>
      <xdr:spPr>
        <a:xfrm>
          <a:off x="10515600" y="18390793"/>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4,138,263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22766</xdr:rowOff>
    </xdr:from>
    <xdr:to>
      <xdr:col>55</xdr:col>
      <xdr:colOff>50800</xdr:colOff>
      <xdr:row>108</xdr:row>
      <xdr:rowOff>124366</xdr:rowOff>
    </xdr:to>
    <xdr:sp macro="" textlink="">
      <xdr:nvSpPr>
        <xdr:cNvPr id="429" name="フローチャート: 判断 428">
          <a:extLst>
            <a:ext uri="{FF2B5EF4-FFF2-40B4-BE49-F238E27FC236}">
              <a16:creationId xmlns:a16="http://schemas.microsoft.com/office/drawing/2014/main" id="{DDF100FD-1BD4-4B4F-91EC-E7226BE19FF3}"/>
            </a:ext>
          </a:extLst>
        </xdr:cNvPr>
        <xdr:cNvSpPr/>
      </xdr:nvSpPr>
      <xdr:spPr>
        <a:xfrm>
          <a:off x="10426700" y="18539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108</xdr:row>
      <xdr:rowOff>26316</xdr:rowOff>
    </xdr:from>
    <xdr:to>
      <xdr:col>50</xdr:col>
      <xdr:colOff>165100</xdr:colOff>
      <xdr:row>108</xdr:row>
      <xdr:rowOff>127916</xdr:rowOff>
    </xdr:to>
    <xdr:sp macro="" textlink="">
      <xdr:nvSpPr>
        <xdr:cNvPr id="430" name="フローチャート: 判断 429">
          <a:extLst>
            <a:ext uri="{FF2B5EF4-FFF2-40B4-BE49-F238E27FC236}">
              <a16:creationId xmlns:a16="http://schemas.microsoft.com/office/drawing/2014/main" id="{74B5CC3E-4D94-418A-8ED6-4B3E7F287D89}"/>
            </a:ext>
          </a:extLst>
        </xdr:cNvPr>
        <xdr:cNvSpPr/>
      </xdr:nvSpPr>
      <xdr:spPr>
        <a:xfrm>
          <a:off x="9588500" y="1854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108</xdr:row>
      <xdr:rowOff>8013</xdr:rowOff>
    </xdr:from>
    <xdr:to>
      <xdr:col>46</xdr:col>
      <xdr:colOff>38100</xdr:colOff>
      <xdr:row>108</xdr:row>
      <xdr:rowOff>109613</xdr:rowOff>
    </xdr:to>
    <xdr:sp macro="" textlink="">
      <xdr:nvSpPr>
        <xdr:cNvPr id="431" name="フローチャート: 判断 430">
          <a:extLst>
            <a:ext uri="{FF2B5EF4-FFF2-40B4-BE49-F238E27FC236}">
              <a16:creationId xmlns:a16="http://schemas.microsoft.com/office/drawing/2014/main" id="{D133D9B6-BE77-4E6E-8F00-9750ECB2252D}"/>
            </a:ext>
          </a:extLst>
        </xdr:cNvPr>
        <xdr:cNvSpPr/>
      </xdr:nvSpPr>
      <xdr:spPr>
        <a:xfrm>
          <a:off x="8699500" y="1852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108</xdr:row>
      <xdr:rowOff>57857</xdr:rowOff>
    </xdr:from>
    <xdr:to>
      <xdr:col>41</xdr:col>
      <xdr:colOff>101600</xdr:colOff>
      <xdr:row>108</xdr:row>
      <xdr:rowOff>159457</xdr:rowOff>
    </xdr:to>
    <xdr:sp macro="" textlink="">
      <xdr:nvSpPr>
        <xdr:cNvPr id="432" name="フローチャート: 判断 431">
          <a:extLst>
            <a:ext uri="{FF2B5EF4-FFF2-40B4-BE49-F238E27FC236}">
              <a16:creationId xmlns:a16="http://schemas.microsoft.com/office/drawing/2014/main" id="{2040A482-1293-4A79-A6C8-AE78871897EA}"/>
            </a:ext>
          </a:extLst>
        </xdr:cNvPr>
        <xdr:cNvSpPr/>
      </xdr:nvSpPr>
      <xdr:spPr>
        <a:xfrm>
          <a:off x="7810500" y="18574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3" name="テキスト ボックス 432">
          <a:extLst>
            <a:ext uri="{FF2B5EF4-FFF2-40B4-BE49-F238E27FC236}">
              <a16:creationId xmlns:a16="http://schemas.microsoft.com/office/drawing/2014/main" id="{985C783E-94DB-4EF7-832F-B85F0BE290D8}"/>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4" name="テキスト ボックス 433">
          <a:extLst>
            <a:ext uri="{FF2B5EF4-FFF2-40B4-BE49-F238E27FC236}">
              <a16:creationId xmlns:a16="http://schemas.microsoft.com/office/drawing/2014/main" id="{1EDBAB09-82B1-457B-87F3-1DB098FEFDE2}"/>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5" name="テキスト ボックス 434">
          <a:extLst>
            <a:ext uri="{FF2B5EF4-FFF2-40B4-BE49-F238E27FC236}">
              <a16:creationId xmlns:a16="http://schemas.microsoft.com/office/drawing/2014/main" id="{69E0202C-AC97-4F82-8E37-8CE6B0BDB077}"/>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6" name="テキスト ボックス 435">
          <a:extLst>
            <a:ext uri="{FF2B5EF4-FFF2-40B4-BE49-F238E27FC236}">
              <a16:creationId xmlns:a16="http://schemas.microsoft.com/office/drawing/2014/main" id="{59F59D8B-40DC-4BFF-B547-531A35D60901}"/>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7" name="テキスト ボックス 436">
          <a:extLst>
            <a:ext uri="{FF2B5EF4-FFF2-40B4-BE49-F238E27FC236}">
              <a16:creationId xmlns:a16="http://schemas.microsoft.com/office/drawing/2014/main" id="{AF636970-2FEC-4228-B864-430E6E42235D}"/>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100529</xdr:rowOff>
    </xdr:from>
    <xdr:to>
      <xdr:col>55</xdr:col>
      <xdr:colOff>50800</xdr:colOff>
      <xdr:row>109</xdr:row>
      <xdr:rowOff>30679</xdr:rowOff>
    </xdr:to>
    <xdr:sp macro="" textlink="">
      <xdr:nvSpPr>
        <xdr:cNvPr id="438" name="楕円 437">
          <a:extLst>
            <a:ext uri="{FF2B5EF4-FFF2-40B4-BE49-F238E27FC236}">
              <a16:creationId xmlns:a16="http://schemas.microsoft.com/office/drawing/2014/main" id="{077E383C-71CC-4177-82B4-CBDDB07C8E01}"/>
            </a:ext>
          </a:extLst>
        </xdr:cNvPr>
        <xdr:cNvSpPr/>
      </xdr:nvSpPr>
      <xdr:spPr>
        <a:xfrm>
          <a:off x="10426700" y="1861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108</xdr:row>
      <xdr:rowOff>15456</xdr:rowOff>
    </xdr:from>
    <xdr:ext cx="534377" cy="259045"/>
    <xdr:sp macro="" textlink="">
      <xdr:nvSpPr>
        <xdr:cNvPr id="439" name="【港湾・漁港】&#10;一人当たり有形固定資産（償却資産）額該当値テキスト">
          <a:extLst>
            <a:ext uri="{FF2B5EF4-FFF2-40B4-BE49-F238E27FC236}">
              <a16:creationId xmlns:a16="http://schemas.microsoft.com/office/drawing/2014/main" id="{9305A206-23DD-4F35-A21F-5E4DA61CA708}"/>
            </a:ext>
          </a:extLst>
        </xdr:cNvPr>
        <xdr:cNvSpPr txBox="1"/>
      </xdr:nvSpPr>
      <xdr:spPr>
        <a:xfrm>
          <a:off x="10515600" y="18532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100492</xdr:rowOff>
    </xdr:from>
    <xdr:to>
      <xdr:col>50</xdr:col>
      <xdr:colOff>165100</xdr:colOff>
      <xdr:row>109</xdr:row>
      <xdr:rowOff>30642</xdr:rowOff>
    </xdr:to>
    <xdr:sp macro="" textlink="">
      <xdr:nvSpPr>
        <xdr:cNvPr id="440" name="楕円 439">
          <a:extLst>
            <a:ext uri="{FF2B5EF4-FFF2-40B4-BE49-F238E27FC236}">
              <a16:creationId xmlns:a16="http://schemas.microsoft.com/office/drawing/2014/main" id="{C5AE1262-D466-4EA8-B990-F02BA5FAA29A}"/>
            </a:ext>
          </a:extLst>
        </xdr:cNvPr>
        <xdr:cNvSpPr/>
      </xdr:nvSpPr>
      <xdr:spPr>
        <a:xfrm>
          <a:off x="9588500" y="1861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151292</xdr:rowOff>
    </xdr:from>
    <xdr:to>
      <xdr:col>55</xdr:col>
      <xdr:colOff>0</xdr:colOff>
      <xdr:row>108</xdr:row>
      <xdr:rowOff>151329</xdr:rowOff>
    </xdr:to>
    <xdr:cxnSp macro="">
      <xdr:nvCxnSpPr>
        <xdr:cNvPr id="441" name="直線コネクタ 440">
          <a:extLst>
            <a:ext uri="{FF2B5EF4-FFF2-40B4-BE49-F238E27FC236}">
              <a16:creationId xmlns:a16="http://schemas.microsoft.com/office/drawing/2014/main" id="{8FD01611-26F1-4174-A0CA-3DE722D2052C}"/>
            </a:ext>
          </a:extLst>
        </xdr:cNvPr>
        <xdr:cNvCxnSpPr/>
      </xdr:nvCxnSpPr>
      <xdr:spPr>
        <a:xfrm>
          <a:off x="9639300" y="18667892"/>
          <a:ext cx="838200" cy="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55508</xdr:rowOff>
    </xdr:from>
    <xdr:to>
      <xdr:col>46</xdr:col>
      <xdr:colOff>38100</xdr:colOff>
      <xdr:row>108</xdr:row>
      <xdr:rowOff>157108</xdr:rowOff>
    </xdr:to>
    <xdr:sp macro="" textlink="">
      <xdr:nvSpPr>
        <xdr:cNvPr id="442" name="楕円 441">
          <a:extLst>
            <a:ext uri="{FF2B5EF4-FFF2-40B4-BE49-F238E27FC236}">
              <a16:creationId xmlns:a16="http://schemas.microsoft.com/office/drawing/2014/main" id="{47F96096-4B8B-4CEB-88BE-9DC71C7E356E}"/>
            </a:ext>
          </a:extLst>
        </xdr:cNvPr>
        <xdr:cNvSpPr/>
      </xdr:nvSpPr>
      <xdr:spPr>
        <a:xfrm>
          <a:off x="8699500" y="18572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106308</xdr:rowOff>
    </xdr:from>
    <xdr:to>
      <xdr:col>50</xdr:col>
      <xdr:colOff>114300</xdr:colOff>
      <xdr:row>108</xdr:row>
      <xdr:rowOff>151292</xdr:rowOff>
    </xdr:to>
    <xdr:cxnSp macro="">
      <xdr:nvCxnSpPr>
        <xdr:cNvPr id="443" name="直線コネクタ 442">
          <a:extLst>
            <a:ext uri="{FF2B5EF4-FFF2-40B4-BE49-F238E27FC236}">
              <a16:creationId xmlns:a16="http://schemas.microsoft.com/office/drawing/2014/main" id="{32331C45-5676-473F-95A1-394AF8731784}"/>
            </a:ext>
          </a:extLst>
        </xdr:cNvPr>
        <xdr:cNvCxnSpPr/>
      </xdr:nvCxnSpPr>
      <xdr:spPr>
        <a:xfrm>
          <a:off x="8750300" y="18622908"/>
          <a:ext cx="889000" cy="44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52809</xdr:rowOff>
    </xdr:from>
    <xdr:to>
      <xdr:col>41</xdr:col>
      <xdr:colOff>101600</xdr:colOff>
      <xdr:row>108</xdr:row>
      <xdr:rowOff>154409</xdr:rowOff>
    </xdr:to>
    <xdr:sp macro="" textlink="">
      <xdr:nvSpPr>
        <xdr:cNvPr id="444" name="楕円 443">
          <a:extLst>
            <a:ext uri="{FF2B5EF4-FFF2-40B4-BE49-F238E27FC236}">
              <a16:creationId xmlns:a16="http://schemas.microsoft.com/office/drawing/2014/main" id="{00526A21-7C89-45AD-B2D9-4990CD605B06}"/>
            </a:ext>
          </a:extLst>
        </xdr:cNvPr>
        <xdr:cNvSpPr/>
      </xdr:nvSpPr>
      <xdr:spPr>
        <a:xfrm>
          <a:off x="7810500" y="18569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103609</xdr:rowOff>
    </xdr:from>
    <xdr:to>
      <xdr:col>45</xdr:col>
      <xdr:colOff>177800</xdr:colOff>
      <xdr:row>108</xdr:row>
      <xdr:rowOff>106308</xdr:rowOff>
    </xdr:to>
    <xdr:cxnSp macro="">
      <xdr:nvCxnSpPr>
        <xdr:cNvPr id="445" name="直線コネクタ 444">
          <a:extLst>
            <a:ext uri="{FF2B5EF4-FFF2-40B4-BE49-F238E27FC236}">
              <a16:creationId xmlns:a16="http://schemas.microsoft.com/office/drawing/2014/main" id="{D200D932-DE7D-4E8F-B08F-8BB4BC4A511E}"/>
            </a:ext>
          </a:extLst>
        </xdr:cNvPr>
        <xdr:cNvCxnSpPr/>
      </xdr:nvCxnSpPr>
      <xdr:spPr>
        <a:xfrm>
          <a:off x="7861300" y="18620209"/>
          <a:ext cx="889000" cy="2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106</xdr:row>
      <xdr:rowOff>144443</xdr:rowOff>
    </xdr:from>
    <xdr:ext cx="690189" cy="259045"/>
    <xdr:sp macro="" textlink="">
      <xdr:nvSpPr>
        <xdr:cNvPr id="446" name="n_1aveValue【港湾・漁港】&#10;一人当たり有形固定資産（償却資産）額">
          <a:extLst>
            <a:ext uri="{FF2B5EF4-FFF2-40B4-BE49-F238E27FC236}">
              <a16:creationId xmlns:a16="http://schemas.microsoft.com/office/drawing/2014/main" id="{9C591F13-4EF9-4D05-931D-150305E73699}"/>
            </a:ext>
          </a:extLst>
        </xdr:cNvPr>
        <xdr:cNvSpPr txBox="1"/>
      </xdr:nvSpPr>
      <xdr:spPr>
        <a:xfrm>
          <a:off x="9281505" y="183181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3,951,901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106</xdr:row>
      <xdr:rowOff>126140</xdr:rowOff>
    </xdr:from>
    <xdr:ext cx="690189" cy="259045"/>
    <xdr:sp macro="" textlink="">
      <xdr:nvSpPr>
        <xdr:cNvPr id="447" name="n_2aveValue【港湾・漁港】&#10;一人当たり有形固定資産（償却資産）額">
          <a:extLst>
            <a:ext uri="{FF2B5EF4-FFF2-40B4-BE49-F238E27FC236}">
              <a16:creationId xmlns:a16="http://schemas.microsoft.com/office/drawing/2014/main" id="{624AD6E3-A3EB-48A8-8768-2D6CE7D14379}"/>
            </a:ext>
          </a:extLst>
        </xdr:cNvPr>
        <xdr:cNvSpPr txBox="1"/>
      </xdr:nvSpPr>
      <xdr:spPr>
        <a:xfrm>
          <a:off x="8405205" y="182998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4,912,699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108</xdr:row>
      <xdr:rowOff>150584</xdr:rowOff>
    </xdr:from>
    <xdr:ext cx="690189" cy="259045"/>
    <xdr:sp macro="" textlink="">
      <xdr:nvSpPr>
        <xdr:cNvPr id="448" name="n_3aveValue【港湾・漁港】&#10;一人当たり有形固定資産（償却資産）額">
          <a:extLst>
            <a:ext uri="{FF2B5EF4-FFF2-40B4-BE49-F238E27FC236}">
              <a16:creationId xmlns:a16="http://schemas.microsoft.com/office/drawing/2014/main" id="{EB22B5B5-DE7D-408B-9EEE-2032B437B60A}"/>
            </a:ext>
          </a:extLst>
        </xdr:cNvPr>
        <xdr:cNvSpPr txBox="1"/>
      </xdr:nvSpPr>
      <xdr:spPr>
        <a:xfrm>
          <a:off x="7516205" y="186671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2,296,257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109</xdr:row>
      <xdr:rowOff>21769</xdr:rowOff>
    </xdr:from>
    <xdr:ext cx="534377" cy="259045"/>
    <xdr:sp macro="" textlink="">
      <xdr:nvSpPr>
        <xdr:cNvPr id="449" name="n_1mainValue【港湾・漁港】&#10;一人当たり有形固定資産（償却資産）額">
          <a:extLst>
            <a:ext uri="{FF2B5EF4-FFF2-40B4-BE49-F238E27FC236}">
              <a16:creationId xmlns:a16="http://schemas.microsoft.com/office/drawing/2014/main" id="{E5262BAD-7364-4C8C-93E3-85F8DAE1A1C5}"/>
            </a:ext>
          </a:extLst>
        </xdr:cNvPr>
        <xdr:cNvSpPr txBox="1"/>
      </xdr:nvSpPr>
      <xdr:spPr>
        <a:xfrm>
          <a:off x="9359411" y="18709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108</xdr:row>
      <xdr:rowOff>148235</xdr:rowOff>
    </xdr:from>
    <xdr:ext cx="690189" cy="259045"/>
    <xdr:sp macro="" textlink="">
      <xdr:nvSpPr>
        <xdr:cNvPr id="450" name="n_2mainValue【港湾・漁港】&#10;一人当たり有形固定資産（償却資産）額">
          <a:extLst>
            <a:ext uri="{FF2B5EF4-FFF2-40B4-BE49-F238E27FC236}">
              <a16:creationId xmlns:a16="http://schemas.microsoft.com/office/drawing/2014/main" id="{3D6D9EAE-06A1-4864-9CE6-6B4BEE314E8F}"/>
            </a:ext>
          </a:extLst>
        </xdr:cNvPr>
        <xdr:cNvSpPr txBox="1"/>
      </xdr:nvSpPr>
      <xdr:spPr>
        <a:xfrm>
          <a:off x="8405205" y="1866483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2,419,541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106</xdr:row>
      <xdr:rowOff>170936</xdr:rowOff>
    </xdr:from>
    <xdr:ext cx="690189" cy="259045"/>
    <xdr:sp macro="" textlink="">
      <xdr:nvSpPr>
        <xdr:cNvPr id="451" name="n_3mainValue【港湾・漁港】&#10;一人当たり有形固定資産（償却資産）額">
          <a:extLst>
            <a:ext uri="{FF2B5EF4-FFF2-40B4-BE49-F238E27FC236}">
              <a16:creationId xmlns:a16="http://schemas.microsoft.com/office/drawing/2014/main" id="{1123CA1A-AE03-48B7-AFF7-23C7CF379068}"/>
            </a:ext>
          </a:extLst>
        </xdr:cNvPr>
        <xdr:cNvSpPr txBox="1"/>
      </xdr:nvSpPr>
      <xdr:spPr>
        <a:xfrm>
          <a:off x="7516205" y="1834463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2,561,186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2" name="正方形/長方形 451">
          <a:extLst>
            <a:ext uri="{FF2B5EF4-FFF2-40B4-BE49-F238E27FC236}">
              <a16:creationId xmlns:a16="http://schemas.microsoft.com/office/drawing/2014/main" id="{3AE5DF1D-D8D4-44B1-A393-5512279E933D}"/>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3" name="正方形/長方形 452">
          <a:extLst>
            <a:ext uri="{FF2B5EF4-FFF2-40B4-BE49-F238E27FC236}">
              <a16:creationId xmlns:a16="http://schemas.microsoft.com/office/drawing/2014/main" id="{BE7E97AB-8C80-4F4C-8A32-8C7A01D22313}"/>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4" name="正方形/長方形 453">
          <a:extLst>
            <a:ext uri="{FF2B5EF4-FFF2-40B4-BE49-F238E27FC236}">
              <a16:creationId xmlns:a16="http://schemas.microsoft.com/office/drawing/2014/main" id="{D2D1DF83-C879-402F-BEA4-73B13F0AC0F2}"/>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5" name="正方形/長方形 454">
          <a:extLst>
            <a:ext uri="{FF2B5EF4-FFF2-40B4-BE49-F238E27FC236}">
              <a16:creationId xmlns:a16="http://schemas.microsoft.com/office/drawing/2014/main" id="{81C931D3-E575-480E-9241-9B4DF771DFDC}"/>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6" name="正方形/長方形 455">
          <a:extLst>
            <a:ext uri="{FF2B5EF4-FFF2-40B4-BE49-F238E27FC236}">
              <a16:creationId xmlns:a16="http://schemas.microsoft.com/office/drawing/2014/main" id="{80660776-B5D6-4B8D-A207-E08E87023492}"/>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7" name="正方形/長方形 456">
          <a:extLst>
            <a:ext uri="{FF2B5EF4-FFF2-40B4-BE49-F238E27FC236}">
              <a16:creationId xmlns:a16="http://schemas.microsoft.com/office/drawing/2014/main" id="{95AE0E86-163D-4BC9-BAE7-BD10072EFC5E}"/>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8" name="正方形/長方形 457">
          <a:extLst>
            <a:ext uri="{FF2B5EF4-FFF2-40B4-BE49-F238E27FC236}">
              <a16:creationId xmlns:a16="http://schemas.microsoft.com/office/drawing/2014/main" id="{DE47AAD5-9042-401D-8C60-F79F6EEB22B2}"/>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9" name="正方形/長方形 458">
          <a:extLst>
            <a:ext uri="{FF2B5EF4-FFF2-40B4-BE49-F238E27FC236}">
              <a16:creationId xmlns:a16="http://schemas.microsoft.com/office/drawing/2014/main" id="{356CB225-F977-4451-A07B-370832D9FC3F}"/>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0" name="テキスト ボックス 459">
          <a:extLst>
            <a:ext uri="{FF2B5EF4-FFF2-40B4-BE49-F238E27FC236}">
              <a16:creationId xmlns:a16="http://schemas.microsoft.com/office/drawing/2014/main" id="{2AE72AF2-FA67-49B6-9FBC-50D978262FA5}"/>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1" name="直線コネクタ 460">
          <a:extLst>
            <a:ext uri="{FF2B5EF4-FFF2-40B4-BE49-F238E27FC236}">
              <a16:creationId xmlns:a16="http://schemas.microsoft.com/office/drawing/2014/main" id="{EDCE4471-FF8F-4C10-94DE-B73BBA483D99}"/>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62" name="直線コネクタ 461">
          <a:extLst>
            <a:ext uri="{FF2B5EF4-FFF2-40B4-BE49-F238E27FC236}">
              <a16:creationId xmlns:a16="http://schemas.microsoft.com/office/drawing/2014/main" id="{F3CC17DF-EAD7-45F9-8878-F9BB1B7A6989}"/>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63" name="テキスト ボックス 462">
          <a:extLst>
            <a:ext uri="{FF2B5EF4-FFF2-40B4-BE49-F238E27FC236}">
              <a16:creationId xmlns:a16="http://schemas.microsoft.com/office/drawing/2014/main" id="{FFF12A0D-3C39-4F99-A5EB-8F9D014177F0}"/>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64" name="直線コネクタ 463">
          <a:extLst>
            <a:ext uri="{FF2B5EF4-FFF2-40B4-BE49-F238E27FC236}">
              <a16:creationId xmlns:a16="http://schemas.microsoft.com/office/drawing/2014/main" id="{75AF8D0C-20E2-4AB1-B2B6-7E66B2759658}"/>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65" name="テキスト ボックス 464">
          <a:extLst>
            <a:ext uri="{FF2B5EF4-FFF2-40B4-BE49-F238E27FC236}">
              <a16:creationId xmlns:a16="http://schemas.microsoft.com/office/drawing/2014/main" id="{9868121F-FDF6-4854-A516-C40E4CB6B227}"/>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66" name="直線コネクタ 465">
          <a:extLst>
            <a:ext uri="{FF2B5EF4-FFF2-40B4-BE49-F238E27FC236}">
              <a16:creationId xmlns:a16="http://schemas.microsoft.com/office/drawing/2014/main" id="{D35C4854-756C-462B-9E61-7ED66110BFD3}"/>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67" name="テキスト ボックス 466">
          <a:extLst>
            <a:ext uri="{FF2B5EF4-FFF2-40B4-BE49-F238E27FC236}">
              <a16:creationId xmlns:a16="http://schemas.microsoft.com/office/drawing/2014/main" id="{C7554474-07D6-4844-AEAD-99CC9C2F5041}"/>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68" name="直線コネクタ 467">
          <a:extLst>
            <a:ext uri="{FF2B5EF4-FFF2-40B4-BE49-F238E27FC236}">
              <a16:creationId xmlns:a16="http://schemas.microsoft.com/office/drawing/2014/main" id="{D296BD66-3CF1-4520-A6B4-27B92BE8A75E}"/>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69" name="テキスト ボックス 468">
          <a:extLst>
            <a:ext uri="{FF2B5EF4-FFF2-40B4-BE49-F238E27FC236}">
              <a16:creationId xmlns:a16="http://schemas.microsoft.com/office/drawing/2014/main" id="{C04AB085-716E-4277-846D-01401DDAC3EE}"/>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70" name="直線コネクタ 469">
          <a:extLst>
            <a:ext uri="{FF2B5EF4-FFF2-40B4-BE49-F238E27FC236}">
              <a16:creationId xmlns:a16="http://schemas.microsoft.com/office/drawing/2014/main" id="{A45AAE34-383C-4507-B59A-AE1470F7762A}"/>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71" name="テキスト ボックス 470">
          <a:extLst>
            <a:ext uri="{FF2B5EF4-FFF2-40B4-BE49-F238E27FC236}">
              <a16:creationId xmlns:a16="http://schemas.microsoft.com/office/drawing/2014/main" id="{3FC98580-C64E-4D47-AE0F-1FB8E9D78ED1}"/>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72" name="直線コネクタ 471">
          <a:extLst>
            <a:ext uri="{FF2B5EF4-FFF2-40B4-BE49-F238E27FC236}">
              <a16:creationId xmlns:a16="http://schemas.microsoft.com/office/drawing/2014/main" id="{7554164B-6F81-47EB-8A16-0E0827E93ED1}"/>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73" name="テキスト ボックス 472">
          <a:extLst>
            <a:ext uri="{FF2B5EF4-FFF2-40B4-BE49-F238E27FC236}">
              <a16:creationId xmlns:a16="http://schemas.microsoft.com/office/drawing/2014/main" id="{6C91E1EE-B284-4ECB-9405-A1B988C4A2F5}"/>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4" name="直線コネクタ 473">
          <a:extLst>
            <a:ext uri="{FF2B5EF4-FFF2-40B4-BE49-F238E27FC236}">
              <a16:creationId xmlns:a16="http://schemas.microsoft.com/office/drawing/2014/main" id="{7FB2E0F3-D4E0-48C0-A5F0-BCF1529C756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5" name="テキスト ボックス 474">
          <a:extLst>
            <a:ext uri="{FF2B5EF4-FFF2-40B4-BE49-F238E27FC236}">
              <a16:creationId xmlns:a16="http://schemas.microsoft.com/office/drawing/2014/main" id="{D39CBB0C-8AC1-4226-8B1E-85D5CFFD40E4}"/>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6" name="【認定こども園・幼稚園・保育所】&#10;有形固定資産減価償却率グラフ枠">
          <a:extLst>
            <a:ext uri="{FF2B5EF4-FFF2-40B4-BE49-F238E27FC236}">
              <a16:creationId xmlns:a16="http://schemas.microsoft.com/office/drawing/2014/main" id="{179E4527-8733-4B56-9B03-E9BC1DC5E41A}"/>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170906</xdr:rowOff>
    </xdr:to>
    <xdr:cxnSp macro="">
      <xdr:nvCxnSpPr>
        <xdr:cNvPr id="477" name="直線コネクタ 476">
          <a:extLst>
            <a:ext uri="{FF2B5EF4-FFF2-40B4-BE49-F238E27FC236}">
              <a16:creationId xmlns:a16="http://schemas.microsoft.com/office/drawing/2014/main" id="{29AED01E-22A7-4031-80AE-1C8637EC7359}"/>
            </a:ext>
          </a:extLst>
        </xdr:cNvPr>
        <xdr:cNvCxnSpPr/>
      </xdr:nvCxnSpPr>
      <xdr:spPr>
        <a:xfrm flipV="1">
          <a:off x="16318864" y="5660572"/>
          <a:ext cx="0" cy="1539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3283</xdr:rowOff>
    </xdr:from>
    <xdr:ext cx="340478" cy="259045"/>
    <xdr:sp macro="" textlink="">
      <xdr:nvSpPr>
        <xdr:cNvPr id="478" name="【認定こども園・幼稚園・保育所】&#10;有形固定資産減価償却率最小値テキスト">
          <a:extLst>
            <a:ext uri="{FF2B5EF4-FFF2-40B4-BE49-F238E27FC236}">
              <a16:creationId xmlns:a16="http://schemas.microsoft.com/office/drawing/2014/main" id="{69713F23-0E7C-49D4-BE8C-F924617E2970}"/>
            </a:ext>
          </a:extLst>
        </xdr:cNvPr>
        <xdr:cNvSpPr txBox="1"/>
      </xdr:nvSpPr>
      <xdr:spPr>
        <a:xfrm>
          <a:off x="16357600" y="72041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170906</xdr:rowOff>
    </xdr:from>
    <xdr:to>
      <xdr:col>86</xdr:col>
      <xdr:colOff>25400</xdr:colOff>
      <xdr:row>41</xdr:row>
      <xdr:rowOff>170906</xdr:rowOff>
    </xdr:to>
    <xdr:cxnSp macro="">
      <xdr:nvCxnSpPr>
        <xdr:cNvPr id="479" name="直線コネクタ 478">
          <a:extLst>
            <a:ext uri="{FF2B5EF4-FFF2-40B4-BE49-F238E27FC236}">
              <a16:creationId xmlns:a16="http://schemas.microsoft.com/office/drawing/2014/main" id="{7EA82D44-6B58-49A0-9865-A58704F99B8F}"/>
            </a:ext>
          </a:extLst>
        </xdr:cNvPr>
        <xdr:cNvCxnSpPr/>
      </xdr:nvCxnSpPr>
      <xdr:spPr>
        <a:xfrm>
          <a:off x="16230600" y="720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480" name="【認定こども園・幼稚園・保育所】&#10;有形固定資産減価償却率最大値テキスト">
          <a:extLst>
            <a:ext uri="{FF2B5EF4-FFF2-40B4-BE49-F238E27FC236}">
              <a16:creationId xmlns:a16="http://schemas.microsoft.com/office/drawing/2014/main" id="{7E643C53-AE85-425F-AF6D-B3640B33B2BA}"/>
            </a:ext>
          </a:extLst>
        </xdr:cNvPr>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481" name="直線コネクタ 480">
          <a:extLst>
            <a:ext uri="{FF2B5EF4-FFF2-40B4-BE49-F238E27FC236}">
              <a16:creationId xmlns:a16="http://schemas.microsoft.com/office/drawing/2014/main" id="{8FA32C6C-1876-4945-8028-13116962544B}"/>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15620</xdr:rowOff>
    </xdr:from>
    <xdr:ext cx="405111" cy="259045"/>
    <xdr:sp macro="" textlink="">
      <xdr:nvSpPr>
        <xdr:cNvPr id="482" name="【認定こども園・幼稚園・保育所】&#10;有形固定資産減価償却率平均値テキスト">
          <a:extLst>
            <a:ext uri="{FF2B5EF4-FFF2-40B4-BE49-F238E27FC236}">
              <a16:creationId xmlns:a16="http://schemas.microsoft.com/office/drawing/2014/main" id="{60245D5A-701A-4402-8202-9210315E25F7}"/>
            </a:ext>
          </a:extLst>
        </xdr:cNvPr>
        <xdr:cNvSpPr txBox="1"/>
      </xdr:nvSpPr>
      <xdr:spPr>
        <a:xfrm>
          <a:off x="16357600" y="63592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164193</xdr:rowOff>
    </xdr:from>
    <xdr:to>
      <xdr:col>85</xdr:col>
      <xdr:colOff>177800</xdr:colOff>
      <xdr:row>38</xdr:row>
      <xdr:rowOff>94343</xdr:rowOff>
    </xdr:to>
    <xdr:sp macro="" textlink="">
      <xdr:nvSpPr>
        <xdr:cNvPr id="483" name="フローチャート: 判断 482">
          <a:extLst>
            <a:ext uri="{FF2B5EF4-FFF2-40B4-BE49-F238E27FC236}">
              <a16:creationId xmlns:a16="http://schemas.microsoft.com/office/drawing/2014/main" id="{D3C0C321-6CB9-429F-9809-7A2662D4F7B5}"/>
            </a:ext>
          </a:extLst>
        </xdr:cNvPr>
        <xdr:cNvSpPr/>
      </xdr:nvSpPr>
      <xdr:spPr>
        <a:xfrm>
          <a:off x="162687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23767</xdr:rowOff>
    </xdr:from>
    <xdr:to>
      <xdr:col>81</xdr:col>
      <xdr:colOff>101600</xdr:colOff>
      <xdr:row>37</xdr:row>
      <xdr:rowOff>125367</xdr:rowOff>
    </xdr:to>
    <xdr:sp macro="" textlink="">
      <xdr:nvSpPr>
        <xdr:cNvPr id="484" name="フローチャート: 判断 483">
          <a:extLst>
            <a:ext uri="{FF2B5EF4-FFF2-40B4-BE49-F238E27FC236}">
              <a16:creationId xmlns:a16="http://schemas.microsoft.com/office/drawing/2014/main" id="{54552E63-F821-448F-8CDF-FAF1F3A69AA5}"/>
            </a:ext>
          </a:extLst>
        </xdr:cNvPr>
        <xdr:cNvSpPr/>
      </xdr:nvSpPr>
      <xdr:spPr>
        <a:xfrm>
          <a:off x="15430500" y="636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17236</xdr:rowOff>
    </xdr:from>
    <xdr:to>
      <xdr:col>76</xdr:col>
      <xdr:colOff>165100</xdr:colOff>
      <xdr:row>37</xdr:row>
      <xdr:rowOff>118836</xdr:rowOff>
    </xdr:to>
    <xdr:sp macro="" textlink="">
      <xdr:nvSpPr>
        <xdr:cNvPr id="485" name="フローチャート: 判断 484">
          <a:extLst>
            <a:ext uri="{FF2B5EF4-FFF2-40B4-BE49-F238E27FC236}">
              <a16:creationId xmlns:a16="http://schemas.microsoft.com/office/drawing/2014/main" id="{4DBF8B4A-E6ED-4888-8929-C8FB71F81161}"/>
            </a:ext>
          </a:extLst>
        </xdr:cNvPr>
        <xdr:cNvSpPr/>
      </xdr:nvSpPr>
      <xdr:spPr>
        <a:xfrm>
          <a:off x="145415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144599</xdr:rowOff>
    </xdr:from>
    <xdr:to>
      <xdr:col>72</xdr:col>
      <xdr:colOff>38100</xdr:colOff>
      <xdr:row>37</xdr:row>
      <xdr:rowOff>74749</xdr:rowOff>
    </xdr:to>
    <xdr:sp macro="" textlink="">
      <xdr:nvSpPr>
        <xdr:cNvPr id="486" name="フローチャート: 判断 485">
          <a:extLst>
            <a:ext uri="{FF2B5EF4-FFF2-40B4-BE49-F238E27FC236}">
              <a16:creationId xmlns:a16="http://schemas.microsoft.com/office/drawing/2014/main" id="{F670B856-3BE8-4DC7-988F-3F850C4F77B0}"/>
            </a:ext>
          </a:extLst>
        </xdr:cNvPr>
        <xdr:cNvSpPr/>
      </xdr:nvSpPr>
      <xdr:spPr>
        <a:xfrm>
          <a:off x="13652500" y="63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2148C87F-337F-4698-A043-BFF4B19B32F9}"/>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53C4460-64FD-49ED-94DE-5FE7A65FFA6E}"/>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CC5BA683-38C1-4B60-ADB2-475D7AA6F85B}"/>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ACDBB959-7BBB-4C77-B3BD-ECD69FBD7FB1}"/>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7A292EF3-CBFF-4B8E-B25D-9AE5B4D7B631}"/>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120106</xdr:rowOff>
    </xdr:from>
    <xdr:to>
      <xdr:col>85</xdr:col>
      <xdr:colOff>177800</xdr:colOff>
      <xdr:row>42</xdr:row>
      <xdr:rowOff>50256</xdr:rowOff>
    </xdr:to>
    <xdr:sp macro="" textlink="">
      <xdr:nvSpPr>
        <xdr:cNvPr id="492" name="楕円 491">
          <a:extLst>
            <a:ext uri="{FF2B5EF4-FFF2-40B4-BE49-F238E27FC236}">
              <a16:creationId xmlns:a16="http://schemas.microsoft.com/office/drawing/2014/main" id="{4631E248-CF75-4614-882F-DCB9CD169C7F}"/>
            </a:ext>
          </a:extLst>
        </xdr:cNvPr>
        <xdr:cNvSpPr/>
      </xdr:nvSpPr>
      <xdr:spPr>
        <a:xfrm>
          <a:off x="16268700" y="7149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35033</xdr:rowOff>
    </xdr:from>
    <xdr:ext cx="340478" cy="259045"/>
    <xdr:sp macro="" textlink="">
      <xdr:nvSpPr>
        <xdr:cNvPr id="493" name="【認定こども園・幼稚園・保育所】&#10;有形固定資産減価償却率該当値テキスト">
          <a:extLst>
            <a:ext uri="{FF2B5EF4-FFF2-40B4-BE49-F238E27FC236}">
              <a16:creationId xmlns:a16="http://schemas.microsoft.com/office/drawing/2014/main" id="{29562AC6-1C2A-424C-B24D-98E079FF6D7E}"/>
            </a:ext>
          </a:extLst>
        </xdr:cNvPr>
        <xdr:cNvSpPr txBox="1"/>
      </xdr:nvSpPr>
      <xdr:spPr>
        <a:xfrm>
          <a:off x="16357600" y="70644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89081</xdr:rowOff>
    </xdr:from>
    <xdr:to>
      <xdr:col>81</xdr:col>
      <xdr:colOff>101600</xdr:colOff>
      <xdr:row>41</xdr:row>
      <xdr:rowOff>19231</xdr:rowOff>
    </xdr:to>
    <xdr:sp macro="" textlink="">
      <xdr:nvSpPr>
        <xdr:cNvPr id="494" name="楕円 493">
          <a:extLst>
            <a:ext uri="{FF2B5EF4-FFF2-40B4-BE49-F238E27FC236}">
              <a16:creationId xmlns:a16="http://schemas.microsoft.com/office/drawing/2014/main" id="{C8A18ABB-8914-4619-8FF8-5393E24FB755}"/>
            </a:ext>
          </a:extLst>
        </xdr:cNvPr>
        <xdr:cNvSpPr/>
      </xdr:nvSpPr>
      <xdr:spPr>
        <a:xfrm>
          <a:off x="15430500" y="6947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139881</xdr:rowOff>
    </xdr:from>
    <xdr:to>
      <xdr:col>85</xdr:col>
      <xdr:colOff>127000</xdr:colOff>
      <xdr:row>41</xdr:row>
      <xdr:rowOff>170906</xdr:rowOff>
    </xdr:to>
    <xdr:cxnSp macro="">
      <xdr:nvCxnSpPr>
        <xdr:cNvPr id="495" name="直線コネクタ 494">
          <a:extLst>
            <a:ext uri="{FF2B5EF4-FFF2-40B4-BE49-F238E27FC236}">
              <a16:creationId xmlns:a16="http://schemas.microsoft.com/office/drawing/2014/main" id="{006AE2ED-F764-4905-AE69-F95F125C4712}"/>
            </a:ext>
          </a:extLst>
        </xdr:cNvPr>
        <xdr:cNvCxnSpPr/>
      </xdr:nvCxnSpPr>
      <xdr:spPr>
        <a:xfrm>
          <a:off x="15481300" y="6997881"/>
          <a:ext cx="838200" cy="202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138067</xdr:rowOff>
    </xdr:from>
    <xdr:to>
      <xdr:col>76</xdr:col>
      <xdr:colOff>165100</xdr:colOff>
      <xdr:row>41</xdr:row>
      <xdr:rowOff>68217</xdr:rowOff>
    </xdr:to>
    <xdr:sp macro="" textlink="">
      <xdr:nvSpPr>
        <xdr:cNvPr id="496" name="楕円 495">
          <a:extLst>
            <a:ext uri="{FF2B5EF4-FFF2-40B4-BE49-F238E27FC236}">
              <a16:creationId xmlns:a16="http://schemas.microsoft.com/office/drawing/2014/main" id="{2D70F619-F53B-43A7-B01E-12D4B79138D7}"/>
            </a:ext>
          </a:extLst>
        </xdr:cNvPr>
        <xdr:cNvSpPr/>
      </xdr:nvSpPr>
      <xdr:spPr>
        <a:xfrm>
          <a:off x="14541500" y="6996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139881</xdr:rowOff>
    </xdr:from>
    <xdr:to>
      <xdr:col>81</xdr:col>
      <xdr:colOff>50800</xdr:colOff>
      <xdr:row>41</xdr:row>
      <xdr:rowOff>17417</xdr:rowOff>
    </xdr:to>
    <xdr:cxnSp macro="">
      <xdr:nvCxnSpPr>
        <xdr:cNvPr id="497" name="直線コネクタ 496">
          <a:extLst>
            <a:ext uri="{FF2B5EF4-FFF2-40B4-BE49-F238E27FC236}">
              <a16:creationId xmlns:a16="http://schemas.microsoft.com/office/drawing/2014/main" id="{45A38DC6-92B8-48B4-83C8-98E95F3C45F9}"/>
            </a:ext>
          </a:extLst>
        </xdr:cNvPr>
        <xdr:cNvCxnSpPr/>
      </xdr:nvCxnSpPr>
      <xdr:spPr>
        <a:xfrm flipV="1">
          <a:off x="14592300" y="6997881"/>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20501</xdr:rowOff>
    </xdr:from>
    <xdr:to>
      <xdr:col>72</xdr:col>
      <xdr:colOff>38100</xdr:colOff>
      <xdr:row>41</xdr:row>
      <xdr:rowOff>122101</xdr:rowOff>
    </xdr:to>
    <xdr:sp macro="" textlink="">
      <xdr:nvSpPr>
        <xdr:cNvPr id="498" name="楕円 497">
          <a:extLst>
            <a:ext uri="{FF2B5EF4-FFF2-40B4-BE49-F238E27FC236}">
              <a16:creationId xmlns:a16="http://schemas.microsoft.com/office/drawing/2014/main" id="{8589A09E-7FBD-45DC-B0BC-D73FA583A9FE}"/>
            </a:ext>
          </a:extLst>
        </xdr:cNvPr>
        <xdr:cNvSpPr/>
      </xdr:nvSpPr>
      <xdr:spPr>
        <a:xfrm>
          <a:off x="13652500" y="704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17417</xdr:rowOff>
    </xdr:from>
    <xdr:to>
      <xdr:col>76</xdr:col>
      <xdr:colOff>114300</xdr:colOff>
      <xdr:row>41</xdr:row>
      <xdr:rowOff>71301</xdr:rowOff>
    </xdr:to>
    <xdr:cxnSp macro="">
      <xdr:nvCxnSpPr>
        <xdr:cNvPr id="499" name="直線コネクタ 498">
          <a:extLst>
            <a:ext uri="{FF2B5EF4-FFF2-40B4-BE49-F238E27FC236}">
              <a16:creationId xmlns:a16="http://schemas.microsoft.com/office/drawing/2014/main" id="{668A3872-A136-4DB5-9F26-DB0EAC1961DE}"/>
            </a:ext>
          </a:extLst>
        </xdr:cNvPr>
        <xdr:cNvCxnSpPr/>
      </xdr:nvCxnSpPr>
      <xdr:spPr>
        <a:xfrm flipV="1">
          <a:off x="13703300" y="7046867"/>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141894</xdr:rowOff>
    </xdr:from>
    <xdr:ext cx="405111" cy="259045"/>
    <xdr:sp macro="" textlink="">
      <xdr:nvSpPr>
        <xdr:cNvPr id="500" name="n_1aveValue【認定こども園・幼稚園・保育所】&#10;有形固定資産減価償却率">
          <a:extLst>
            <a:ext uri="{FF2B5EF4-FFF2-40B4-BE49-F238E27FC236}">
              <a16:creationId xmlns:a16="http://schemas.microsoft.com/office/drawing/2014/main" id="{783A8858-DEDF-406C-A892-51B25F1A82D8}"/>
            </a:ext>
          </a:extLst>
        </xdr:cNvPr>
        <xdr:cNvSpPr txBox="1"/>
      </xdr:nvSpPr>
      <xdr:spPr>
        <a:xfrm>
          <a:off x="15266044" y="6142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135363</xdr:rowOff>
    </xdr:from>
    <xdr:ext cx="405111" cy="259045"/>
    <xdr:sp macro="" textlink="">
      <xdr:nvSpPr>
        <xdr:cNvPr id="501" name="n_2aveValue【認定こども園・幼稚園・保育所】&#10;有形固定資産減価償却率">
          <a:extLst>
            <a:ext uri="{FF2B5EF4-FFF2-40B4-BE49-F238E27FC236}">
              <a16:creationId xmlns:a16="http://schemas.microsoft.com/office/drawing/2014/main" id="{34E6C764-A832-4B29-94AF-28748D472C01}"/>
            </a:ext>
          </a:extLst>
        </xdr:cNvPr>
        <xdr:cNvSpPr txBox="1"/>
      </xdr:nvSpPr>
      <xdr:spPr>
        <a:xfrm>
          <a:off x="14389744" y="613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91276</xdr:rowOff>
    </xdr:from>
    <xdr:ext cx="405111" cy="259045"/>
    <xdr:sp macro="" textlink="">
      <xdr:nvSpPr>
        <xdr:cNvPr id="502" name="n_3aveValue【認定こども園・幼稚園・保育所】&#10;有形固定資産減価償却率">
          <a:extLst>
            <a:ext uri="{FF2B5EF4-FFF2-40B4-BE49-F238E27FC236}">
              <a16:creationId xmlns:a16="http://schemas.microsoft.com/office/drawing/2014/main" id="{4FD330D0-D606-4667-9B5F-3774DF8E485B}"/>
            </a:ext>
          </a:extLst>
        </xdr:cNvPr>
        <xdr:cNvSpPr txBox="1"/>
      </xdr:nvSpPr>
      <xdr:spPr>
        <a:xfrm>
          <a:off x="13500744" y="609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10358</xdr:rowOff>
    </xdr:from>
    <xdr:ext cx="405111" cy="259045"/>
    <xdr:sp macro="" textlink="">
      <xdr:nvSpPr>
        <xdr:cNvPr id="503" name="n_1mainValue【認定こども園・幼稚園・保育所】&#10;有形固定資産減価償却率">
          <a:extLst>
            <a:ext uri="{FF2B5EF4-FFF2-40B4-BE49-F238E27FC236}">
              <a16:creationId xmlns:a16="http://schemas.microsoft.com/office/drawing/2014/main" id="{842A84C4-CE5F-4979-ACE6-CCC8DA52F40E}"/>
            </a:ext>
          </a:extLst>
        </xdr:cNvPr>
        <xdr:cNvSpPr txBox="1"/>
      </xdr:nvSpPr>
      <xdr:spPr>
        <a:xfrm>
          <a:off x="15266044" y="7039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59344</xdr:rowOff>
    </xdr:from>
    <xdr:ext cx="405111" cy="259045"/>
    <xdr:sp macro="" textlink="">
      <xdr:nvSpPr>
        <xdr:cNvPr id="504" name="n_2mainValue【認定こども園・幼稚園・保育所】&#10;有形固定資産減価償却率">
          <a:extLst>
            <a:ext uri="{FF2B5EF4-FFF2-40B4-BE49-F238E27FC236}">
              <a16:creationId xmlns:a16="http://schemas.microsoft.com/office/drawing/2014/main" id="{C7BAE520-F329-4A07-952A-F39F5CBC36BC}"/>
            </a:ext>
          </a:extLst>
        </xdr:cNvPr>
        <xdr:cNvSpPr txBox="1"/>
      </xdr:nvSpPr>
      <xdr:spPr>
        <a:xfrm>
          <a:off x="14389744" y="7088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113228</xdr:rowOff>
    </xdr:from>
    <xdr:ext cx="405111" cy="259045"/>
    <xdr:sp macro="" textlink="">
      <xdr:nvSpPr>
        <xdr:cNvPr id="505" name="n_3mainValue【認定こども園・幼稚園・保育所】&#10;有形固定資産減価償却率">
          <a:extLst>
            <a:ext uri="{FF2B5EF4-FFF2-40B4-BE49-F238E27FC236}">
              <a16:creationId xmlns:a16="http://schemas.microsoft.com/office/drawing/2014/main" id="{DA820080-9D05-4E3F-8590-8208BF253CEE}"/>
            </a:ext>
          </a:extLst>
        </xdr:cNvPr>
        <xdr:cNvSpPr txBox="1"/>
      </xdr:nvSpPr>
      <xdr:spPr>
        <a:xfrm>
          <a:off x="13500744" y="7142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6" name="正方形/長方形 505">
          <a:extLst>
            <a:ext uri="{FF2B5EF4-FFF2-40B4-BE49-F238E27FC236}">
              <a16:creationId xmlns:a16="http://schemas.microsoft.com/office/drawing/2014/main" id="{A0580EBA-4982-4EAA-B329-354931FD91FF}"/>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7" name="正方形/長方形 506">
          <a:extLst>
            <a:ext uri="{FF2B5EF4-FFF2-40B4-BE49-F238E27FC236}">
              <a16:creationId xmlns:a16="http://schemas.microsoft.com/office/drawing/2014/main" id="{6D2B17F5-213A-4168-8D88-E05944295E18}"/>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8" name="正方形/長方形 507">
          <a:extLst>
            <a:ext uri="{FF2B5EF4-FFF2-40B4-BE49-F238E27FC236}">
              <a16:creationId xmlns:a16="http://schemas.microsoft.com/office/drawing/2014/main" id="{AC81C31D-53C7-434B-B486-CD36574F8A95}"/>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9" name="正方形/長方形 508">
          <a:extLst>
            <a:ext uri="{FF2B5EF4-FFF2-40B4-BE49-F238E27FC236}">
              <a16:creationId xmlns:a16="http://schemas.microsoft.com/office/drawing/2014/main" id="{FAB5F435-C3A3-44C0-A22E-3BC80309E481}"/>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10" name="正方形/長方形 509">
          <a:extLst>
            <a:ext uri="{FF2B5EF4-FFF2-40B4-BE49-F238E27FC236}">
              <a16:creationId xmlns:a16="http://schemas.microsoft.com/office/drawing/2014/main" id="{47D729C1-D394-4B20-8EFB-166F5F83E862}"/>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11" name="正方形/長方形 510">
          <a:extLst>
            <a:ext uri="{FF2B5EF4-FFF2-40B4-BE49-F238E27FC236}">
              <a16:creationId xmlns:a16="http://schemas.microsoft.com/office/drawing/2014/main" id="{654B936F-1F32-40A6-B2E2-DA50F57C957B}"/>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2" name="正方形/長方形 511">
          <a:extLst>
            <a:ext uri="{FF2B5EF4-FFF2-40B4-BE49-F238E27FC236}">
              <a16:creationId xmlns:a16="http://schemas.microsoft.com/office/drawing/2014/main" id="{32787B1A-9455-4275-B3DF-4623EC207626}"/>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3" name="正方形/長方形 512">
          <a:extLst>
            <a:ext uri="{FF2B5EF4-FFF2-40B4-BE49-F238E27FC236}">
              <a16:creationId xmlns:a16="http://schemas.microsoft.com/office/drawing/2014/main" id="{69585840-0CAF-42F4-AA71-CECF4D0A1CF9}"/>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4" name="テキスト ボックス 513">
          <a:extLst>
            <a:ext uri="{FF2B5EF4-FFF2-40B4-BE49-F238E27FC236}">
              <a16:creationId xmlns:a16="http://schemas.microsoft.com/office/drawing/2014/main" id="{4D129F04-9354-431A-B42F-AAF2DC75F9AF}"/>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5" name="直線コネクタ 514">
          <a:extLst>
            <a:ext uri="{FF2B5EF4-FFF2-40B4-BE49-F238E27FC236}">
              <a16:creationId xmlns:a16="http://schemas.microsoft.com/office/drawing/2014/main" id="{38264897-0AF1-4050-8DE1-0CEE1313EAEE}"/>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16" name="直線コネクタ 515">
          <a:extLst>
            <a:ext uri="{FF2B5EF4-FFF2-40B4-BE49-F238E27FC236}">
              <a16:creationId xmlns:a16="http://schemas.microsoft.com/office/drawing/2014/main" id="{6C27D4A3-C7C4-4346-A9E0-4B826B3AB3B5}"/>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517" name="テキスト ボックス 516">
          <a:extLst>
            <a:ext uri="{FF2B5EF4-FFF2-40B4-BE49-F238E27FC236}">
              <a16:creationId xmlns:a16="http://schemas.microsoft.com/office/drawing/2014/main" id="{DD1E89D1-CB4A-436D-9AE9-D624EF172934}"/>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18" name="直線コネクタ 517">
          <a:extLst>
            <a:ext uri="{FF2B5EF4-FFF2-40B4-BE49-F238E27FC236}">
              <a16:creationId xmlns:a16="http://schemas.microsoft.com/office/drawing/2014/main" id="{25A51D58-1145-4451-8101-AD1910A565EF}"/>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519" name="テキスト ボックス 518">
          <a:extLst>
            <a:ext uri="{FF2B5EF4-FFF2-40B4-BE49-F238E27FC236}">
              <a16:creationId xmlns:a16="http://schemas.microsoft.com/office/drawing/2014/main" id="{BB3CE6C5-804C-442F-8D12-08463A127D75}"/>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20" name="直線コネクタ 519">
          <a:extLst>
            <a:ext uri="{FF2B5EF4-FFF2-40B4-BE49-F238E27FC236}">
              <a16:creationId xmlns:a16="http://schemas.microsoft.com/office/drawing/2014/main" id="{B72B0794-25F2-47EF-9FD7-D3F5B19AD36D}"/>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521" name="テキスト ボックス 520">
          <a:extLst>
            <a:ext uri="{FF2B5EF4-FFF2-40B4-BE49-F238E27FC236}">
              <a16:creationId xmlns:a16="http://schemas.microsoft.com/office/drawing/2014/main" id="{7BADE10C-785A-49B4-96FB-97F010A5E0F5}"/>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22" name="直線コネクタ 521">
          <a:extLst>
            <a:ext uri="{FF2B5EF4-FFF2-40B4-BE49-F238E27FC236}">
              <a16:creationId xmlns:a16="http://schemas.microsoft.com/office/drawing/2014/main" id="{2B6BC464-A83D-465D-AF60-784F8A91F966}"/>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523" name="テキスト ボックス 522">
          <a:extLst>
            <a:ext uri="{FF2B5EF4-FFF2-40B4-BE49-F238E27FC236}">
              <a16:creationId xmlns:a16="http://schemas.microsoft.com/office/drawing/2014/main" id="{AC480918-26C0-4A44-9940-CD32AC4FCD42}"/>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24" name="直線コネクタ 523">
          <a:extLst>
            <a:ext uri="{FF2B5EF4-FFF2-40B4-BE49-F238E27FC236}">
              <a16:creationId xmlns:a16="http://schemas.microsoft.com/office/drawing/2014/main" id="{EA296616-3D41-4BA3-B9CE-CB269C42C25F}"/>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525" name="テキスト ボックス 524">
          <a:extLst>
            <a:ext uri="{FF2B5EF4-FFF2-40B4-BE49-F238E27FC236}">
              <a16:creationId xmlns:a16="http://schemas.microsoft.com/office/drawing/2014/main" id="{A4B16FE1-9E8F-46C6-AD88-16C80A283894}"/>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26" name="直線コネクタ 525">
          <a:extLst>
            <a:ext uri="{FF2B5EF4-FFF2-40B4-BE49-F238E27FC236}">
              <a16:creationId xmlns:a16="http://schemas.microsoft.com/office/drawing/2014/main" id="{C5258817-2EB0-453A-92BC-853118CBB7EC}"/>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527" name="テキスト ボックス 526">
          <a:extLst>
            <a:ext uri="{FF2B5EF4-FFF2-40B4-BE49-F238E27FC236}">
              <a16:creationId xmlns:a16="http://schemas.microsoft.com/office/drawing/2014/main" id="{0BAB7AC3-E2A5-4F08-BF62-AB854928266B}"/>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8" name="直線コネクタ 527">
          <a:extLst>
            <a:ext uri="{FF2B5EF4-FFF2-40B4-BE49-F238E27FC236}">
              <a16:creationId xmlns:a16="http://schemas.microsoft.com/office/drawing/2014/main" id="{0E9CEAB7-4ED8-4A46-9F7C-423C47131B72}"/>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29" name="テキスト ボックス 528">
          <a:extLst>
            <a:ext uri="{FF2B5EF4-FFF2-40B4-BE49-F238E27FC236}">
              <a16:creationId xmlns:a16="http://schemas.microsoft.com/office/drawing/2014/main" id="{667A25D2-285C-4306-AE56-D1998EAF67D9}"/>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30" name="【認定こども園・幼稚園・保育所】&#10;一人当たり面積グラフ枠">
          <a:extLst>
            <a:ext uri="{FF2B5EF4-FFF2-40B4-BE49-F238E27FC236}">
              <a16:creationId xmlns:a16="http://schemas.microsoft.com/office/drawing/2014/main" id="{69D056F9-E5F7-48F5-B88A-91F6873EBFC5}"/>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74567</xdr:rowOff>
    </xdr:from>
    <xdr:to>
      <xdr:col>116</xdr:col>
      <xdr:colOff>62864</xdr:colOff>
      <xdr:row>41</xdr:row>
      <xdr:rowOff>95250</xdr:rowOff>
    </xdr:to>
    <xdr:cxnSp macro="">
      <xdr:nvCxnSpPr>
        <xdr:cNvPr id="531" name="直線コネクタ 530">
          <a:extLst>
            <a:ext uri="{FF2B5EF4-FFF2-40B4-BE49-F238E27FC236}">
              <a16:creationId xmlns:a16="http://schemas.microsoft.com/office/drawing/2014/main" id="{E8E851B5-C65B-4A2B-990E-97D6006A3B87}"/>
            </a:ext>
          </a:extLst>
        </xdr:cNvPr>
        <xdr:cNvCxnSpPr/>
      </xdr:nvCxnSpPr>
      <xdr:spPr>
        <a:xfrm flipV="1">
          <a:off x="22160864" y="5732417"/>
          <a:ext cx="0" cy="1392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99077</xdr:rowOff>
    </xdr:from>
    <xdr:ext cx="469744" cy="259045"/>
    <xdr:sp macro="" textlink="">
      <xdr:nvSpPr>
        <xdr:cNvPr id="532" name="【認定こども園・幼稚園・保育所】&#10;一人当たり面積最小値テキスト">
          <a:extLst>
            <a:ext uri="{FF2B5EF4-FFF2-40B4-BE49-F238E27FC236}">
              <a16:creationId xmlns:a16="http://schemas.microsoft.com/office/drawing/2014/main" id="{7E0D4AA2-0A83-4788-8F11-AD6F7CB25E11}"/>
            </a:ext>
          </a:extLst>
        </xdr:cNvPr>
        <xdr:cNvSpPr txBox="1"/>
      </xdr:nvSpPr>
      <xdr:spPr>
        <a:xfrm>
          <a:off x="22199600" y="712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95250</xdr:rowOff>
    </xdr:from>
    <xdr:to>
      <xdr:col>116</xdr:col>
      <xdr:colOff>152400</xdr:colOff>
      <xdr:row>41</xdr:row>
      <xdr:rowOff>95250</xdr:rowOff>
    </xdr:to>
    <xdr:cxnSp macro="">
      <xdr:nvCxnSpPr>
        <xdr:cNvPr id="533" name="直線コネクタ 532">
          <a:extLst>
            <a:ext uri="{FF2B5EF4-FFF2-40B4-BE49-F238E27FC236}">
              <a16:creationId xmlns:a16="http://schemas.microsoft.com/office/drawing/2014/main" id="{DA7FD887-9F42-4C61-A2AF-76C8662B6899}"/>
            </a:ext>
          </a:extLst>
        </xdr:cNvPr>
        <xdr:cNvCxnSpPr/>
      </xdr:nvCxnSpPr>
      <xdr:spPr>
        <a:xfrm>
          <a:off x="22072600" y="712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21244</xdr:rowOff>
    </xdr:from>
    <xdr:ext cx="469744" cy="259045"/>
    <xdr:sp macro="" textlink="">
      <xdr:nvSpPr>
        <xdr:cNvPr id="534" name="【認定こども園・幼稚園・保育所】&#10;一人当たり面積最大値テキスト">
          <a:extLst>
            <a:ext uri="{FF2B5EF4-FFF2-40B4-BE49-F238E27FC236}">
              <a16:creationId xmlns:a16="http://schemas.microsoft.com/office/drawing/2014/main" id="{D16A8A43-AE8F-493B-8210-E5254359B2F0}"/>
            </a:ext>
          </a:extLst>
        </xdr:cNvPr>
        <xdr:cNvSpPr txBox="1"/>
      </xdr:nvSpPr>
      <xdr:spPr>
        <a:xfrm>
          <a:off x="22199600" y="5507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74567</xdr:rowOff>
    </xdr:from>
    <xdr:to>
      <xdr:col>116</xdr:col>
      <xdr:colOff>152400</xdr:colOff>
      <xdr:row>33</xdr:row>
      <xdr:rowOff>74567</xdr:rowOff>
    </xdr:to>
    <xdr:cxnSp macro="">
      <xdr:nvCxnSpPr>
        <xdr:cNvPr id="535" name="直線コネクタ 534">
          <a:extLst>
            <a:ext uri="{FF2B5EF4-FFF2-40B4-BE49-F238E27FC236}">
              <a16:creationId xmlns:a16="http://schemas.microsoft.com/office/drawing/2014/main" id="{3D1581E4-EE3C-46E5-BCC0-E1715F7740F3}"/>
            </a:ext>
          </a:extLst>
        </xdr:cNvPr>
        <xdr:cNvCxnSpPr/>
      </xdr:nvCxnSpPr>
      <xdr:spPr>
        <a:xfrm>
          <a:off x="22072600" y="5732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41383</xdr:rowOff>
    </xdr:from>
    <xdr:ext cx="469744" cy="259045"/>
    <xdr:sp macro="" textlink="">
      <xdr:nvSpPr>
        <xdr:cNvPr id="536" name="【認定こども園・幼稚園・保育所】&#10;一人当たり面積平均値テキスト">
          <a:extLst>
            <a:ext uri="{FF2B5EF4-FFF2-40B4-BE49-F238E27FC236}">
              <a16:creationId xmlns:a16="http://schemas.microsoft.com/office/drawing/2014/main" id="{66F574B0-AC47-4587-8CC2-BBCFE7248167}"/>
            </a:ext>
          </a:extLst>
        </xdr:cNvPr>
        <xdr:cNvSpPr txBox="1"/>
      </xdr:nvSpPr>
      <xdr:spPr>
        <a:xfrm>
          <a:off x="22199600" y="67279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62956</xdr:rowOff>
    </xdr:from>
    <xdr:to>
      <xdr:col>116</xdr:col>
      <xdr:colOff>114300</xdr:colOff>
      <xdr:row>39</xdr:row>
      <xdr:rowOff>164556</xdr:rowOff>
    </xdr:to>
    <xdr:sp macro="" textlink="">
      <xdr:nvSpPr>
        <xdr:cNvPr id="537" name="フローチャート: 判断 536">
          <a:extLst>
            <a:ext uri="{FF2B5EF4-FFF2-40B4-BE49-F238E27FC236}">
              <a16:creationId xmlns:a16="http://schemas.microsoft.com/office/drawing/2014/main" id="{BAB0C3B4-FC9C-405D-A743-B5B6A4C06F88}"/>
            </a:ext>
          </a:extLst>
        </xdr:cNvPr>
        <xdr:cNvSpPr/>
      </xdr:nvSpPr>
      <xdr:spPr>
        <a:xfrm>
          <a:off x="22110700" y="6749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110853</xdr:rowOff>
    </xdr:from>
    <xdr:to>
      <xdr:col>112</xdr:col>
      <xdr:colOff>38100</xdr:colOff>
      <xdr:row>40</xdr:row>
      <xdr:rowOff>41003</xdr:rowOff>
    </xdr:to>
    <xdr:sp macro="" textlink="">
      <xdr:nvSpPr>
        <xdr:cNvPr id="538" name="フローチャート: 判断 537">
          <a:extLst>
            <a:ext uri="{FF2B5EF4-FFF2-40B4-BE49-F238E27FC236}">
              <a16:creationId xmlns:a16="http://schemas.microsoft.com/office/drawing/2014/main" id="{68509AFB-FDD2-4AF4-A214-B2004C68FA31}"/>
            </a:ext>
          </a:extLst>
        </xdr:cNvPr>
        <xdr:cNvSpPr/>
      </xdr:nvSpPr>
      <xdr:spPr>
        <a:xfrm>
          <a:off x="21272500" y="6797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113030</xdr:rowOff>
    </xdr:from>
    <xdr:to>
      <xdr:col>107</xdr:col>
      <xdr:colOff>101600</xdr:colOff>
      <xdr:row>40</xdr:row>
      <xdr:rowOff>43180</xdr:rowOff>
    </xdr:to>
    <xdr:sp macro="" textlink="">
      <xdr:nvSpPr>
        <xdr:cNvPr id="539" name="フローチャート: 判断 538">
          <a:extLst>
            <a:ext uri="{FF2B5EF4-FFF2-40B4-BE49-F238E27FC236}">
              <a16:creationId xmlns:a16="http://schemas.microsoft.com/office/drawing/2014/main" id="{8EFE9800-A096-4F0E-A9C8-CDA859C6FDF8}"/>
            </a:ext>
          </a:extLst>
        </xdr:cNvPr>
        <xdr:cNvSpPr/>
      </xdr:nvSpPr>
      <xdr:spPr>
        <a:xfrm>
          <a:off x="20383500" y="67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11793</xdr:rowOff>
    </xdr:from>
    <xdr:to>
      <xdr:col>102</xdr:col>
      <xdr:colOff>165100</xdr:colOff>
      <xdr:row>39</xdr:row>
      <xdr:rowOff>113393</xdr:rowOff>
    </xdr:to>
    <xdr:sp macro="" textlink="">
      <xdr:nvSpPr>
        <xdr:cNvPr id="540" name="フローチャート: 判断 539">
          <a:extLst>
            <a:ext uri="{FF2B5EF4-FFF2-40B4-BE49-F238E27FC236}">
              <a16:creationId xmlns:a16="http://schemas.microsoft.com/office/drawing/2014/main" id="{43144A87-5BBB-4F39-95AE-491DC1E5E490}"/>
            </a:ext>
          </a:extLst>
        </xdr:cNvPr>
        <xdr:cNvSpPr/>
      </xdr:nvSpPr>
      <xdr:spPr>
        <a:xfrm>
          <a:off x="19494500" y="669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41" name="テキスト ボックス 540">
          <a:extLst>
            <a:ext uri="{FF2B5EF4-FFF2-40B4-BE49-F238E27FC236}">
              <a16:creationId xmlns:a16="http://schemas.microsoft.com/office/drawing/2014/main" id="{F3418392-26DD-42A9-BBED-B6371BFE94E8}"/>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42" name="テキスト ボックス 541">
          <a:extLst>
            <a:ext uri="{FF2B5EF4-FFF2-40B4-BE49-F238E27FC236}">
              <a16:creationId xmlns:a16="http://schemas.microsoft.com/office/drawing/2014/main" id="{F18B0A1F-B9E6-449A-BB0C-8C7B090CEC6E}"/>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43" name="テキスト ボックス 542">
          <a:extLst>
            <a:ext uri="{FF2B5EF4-FFF2-40B4-BE49-F238E27FC236}">
              <a16:creationId xmlns:a16="http://schemas.microsoft.com/office/drawing/2014/main" id="{72AA80DC-904F-4AA0-989C-5767040FFA8C}"/>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44" name="テキスト ボックス 543">
          <a:extLst>
            <a:ext uri="{FF2B5EF4-FFF2-40B4-BE49-F238E27FC236}">
              <a16:creationId xmlns:a16="http://schemas.microsoft.com/office/drawing/2014/main" id="{33D851DB-9A3C-4EC7-B923-73C8CF393176}"/>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45" name="テキスト ボックス 544">
          <a:extLst>
            <a:ext uri="{FF2B5EF4-FFF2-40B4-BE49-F238E27FC236}">
              <a16:creationId xmlns:a16="http://schemas.microsoft.com/office/drawing/2014/main" id="{B76BB1D7-3A99-4BE3-A3EE-0916ABFC172D}"/>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23767</xdr:rowOff>
    </xdr:from>
    <xdr:to>
      <xdr:col>116</xdr:col>
      <xdr:colOff>114300</xdr:colOff>
      <xdr:row>33</xdr:row>
      <xdr:rowOff>125367</xdr:rowOff>
    </xdr:to>
    <xdr:sp macro="" textlink="">
      <xdr:nvSpPr>
        <xdr:cNvPr id="546" name="楕円 545">
          <a:extLst>
            <a:ext uri="{FF2B5EF4-FFF2-40B4-BE49-F238E27FC236}">
              <a16:creationId xmlns:a16="http://schemas.microsoft.com/office/drawing/2014/main" id="{AF9C5708-4093-43A7-A514-B8EF3D900154}"/>
            </a:ext>
          </a:extLst>
        </xdr:cNvPr>
        <xdr:cNvSpPr/>
      </xdr:nvSpPr>
      <xdr:spPr>
        <a:xfrm>
          <a:off x="22110700" y="5681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32</xdr:row>
      <xdr:rowOff>148244</xdr:rowOff>
    </xdr:from>
    <xdr:ext cx="469744" cy="259045"/>
    <xdr:sp macro="" textlink="">
      <xdr:nvSpPr>
        <xdr:cNvPr id="547" name="【認定こども園・幼稚園・保育所】&#10;一人当たり面積該当値テキスト">
          <a:extLst>
            <a:ext uri="{FF2B5EF4-FFF2-40B4-BE49-F238E27FC236}">
              <a16:creationId xmlns:a16="http://schemas.microsoft.com/office/drawing/2014/main" id="{53B9C610-D47C-42BB-9352-B39A72BFA73E}"/>
            </a:ext>
          </a:extLst>
        </xdr:cNvPr>
        <xdr:cNvSpPr txBox="1"/>
      </xdr:nvSpPr>
      <xdr:spPr>
        <a:xfrm>
          <a:off x="22199600" y="5634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59690</xdr:rowOff>
    </xdr:from>
    <xdr:to>
      <xdr:col>112</xdr:col>
      <xdr:colOff>38100</xdr:colOff>
      <xdr:row>35</xdr:row>
      <xdr:rowOff>161290</xdr:rowOff>
    </xdr:to>
    <xdr:sp macro="" textlink="">
      <xdr:nvSpPr>
        <xdr:cNvPr id="548" name="楕円 547">
          <a:extLst>
            <a:ext uri="{FF2B5EF4-FFF2-40B4-BE49-F238E27FC236}">
              <a16:creationId xmlns:a16="http://schemas.microsoft.com/office/drawing/2014/main" id="{E34A43A9-1161-4408-898A-0C4CF3212938}"/>
            </a:ext>
          </a:extLst>
        </xdr:cNvPr>
        <xdr:cNvSpPr/>
      </xdr:nvSpPr>
      <xdr:spPr>
        <a:xfrm>
          <a:off x="21272500" y="606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33</xdr:row>
      <xdr:rowOff>74567</xdr:rowOff>
    </xdr:from>
    <xdr:to>
      <xdr:col>116</xdr:col>
      <xdr:colOff>63500</xdr:colOff>
      <xdr:row>35</xdr:row>
      <xdr:rowOff>110490</xdr:rowOff>
    </xdr:to>
    <xdr:cxnSp macro="">
      <xdr:nvCxnSpPr>
        <xdr:cNvPr id="549" name="直線コネクタ 548">
          <a:extLst>
            <a:ext uri="{FF2B5EF4-FFF2-40B4-BE49-F238E27FC236}">
              <a16:creationId xmlns:a16="http://schemas.microsoft.com/office/drawing/2014/main" id="{7F901879-9342-44B0-9C38-3B3D8B491DBC}"/>
            </a:ext>
          </a:extLst>
        </xdr:cNvPr>
        <xdr:cNvCxnSpPr/>
      </xdr:nvCxnSpPr>
      <xdr:spPr>
        <a:xfrm flipV="1">
          <a:off x="21323300" y="5732417"/>
          <a:ext cx="838200" cy="378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58601</xdr:rowOff>
    </xdr:from>
    <xdr:to>
      <xdr:col>107</xdr:col>
      <xdr:colOff>101600</xdr:colOff>
      <xdr:row>35</xdr:row>
      <xdr:rowOff>160201</xdr:rowOff>
    </xdr:to>
    <xdr:sp macro="" textlink="">
      <xdr:nvSpPr>
        <xdr:cNvPr id="550" name="楕円 549">
          <a:extLst>
            <a:ext uri="{FF2B5EF4-FFF2-40B4-BE49-F238E27FC236}">
              <a16:creationId xmlns:a16="http://schemas.microsoft.com/office/drawing/2014/main" id="{379AD36A-2E5D-468A-991D-4ACE4E14AB50}"/>
            </a:ext>
          </a:extLst>
        </xdr:cNvPr>
        <xdr:cNvSpPr/>
      </xdr:nvSpPr>
      <xdr:spPr>
        <a:xfrm>
          <a:off x="20383500" y="6059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109401</xdr:rowOff>
    </xdr:from>
    <xdr:to>
      <xdr:col>111</xdr:col>
      <xdr:colOff>177800</xdr:colOff>
      <xdr:row>35</xdr:row>
      <xdr:rowOff>110490</xdr:rowOff>
    </xdr:to>
    <xdr:cxnSp macro="">
      <xdr:nvCxnSpPr>
        <xdr:cNvPr id="551" name="直線コネクタ 550">
          <a:extLst>
            <a:ext uri="{FF2B5EF4-FFF2-40B4-BE49-F238E27FC236}">
              <a16:creationId xmlns:a16="http://schemas.microsoft.com/office/drawing/2014/main" id="{A7C14571-E75C-44C1-BAA2-160892EBE062}"/>
            </a:ext>
          </a:extLst>
        </xdr:cNvPr>
        <xdr:cNvCxnSpPr/>
      </xdr:nvCxnSpPr>
      <xdr:spPr>
        <a:xfrm>
          <a:off x="20434300" y="6110151"/>
          <a:ext cx="8890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43361</xdr:rowOff>
    </xdr:from>
    <xdr:to>
      <xdr:col>102</xdr:col>
      <xdr:colOff>165100</xdr:colOff>
      <xdr:row>35</xdr:row>
      <xdr:rowOff>144961</xdr:rowOff>
    </xdr:to>
    <xdr:sp macro="" textlink="">
      <xdr:nvSpPr>
        <xdr:cNvPr id="552" name="楕円 551">
          <a:extLst>
            <a:ext uri="{FF2B5EF4-FFF2-40B4-BE49-F238E27FC236}">
              <a16:creationId xmlns:a16="http://schemas.microsoft.com/office/drawing/2014/main" id="{1235922B-05F7-4053-A7E4-CF78EEDFF68E}"/>
            </a:ext>
          </a:extLst>
        </xdr:cNvPr>
        <xdr:cNvSpPr/>
      </xdr:nvSpPr>
      <xdr:spPr>
        <a:xfrm>
          <a:off x="19494500" y="6044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35</xdr:row>
      <xdr:rowOff>94161</xdr:rowOff>
    </xdr:from>
    <xdr:to>
      <xdr:col>107</xdr:col>
      <xdr:colOff>50800</xdr:colOff>
      <xdr:row>35</xdr:row>
      <xdr:rowOff>109401</xdr:rowOff>
    </xdr:to>
    <xdr:cxnSp macro="">
      <xdr:nvCxnSpPr>
        <xdr:cNvPr id="553" name="直線コネクタ 552">
          <a:extLst>
            <a:ext uri="{FF2B5EF4-FFF2-40B4-BE49-F238E27FC236}">
              <a16:creationId xmlns:a16="http://schemas.microsoft.com/office/drawing/2014/main" id="{0E1F4B46-59EF-4F0E-A856-4FC43461044E}"/>
            </a:ext>
          </a:extLst>
        </xdr:cNvPr>
        <xdr:cNvCxnSpPr/>
      </xdr:nvCxnSpPr>
      <xdr:spPr>
        <a:xfrm>
          <a:off x="19545300" y="6094911"/>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32130</xdr:rowOff>
    </xdr:from>
    <xdr:ext cx="469744" cy="259045"/>
    <xdr:sp macro="" textlink="">
      <xdr:nvSpPr>
        <xdr:cNvPr id="554" name="n_1aveValue【認定こども園・幼稚園・保育所】&#10;一人当たり面積">
          <a:extLst>
            <a:ext uri="{FF2B5EF4-FFF2-40B4-BE49-F238E27FC236}">
              <a16:creationId xmlns:a16="http://schemas.microsoft.com/office/drawing/2014/main" id="{15C6DC40-DD54-47D6-8C7E-4F95F652DE35}"/>
            </a:ext>
          </a:extLst>
        </xdr:cNvPr>
        <xdr:cNvSpPr txBox="1"/>
      </xdr:nvSpPr>
      <xdr:spPr>
        <a:xfrm>
          <a:off x="21075727" y="6890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34307</xdr:rowOff>
    </xdr:from>
    <xdr:ext cx="469744" cy="259045"/>
    <xdr:sp macro="" textlink="">
      <xdr:nvSpPr>
        <xdr:cNvPr id="555" name="n_2aveValue【認定こども園・幼稚園・保育所】&#10;一人当たり面積">
          <a:extLst>
            <a:ext uri="{FF2B5EF4-FFF2-40B4-BE49-F238E27FC236}">
              <a16:creationId xmlns:a16="http://schemas.microsoft.com/office/drawing/2014/main" id="{89365506-A7CA-4A62-8312-0F763B29213B}"/>
            </a:ext>
          </a:extLst>
        </xdr:cNvPr>
        <xdr:cNvSpPr txBox="1"/>
      </xdr:nvSpPr>
      <xdr:spPr>
        <a:xfrm>
          <a:off x="20199427" y="689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104520</xdr:rowOff>
    </xdr:from>
    <xdr:ext cx="469744" cy="259045"/>
    <xdr:sp macro="" textlink="">
      <xdr:nvSpPr>
        <xdr:cNvPr id="556" name="n_3aveValue【認定こども園・幼稚園・保育所】&#10;一人当たり面積">
          <a:extLst>
            <a:ext uri="{FF2B5EF4-FFF2-40B4-BE49-F238E27FC236}">
              <a16:creationId xmlns:a16="http://schemas.microsoft.com/office/drawing/2014/main" id="{6710B6F9-17F3-46BC-9953-2ACE84BAA4F3}"/>
            </a:ext>
          </a:extLst>
        </xdr:cNvPr>
        <xdr:cNvSpPr txBox="1"/>
      </xdr:nvSpPr>
      <xdr:spPr>
        <a:xfrm>
          <a:off x="19310427" y="6791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34</xdr:row>
      <xdr:rowOff>6367</xdr:rowOff>
    </xdr:from>
    <xdr:ext cx="469744" cy="259045"/>
    <xdr:sp macro="" textlink="">
      <xdr:nvSpPr>
        <xdr:cNvPr id="557" name="n_1mainValue【認定こども園・幼稚園・保育所】&#10;一人当たり面積">
          <a:extLst>
            <a:ext uri="{FF2B5EF4-FFF2-40B4-BE49-F238E27FC236}">
              <a16:creationId xmlns:a16="http://schemas.microsoft.com/office/drawing/2014/main" id="{6B8BC790-0649-47D7-82D4-17F17415254E}"/>
            </a:ext>
          </a:extLst>
        </xdr:cNvPr>
        <xdr:cNvSpPr txBox="1"/>
      </xdr:nvSpPr>
      <xdr:spPr>
        <a:xfrm>
          <a:off x="21075727" y="583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34</xdr:row>
      <xdr:rowOff>5278</xdr:rowOff>
    </xdr:from>
    <xdr:ext cx="469744" cy="259045"/>
    <xdr:sp macro="" textlink="">
      <xdr:nvSpPr>
        <xdr:cNvPr id="558" name="n_2mainValue【認定こども園・幼稚園・保育所】&#10;一人当たり面積">
          <a:extLst>
            <a:ext uri="{FF2B5EF4-FFF2-40B4-BE49-F238E27FC236}">
              <a16:creationId xmlns:a16="http://schemas.microsoft.com/office/drawing/2014/main" id="{2A76E1D8-9CAA-4995-8392-1ADAEF167D64}"/>
            </a:ext>
          </a:extLst>
        </xdr:cNvPr>
        <xdr:cNvSpPr txBox="1"/>
      </xdr:nvSpPr>
      <xdr:spPr>
        <a:xfrm>
          <a:off x="20199427" y="5834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33</xdr:row>
      <xdr:rowOff>161488</xdr:rowOff>
    </xdr:from>
    <xdr:ext cx="469744" cy="259045"/>
    <xdr:sp macro="" textlink="">
      <xdr:nvSpPr>
        <xdr:cNvPr id="559" name="n_3mainValue【認定こども園・幼稚園・保育所】&#10;一人当たり面積">
          <a:extLst>
            <a:ext uri="{FF2B5EF4-FFF2-40B4-BE49-F238E27FC236}">
              <a16:creationId xmlns:a16="http://schemas.microsoft.com/office/drawing/2014/main" id="{09A76FD4-AD1D-488B-97C9-5A319F8ACDD7}"/>
            </a:ext>
          </a:extLst>
        </xdr:cNvPr>
        <xdr:cNvSpPr txBox="1"/>
      </xdr:nvSpPr>
      <xdr:spPr>
        <a:xfrm>
          <a:off x="19310427" y="5819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60" name="正方形/長方形 559">
          <a:extLst>
            <a:ext uri="{FF2B5EF4-FFF2-40B4-BE49-F238E27FC236}">
              <a16:creationId xmlns:a16="http://schemas.microsoft.com/office/drawing/2014/main" id="{2558A00E-ABF4-486D-9FA7-739D82D0294C}"/>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61" name="正方形/長方形 560">
          <a:extLst>
            <a:ext uri="{FF2B5EF4-FFF2-40B4-BE49-F238E27FC236}">
              <a16:creationId xmlns:a16="http://schemas.microsoft.com/office/drawing/2014/main" id="{9F15E638-9F50-47E1-A380-8718D8F015C8}"/>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62" name="正方形/長方形 561">
          <a:extLst>
            <a:ext uri="{FF2B5EF4-FFF2-40B4-BE49-F238E27FC236}">
              <a16:creationId xmlns:a16="http://schemas.microsoft.com/office/drawing/2014/main" id="{524A1B1F-BBDD-4C38-9B09-76CFDD7A517F}"/>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63" name="正方形/長方形 562">
          <a:extLst>
            <a:ext uri="{FF2B5EF4-FFF2-40B4-BE49-F238E27FC236}">
              <a16:creationId xmlns:a16="http://schemas.microsoft.com/office/drawing/2014/main" id="{E53EA13B-D2C2-44C2-98B6-4279AD5A16F7}"/>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64" name="正方形/長方形 563">
          <a:extLst>
            <a:ext uri="{FF2B5EF4-FFF2-40B4-BE49-F238E27FC236}">
              <a16:creationId xmlns:a16="http://schemas.microsoft.com/office/drawing/2014/main" id="{5A0F8243-F440-444B-9FBC-CB8CAE85FFC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65" name="正方形/長方形 564">
          <a:extLst>
            <a:ext uri="{FF2B5EF4-FFF2-40B4-BE49-F238E27FC236}">
              <a16:creationId xmlns:a16="http://schemas.microsoft.com/office/drawing/2014/main" id="{62E496BD-378D-483D-ADE9-6433088776FE}"/>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66" name="正方形/長方形 565">
          <a:extLst>
            <a:ext uri="{FF2B5EF4-FFF2-40B4-BE49-F238E27FC236}">
              <a16:creationId xmlns:a16="http://schemas.microsoft.com/office/drawing/2014/main" id="{1FD81083-79D2-4DE7-93C4-AEE1FF1574DE}"/>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7" name="正方形/長方形 566">
          <a:extLst>
            <a:ext uri="{FF2B5EF4-FFF2-40B4-BE49-F238E27FC236}">
              <a16:creationId xmlns:a16="http://schemas.microsoft.com/office/drawing/2014/main" id="{AB15A1AB-25B3-4477-9548-4351B4B96072}"/>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8" name="テキスト ボックス 567">
          <a:extLst>
            <a:ext uri="{FF2B5EF4-FFF2-40B4-BE49-F238E27FC236}">
              <a16:creationId xmlns:a16="http://schemas.microsoft.com/office/drawing/2014/main" id="{189ADEDA-3A09-4E7A-8EE7-6BAB920D23A6}"/>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9" name="直線コネクタ 568">
          <a:extLst>
            <a:ext uri="{FF2B5EF4-FFF2-40B4-BE49-F238E27FC236}">
              <a16:creationId xmlns:a16="http://schemas.microsoft.com/office/drawing/2014/main" id="{061362E3-0FB9-40D6-A615-5ED78D0CFFDA}"/>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70" name="テキスト ボックス 569">
          <a:extLst>
            <a:ext uri="{FF2B5EF4-FFF2-40B4-BE49-F238E27FC236}">
              <a16:creationId xmlns:a16="http://schemas.microsoft.com/office/drawing/2014/main" id="{BB3E6939-507A-45F8-95B6-89102BB13BDB}"/>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71" name="直線コネクタ 570">
          <a:extLst>
            <a:ext uri="{FF2B5EF4-FFF2-40B4-BE49-F238E27FC236}">
              <a16:creationId xmlns:a16="http://schemas.microsoft.com/office/drawing/2014/main" id="{61ED8235-5A90-4FF9-A7BF-47E392543004}"/>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72" name="テキスト ボックス 571">
          <a:extLst>
            <a:ext uri="{FF2B5EF4-FFF2-40B4-BE49-F238E27FC236}">
              <a16:creationId xmlns:a16="http://schemas.microsoft.com/office/drawing/2014/main" id="{A439BCDA-2DD9-4CBE-8526-8C117D183692}"/>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73" name="直線コネクタ 572">
          <a:extLst>
            <a:ext uri="{FF2B5EF4-FFF2-40B4-BE49-F238E27FC236}">
              <a16:creationId xmlns:a16="http://schemas.microsoft.com/office/drawing/2014/main" id="{2938E101-F03D-43DB-9AA0-EB9C3E659D23}"/>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74" name="テキスト ボックス 573">
          <a:extLst>
            <a:ext uri="{FF2B5EF4-FFF2-40B4-BE49-F238E27FC236}">
              <a16:creationId xmlns:a16="http://schemas.microsoft.com/office/drawing/2014/main" id="{4A5185DC-FEB8-4034-9DCF-5777FF4478C9}"/>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75" name="直線コネクタ 574">
          <a:extLst>
            <a:ext uri="{FF2B5EF4-FFF2-40B4-BE49-F238E27FC236}">
              <a16:creationId xmlns:a16="http://schemas.microsoft.com/office/drawing/2014/main" id="{67F4CED8-EE93-4BF2-A1C1-EAAD41C3A431}"/>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76" name="テキスト ボックス 575">
          <a:extLst>
            <a:ext uri="{FF2B5EF4-FFF2-40B4-BE49-F238E27FC236}">
              <a16:creationId xmlns:a16="http://schemas.microsoft.com/office/drawing/2014/main" id="{21DE0491-2714-45D6-92D0-AC4DFBF2DD36}"/>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77" name="直線コネクタ 576">
          <a:extLst>
            <a:ext uri="{FF2B5EF4-FFF2-40B4-BE49-F238E27FC236}">
              <a16:creationId xmlns:a16="http://schemas.microsoft.com/office/drawing/2014/main" id="{D2126ED7-4DB9-4822-9092-20BECAC77225}"/>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78" name="テキスト ボックス 577">
          <a:extLst>
            <a:ext uri="{FF2B5EF4-FFF2-40B4-BE49-F238E27FC236}">
              <a16:creationId xmlns:a16="http://schemas.microsoft.com/office/drawing/2014/main" id="{51641884-6F7E-443B-9E70-0F2B94483C21}"/>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79" name="直線コネクタ 578">
          <a:extLst>
            <a:ext uri="{FF2B5EF4-FFF2-40B4-BE49-F238E27FC236}">
              <a16:creationId xmlns:a16="http://schemas.microsoft.com/office/drawing/2014/main" id="{C7B8A907-8561-40E1-97BC-4F04C15A97B1}"/>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580" name="テキスト ボックス 579">
          <a:extLst>
            <a:ext uri="{FF2B5EF4-FFF2-40B4-BE49-F238E27FC236}">
              <a16:creationId xmlns:a16="http://schemas.microsoft.com/office/drawing/2014/main" id="{1AB53F60-A99C-4F42-B089-968FE491E628}"/>
            </a:ext>
          </a:extLst>
        </xdr:cNvPr>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81" name="直線コネクタ 580">
          <a:extLst>
            <a:ext uri="{FF2B5EF4-FFF2-40B4-BE49-F238E27FC236}">
              <a16:creationId xmlns:a16="http://schemas.microsoft.com/office/drawing/2014/main" id="{57FCA231-2320-4ACD-A2BB-FB84C3C447C3}"/>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82" name="テキスト ボックス 581">
          <a:extLst>
            <a:ext uri="{FF2B5EF4-FFF2-40B4-BE49-F238E27FC236}">
              <a16:creationId xmlns:a16="http://schemas.microsoft.com/office/drawing/2014/main" id="{B2823445-63B1-4D52-B8DC-2EEACA01AA47}"/>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83" name="【学校施設】&#10;有形固定資産減価償却率グラフ枠">
          <a:extLst>
            <a:ext uri="{FF2B5EF4-FFF2-40B4-BE49-F238E27FC236}">
              <a16:creationId xmlns:a16="http://schemas.microsoft.com/office/drawing/2014/main" id="{1AE5D178-D4D4-4D7E-95C7-6204151EBDCD}"/>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123825</xdr:rowOff>
    </xdr:from>
    <xdr:to>
      <xdr:col>85</xdr:col>
      <xdr:colOff>126364</xdr:colOff>
      <xdr:row>64</xdr:row>
      <xdr:rowOff>150495</xdr:rowOff>
    </xdr:to>
    <xdr:cxnSp macro="">
      <xdr:nvCxnSpPr>
        <xdr:cNvPr id="584" name="直線コネクタ 583">
          <a:extLst>
            <a:ext uri="{FF2B5EF4-FFF2-40B4-BE49-F238E27FC236}">
              <a16:creationId xmlns:a16="http://schemas.microsoft.com/office/drawing/2014/main" id="{0DB24F6D-FF60-4CC3-AFA2-41F026FA6820}"/>
            </a:ext>
          </a:extLst>
        </xdr:cNvPr>
        <xdr:cNvCxnSpPr/>
      </xdr:nvCxnSpPr>
      <xdr:spPr>
        <a:xfrm flipV="1">
          <a:off x="16318864" y="9553575"/>
          <a:ext cx="0" cy="156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154322</xdr:rowOff>
    </xdr:from>
    <xdr:ext cx="405111" cy="259045"/>
    <xdr:sp macro="" textlink="">
      <xdr:nvSpPr>
        <xdr:cNvPr id="585" name="【学校施設】&#10;有形固定資産減価償却率最小値テキスト">
          <a:extLst>
            <a:ext uri="{FF2B5EF4-FFF2-40B4-BE49-F238E27FC236}">
              <a16:creationId xmlns:a16="http://schemas.microsoft.com/office/drawing/2014/main" id="{61AACDB5-9C50-4B57-8C93-42556B4FBC31}"/>
            </a:ext>
          </a:extLst>
        </xdr:cNvPr>
        <xdr:cNvSpPr txBox="1"/>
      </xdr:nvSpPr>
      <xdr:spPr>
        <a:xfrm>
          <a:off x="16357600" y="1112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150495</xdr:rowOff>
    </xdr:from>
    <xdr:to>
      <xdr:col>86</xdr:col>
      <xdr:colOff>25400</xdr:colOff>
      <xdr:row>64</xdr:row>
      <xdr:rowOff>150495</xdr:rowOff>
    </xdr:to>
    <xdr:cxnSp macro="">
      <xdr:nvCxnSpPr>
        <xdr:cNvPr id="586" name="直線コネクタ 585">
          <a:extLst>
            <a:ext uri="{FF2B5EF4-FFF2-40B4-BE49-F238E27FC236}">
              <a16:creationId xmlns:a16="http://schemas.microsoft.com/office/drawing/2014/main" id="{D1AFE8F8-F584-4A63-8427-73837CD38A49}"/>
            </a:ext>
          </a:extLst>
        </xdr:cNvPr>
        <xdr:cNvCxnSpPr/>
      </xdr:nvCxnSpPr>
      <xdr:spPr>
        <a:xfrm>
          <a:off x="16230600" y="11123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70502</xdr:rowOff>
    </xdr:from>
    <xdr:ext cx="405111" cy="259045"/>
    <xdr:sp macro="" textlink="">
      <xdr:nvSpPr>
        <xdr:cNvPr id="587" name="【学校施設】&#10;有形固定資産減価償却率最大値テキスト">
          <a:extLst>
            <a:ext uri="{FF2B5EF4-FFF2-40B4-BE49-F238E27FC236}">
              <a16:creationId xmlns:a16="http://schemas.microsoft.com/office/drawing/2014/main" id="{03C0D5D7-26EF-4C7E-B149-6768F15ADDBB}"/>
            </a:ext>
          </a:extLst>
        </xdr:cNvPr>
        <xdr:cNvSpPr txBox="1"/>
      </xdr:nvSpPr>
      <xdr:spPr>
        <a:xfrm>
          <a:off x="16357600" y="9328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123825</xdr:rowOff>
    </xdr:from>
    <xdr:to>
      <xdr:col>86</xdr:col>
      <xdr:colOff>25400</xdr:colOff>
      <xdr:row>55</xdr:row>
      <xdr:rowOff>123825</xdr:rowOff>
    </xdr:to>
    <xdr:cxnSp macro="">
      <xdr:nvCxnSpPr>
        <xdr:cNvPr id="588" name="直線コネクタ 587">
          <a:extLst>
            <a:ext uri="{FF2B5EF4-FFF2-40B4-BE49-F238E27FC236}">
              <a16:creationId xmlns:a16="http://schemas.microsoft.com/office/drawing/2014/main" id="{CCFC1B27-2BB1-465F-A563-84A8FF7D7DCE}"/>
            </a:ext>
          </a:extLst>
        </xdr:cNvPr>
        <xdr:cNvCxnSpPr/>
      </xdr:nvCxnSpPr>
      <xdr:spPr>
        <a:xfrm>
          <a:off x="16230600" y="955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154957</xdr:rowOff>
    </xdr:from>
    <xdr:ext cx="405111" cy="259045"/>
    <xdr:sp macro="" textlink="">
      <xdr:nvSpPr>
        <xdr:cNvPr id="589" name="【学校施設】&#10;有形固定資産減価償却率平均値テキスト">
          <a:extLst>
            <a:ext uri="{FF2B5EF4-FFF2-40B4-BE49-F238E27FC236}">
              <a16:creationId xmlns:a16="http://schemas.microsoft.com/office/drawing/2014/main" id="{31573558-52D9-4D1C-A4D2-B1B26DA776AB}"/>
            </a:ext>
          </a:extLst>
        </xdr:cNvPr>
        <xdr:cNvSpPr txBox="1"/>
      </xdr:nvSpPr>
      <xdr:spPr>
        <a:xfrm>
          <a:off x="16357600" y="10099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132080</xdr:rowOff>
    </xdr:from>
    <xdr:to>
      <xdr:col>85</xdr:col>
      <xdr:colOff>177800</xdr:colOff>
      <xdr:row>60</xdr:row>
      <xdr:rowOff>62230</xdr:rowOff>
    </xdr:to>
    <xdr:sp macro="" textlink="">
      <xdr:nvSpPr>
        <xdr:cNvPr id="590" name="フローチャート: 判断 589">
          <a:extLst>
            <a:ext uri="{FF2B5EF4-FFF2-40B4-BE49-F238E27FC236}">
              <a16:creationId xmlns:a16="http://schemas.microsoft.com/office/drawing/2014/main" id="{0906509F-1427-488D-8E7E-F91BA5DBE9B4}"/>
            </a:ext>
          </a:extLst>
        </xdr:cNvPr>
        <xdr:cNvSpPr/>
      </xdr:nvSpPr>
      <xdr:spPr>
        <a:xfrm>
          <a:off x="162687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12065</xdr:rowOff>
    </xdr:from>
    <xdr:to>
      <xdr:col>81</xdr:col>
      <xdr:colOff>101600</xdr:colOff>
      <xdr:row>60</xdr:row>
      <xdr:rowOff>113665</xdr:rowOff>
    </xdr:to>
    <xdr:sp macro="" textlink="">
      <xdr:nvSpPr>
        <xdr:cNvPr id="591" name="フローチャート: 判断 590">
          <a:extLst>
            <a:ext uri="{FF2B5EF4-FFF2-40B4-BE49-F238E27FC236}">
              <a16:creationId xmlns:a16="http://schemas.microsoft.com/office/drawing/2014/main" id="{0D6F5B50-2A9C-4275-95EA-110ACE93B73E}"/>
            </a:ext>
          </a:extLst>
        </xdr:cNvPr>
        <xdr:cNvSpPr/>
      </xdr:nvSpPr>
      <xdr:spPr>
        <a:xfrm>
          <a:off x="15430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164465</xdr:rowOff>
    </xdr:from>
    <xdr:to>
      <xdr:col>76</xdr:col>
      <xdr:colOff>165100</xdr:colOff>
      <xdr:row>60</xdr:row>
      <xdr:rowOff>94615</xdr:rowOff>
    </xdr:to>
    <xdr:sp macro="" textlink="">
      <xdr:nvSpPr>
        <xdr:cNvPr id="592" name="フローチャート: 判断 591">
          <a:extLst>
            <a:ext uri="{FF2B5EF4-FFF2-40B4-BE49-F238E27FC236}">
              <a16:creationId xmlns:a16="http://schemas.microsoft.com/office/drawing/2014/main" id="{248F9A96-11E4-4D5E-9BE0-5632C3AAF40E}"/>
            </a:ext>
          </a:extLst>
        </xdr:cNvPr>
        <xdr:cNvSpPr/>
      </xdr:nvSpPr>
      <xdr:spPr>
        <a:xfrm>
          <a:off x="14541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114935</xdr:rowOff>
    </xdr:from>
    <xdr:to>
      <xdr:col>72</xdr:col>
      <xdr:colOff>38100</xdr:colOff>
      <xdr:row>60</xdr:row>
      <xdr:rowOff>45085</xdr:rowOff>
    </xdr:to>
    <xdr:sp macro="" textlink="">
      <xdr:nvSpPr>
        <xdr:cNvPr id="593" name="フローチャート: 判断 592">
          <a:extLst>
            <a:ext uri="{FF2B5EF4-FFF2-40B4-BE49-F238E27FC236}">
              <a16:creationId xmlns:a16="http://schemas.microsoft.com/office/drawing/2014/main" id="{1AA1DDAD-82C6-4E33-A1CC-8893C713B45A}"/>
            </a:ext>
          </a:extLst>
        </xdr:cNvPr>
        <xdr:cNvSpPr/>
      </xdr:nvSpPr>
      <xdr:spPr>
        <a:xfrm>
          <a:off x="136525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94" name="テキスト ボックス 593">
          <a:extLst>
            <a:ext uri="{FF2B5EF4-FFF2-40B4-BE49-F238E27FC236}">
              <a16:creationId xmlns:a16="http://schemas.microsoft.com/office/drawing/2014/main" id="{45FFC8BC-A817-43DB-9362-17214ECC25F3}"/>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95" name="テキスト ボックス 594">
          <a:extLst>
            <a:ext uri="{FF2B5EF4-FFF2-40B4-BE49-F238E27FC236}">
              <a16:creationId xmlns:a16="http://schemas.microsoft.com/office/drawing/2014/main" id="{B4E5567D-5558-41C4-BF3C-0973FFC1DB16}"/>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96" name="テキスト ボックス 595">
          <a:extLst>
            <a:ext uri="{FF2B5EF4-FFF2-40B4-BE49-F238E27FC236}">
              <a16:creationId xmlns:a16="http://schemas.microsoft.com/office/drawing/2014/main" id="{E2550670-A8A0-4BD2-9BA0-5CD812114C66}"/>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7" name="テキスト ボックス 596">
          <a:extLst>
            <a:ext uri="{FF2B5EF4-FFF2-40B4-BE49-F238E27FC236}">
              <a16:creationId xmlns:a16="http://schemas.microsoft.com/office/drawing/2014/main" id="{6DE0BBE4-9A82-4B33-9C46-7854D57D9315}"/>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8" name="テキスト ボックス 597">
          <a:extLst>
            <a:ext uri="{FF2B5EF4-FFF2-40B4-BE49-F238E27FC236}">
              <a16:creationId xmlns:a16="http://schemas.microsoft.com/office/drawing/2014/main" id="{3CCE1090-4786-4A79-9ADA-CCDFC0EA01F6}"/>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38735</xdr:rowOff>
    </xdr:from>
    <xdr:to>
      <xdr:col>85</xdr:col>
      <xdr:colOff>177800</xdr:colOff>
      <xdr:row>62</xdr:row>
      <xdr:rowOff>140335</xdr:rowOff>
    </xdr:to>
    <xdr:sp macro="" textlink="">
      <xdr:nvSpPr>
        <xdr:cNvPr id="599" name="楕円 598">
          <a:extLst>
            <a:ext uri="{FF2B5EF4-FFF2-40B4-BE49-F238E27FC236}">
              <a16:creationId xmlns:a16="http://schemas.microsoft.com/office/drawing/2014/main" id="{0D1B9F97-48BF-4408-95C7-35087DB554FA}"/>
            </a:ext>
          </a:extLst>
        </xdr:cNvPr>
        <xdr:cNvSpPr/>
      </xdr:nvSpPr>
      <xdr:spPr>
        <a:xfrm>
          <a:off x="16268700" y="10668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17162</xdr:rowOff>
    </xdr:from>
    <xdr:ext cx="405111" cy="259045"/>
    <xdr:sp macro="" textlink="">
      <xdr:nvSpPr>
        <xdr:cNvPr id="600" name="【学校施設】&#10;有形固定資産減価償却率該当値テキスト">
          <a:extLst>
            <a:ext uri="{FF2B5EF4-FFF2-40B4-BE49-F238E27FC236}">
              <a16:creationId xmlns:a16="http://schemas.microsoft.com/office/drawing/2014/main" id="{F5F6A2E6-F605-41C5-BA6E-1C7FDD6005DF}"/>
            </a:ext>
          </a:extLst>
        </xdr:cNvPr>
        <xdr:cNvSpPr txBox="1"/>
      </xdr:nvSpPr>
      <xdr:spPr>
        <a:xfrm>
          <a:off x="16357600" y="10647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154940</xdr:rowOff>
    </xdr:from>
    <xdr:to>
      <xdr:col>81</xdr:col>
      <xdr:colOff>101600</xdr:colOff>
      <xdr:row>62</xdr:row>
      <xdr:rowOff>85090</xdr:rowOff>
    </xdr:to>
    <xdr:sp macro="" textlink="">
      <xdr:nvSpPr>
        <xdr:cNvPr id="601" name="楕円 600">
          <a:extLst>
            <a:ext uri="{FF2B5EF4-FFF2-40B4-BE49-F238E27FC236}">
              <a16:creationId xmlns:a16="http://schemas.microsoft.com/office/drawing/2014/main" id="{E0A39705-0765-4DAB-9D9B-9E6390B6C183}"/>
            </a:ext>
          </a:extLst>
        </xdr:cNvPr>
        <xdr:cNvSpPr/>
      </xdr:nvSpPr>
      <xdr:spPr>
        <a:xfrm>
          <a:off x="15430500" y="1061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34290</xdr:rowOff>
    </xdr:from>
    <xdr:to>
      <xdr:col>85</xdr:col>
      <xdr:colOff>127000</xdr:colOff>
      <xdr:row>62</xdr:row>
      <xdr:rowOff>89535</xdr:rowOff>
    </xdr:to>
    <xdr:cxnSp macro="">
      <xdr:nvCxnSpPr>
        <xdr:cNvPr id="602" name="直線コネクタ 601">
          <a:extLst>
            <a:ext uri="{FF2B5EF4-FFF2-40B4-BE49-F238E27FC236}">
              <a16:creationId xmlns:a16="http://schemas.microsoft.com/office/drawing/2014/main" id="{B1F56F27-676B-49D8-AD09-C85EFEB77D37}"/>
            </a:ext>
          </a:extLst>
        </xdr:cNvPr>
        <xdr:cNvCxnSpPr/>
      </xdr:nvCxnSpPr>
      <xdr:spPr>
        <a:xfrm>
          <a:off x="15481300" y="10664190"/>
          <a:ext cx="8382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103505</xdr:rowOff>
    </xdr:from>
    <xdr:to>
      <xdr:col>76</xdr:col>
      <xdr:colOff>165100</xdr:colOff>
      <xdr:row>62</xdr:row>
      <xdr:rowOff>33655</xdr:rowOff>
    </xdr:to>
    <xdr:sp macro="" textlink="">
      <xdr:nvSpPr>
        <xdr:cNvPr id="603" name="楕円 602">
          <a:extLst>
            <a:ext uri="{FF2B5EF4-FFF2-40B4-BE49-F238E27FC236}">
              <a16:creationId xmlns:a16="http://schemas.microsoft.com/office/drawing/2014/main" id="{05334006-7D8C-446F-8637-5D7167945CA8}"/>
            </a:ext>
          </a:extLst>
        </xdr:cNvPr>
        <xdr:cNvSpPr/>
      </xdr:nvSpPr>
      <xdr:spPr>
        <a:xfrm>
          <a:off x="14541500" y="1056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154305</xdr:rowOff>
    </xdr:from>
    <xdr:to>
      <xdr:col>81</xdr:col>
      <xdr:colOff>50800</xdr:colOff>
      <xdr:row>62</xdr:row>
      <xdr:rowOff>34290</xdr:rowOff>
    </xdr:to>
    <xdr:cxnSp macro="">
      <xdr:nvCxnSpPr>
        <xdr:cNvPr id="604" name="直線コネクタ 603">
          <a:extLst>
            <a:ext uri="{FF2B5EF4-FFF2-40B4-BE49-F238E27FC236}">
              <a16:creationId xmlns:a16="http://schemas.microsoft.com/office/drawing/2014/main" id="{48074FBA-7444-4194-A749-74DB315038B2}"/>
            </a:ext>
          </a:extLst>
        </xdr:cNvPr>
        <xdr:cNvCxnSpPr/>
      </xdr:nvCxnSpPr>
      <xdr:spPr>
        <a:xfrm>
          <a:off x="14592300" y="1061275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158750</xdr:rowOff>
    </xdr:from>
    <xdr:to>
      <xdr:col>72</xdr:col>
      <xdr:colOff>38100</xdr:colOff>
      <xdr:row>61</xdr:row>
      <xdr:rowOff>88900</xdr:rowOff>
    </xdr:to>
    <xdr:sp macro="" textlink="">
      <xdr:nvSpPr>
        <xdr:cNvPr id="605" name="楕円 604">
          <a:extLst>
            <a:ext uri="{FF2B5EF4-FFF2-40B4-BE49-F238E27FC236}">
              <a16:creationId xmlns:a16="http://schemas.microsoft.com/office/drawing/2014/main" id="{69D4696F-AAEB-46E0-BB29-0F65BE836942}"/>
            </a:ext>
          </a:extLst>
        </xdr:cNvPr>
        <xdr:cNvSpPr/>
      </xdr:nvSpPr>
      <xdr:spPr>
        <a:xfrm>
          <a:off x="13652500" y="1044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38100</xdr:rowOff>
    </xdr:from>
    <xdr:to>
      <xdr:col>76</xdr:col>
      <xdr:colOff>114300</xdr:colOff>
      <xdr:row>61</xdr:row>
      <xdr:rowOff>154305</xdr:rowOff>
    </xdr:to>
    <xdr:cxnSp macro="">
      <xdr:nvCxnSpPr>
        <xdr:cNvPr id="606" name="直線コネクタ 605">
          <a:extLst>
            <a:ext uri="{FF2B5EF4-FFF2-40B4-BE49-F238E27FC236}">
              <a16:creationId xmlns:a16="http://schemas.microsoft.com/office/drawing/2014/main" id="{BFBF1903-7CE7-4EBB-BFE0-4ED8DA18FF4A}"/>
            </a:ext>
          </a:extLst>
        </xdr:cNvPr>
        <xdr:cNvCxnSpPr/>
      </xdr:nvCxnSpPr>
      <xdr:spPr>
        <a:xfrm>
          <a:off x="13703300" y="10496550"/>
          <a:ext cx="889000" cy="11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130192</xdr:rowOff>
    </xdr:from>
    <xdr:ext cx="405111" cy="259045"/>
    <xdr:sp macro="" textlink="">
      <xdr:nvSpPr>
        <xdr:cNvPr id="607" name="n_1aveValue【学校施設】&#10;有形固定資産減価償却率">
          <a:extLst>
            <a:ext uri="{FF2B5EF4-FFF2-40B4-BE49-F238E27FC236}">
              <a16:creationId xmlns:a16="http://schemas.microsoft.com/office/drawing/2014/main" id="{F86E4BA8-1ADB-40B2-9DA4-E23BF2FCA9F7}"/>
            </a:ext>
          </a:extLst>
        </xdr:cNvPr>
        <xdr:cNvSpPr txBox="1"/>
      </xdr:nvSpPr>
      <xdr:spPr>
        <a:xfrm>
          <a:off x="15266044" y="1007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111142</xdr:rowOff>
    </xdr:from>
    <xdr:ext cx="405111" cy="259045"/>
    <xdr:sp macro="" textlink="">
      <xdr:nvSpPr>
        <xdr:cNvPr id="608" name="n_2aveValue【学校施設】&#10;有形固定資産減価償却率">
          <a:extLst>
            <a:ext uri="{FF2B5EF4-FFF2-40B4-BE49-F238E27FC236}">
              <a16:creationId xmlns:a16="http://schemas.microsoft.com/office/drawing/2014/main" id="{E3472BB1-493A-4042-BBD3-7757F2ECEF92}"/>
            </a:ext>
          </a:extLst>
        </xdr:cNvPr>
        <xdr:cNvSpPr txBox="1"/>
      </xdr:nvSpPr>
      <xdr:spPr>
        <a:xfrm>
          <a:off x="14389744" y="10055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61612</xdr:rowOff>
    </xdr:from>
    <xdr:ext cx="405111" cy="259045"/>
    <xdr:sp macro="" textlink="">
      <xdr:nvSpPr>
        <xdr:cNvPr id="609" name="n_3aveValue【学校施設】&#10;有形固定資産減価償却率">
          <a:extLst>
            <a:ext uri="{FF2B5EF4-FFF2-40B4-BE49-F238E27FC236}">
              <a16:creationId xmlns:a16="http://schemas.microsoft.com/office/drawing/2014/main" id="{35EC050C-39B0-44FB-AB42-C534B7EF2832}"/>
            </a:ext>
          </a:extLst>
        </xdr:cNvPr>
        <xdr:cNvSpPr txBox="1"/>
      </xdr:nvSpPr>
      <xdr:spPr>
        <a:xfrm>
          <a:off x="13500744" y="1000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76217</xdr:rowOff>
    </xdr:from>
    <xdr:ext cx="405111" cy="259045"/>
    <xdr:sp macro="" textlink="">
      <xdr:nvSpPr>
        <xdr:cNvPr id="610" name="n_1mainValue【学校施設】&#10;有形固定資産減価償却率">
          <a:extLst>
            <a:ext uri="{FF2B5EF4-FFF2-40B4-BE49-F238E27FC236}">
              <a16:creationId xmlns:a16="http://schemas.microsoft.com/office/drawing/2014/main" id="{8FE8D891-681A-49A9-8ECD-F548542FDED8}"/>
            </a:ext>
          </a:extLst>
        </xdr:cNvPr>
        <xdr:cNvSpPr txBox="1"/>
      </xdr:nvSpPr>
      <xdr:spPr>
        <a:xfrm>
          <a:off x="15266044" y="10706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24782</xdr:rowOff>
    </xdr:from>
    <xdr:ext cx="405111" cy="259045"/>
    <xdr:sp macro="" textlink="">
      <xdr:nvSpPr>
        <xdr:cNvPr id="611" name="n_2mainValue【学校施設】&#10;有形固定資産減価償却率">
          <a:extLst>
            <a:ext uri="{FF2B5EF4-FFF2-40B4-BE49-F238E27FC236}">
              <a16:creationId xmlns:a16="http://schemas.microsoft.com/office/drawing/2014/main" id="{1CBADCDB-21A4-4F75-BBA0-7EF77C3FABFA}"/>
            </a:ext>
          </a:extLst>
        </xdr:cNvPr>
        <xdr:cNvSpPr txBox="1"/>
      </xdr:nvSpPr>
      <xdr:spPr>
        <a:xfrm>
          <a:off x="14389744" y="10654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80027</xdr:rowOff>
    </xdr:from>
    <xdr:ext cx="405111" cy="259045"/>
    <xdr:sp macro="" textlink="">
      <xdr:nvSpPr>
        <xdr:cNvPr id="612" name="n_3mainValue【学校施設】&#10;有形固定資産減価償却率">
          <a:extLst>
            <a:ext uri="{FF2B5EF4-FFF2-40B4-BE49-F238E27FC236}">
              <a16:creationId xmlns:a16="http://schemas.microsoft.com/office/drawing/2014/main" id="{8DCA4E4A-DA91-4103-BA7F-1B6FECA87045}"/>
            </a:ext>
          </a:extLst>
        </xdr:cNvPr>
        <xdr:cNvSpPr txBox="1"/>
      </xdr:nvSpPr>
      <xdr:spPr>
        <a:xfrm>
          <a:off x="13500744" y="1053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13" name="正方形/長方形 612">
          <a:extLst>
            <a:ext uri="{FF2B5EF4-FFF2-40B4-BE49-F238E27FC236}">
              <a16:creationId xmlns:a16="http://schemas.microsoft.com/office/drawing/2014/main" id="{D1EAEE8A-DBA3-42F5-A0B3-0046D95204D1}"/>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14" name="正方形/長方形 613">
          <a:extLst>
            <a:ext uri="{FF2B5EF4-FFF2-40B4-BE49-F238E27FC236}">
              <a16:creationId xmlns:a16="http://schemas.microsoft.com/office/drawing/2014/main" id="{EC82C352-AFD7-43C7-8668-860DB53B6248}"/>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15" name="正方形/長方形 614">
          <a:extLst>
            <a:ext uri="{FF2B5EF4-FFF2-40B4-BE49-F238E27FC236}">
              <a16:creationId xmlns:a16="http://schemas.microsoft.com/office/drawing/2014/main" id="{1224F1A5-D5DC-406B-B790-CEA049771FD4}"/>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6" name="正方形/長方形 615">
          <a:extLst>
            <a:ext uri="{FF2B5EF4-FFF2-40B4-BE49-F238E27FC236}">
              <a16:creationId xmlns:a16="http://schemas.microsoft.com/office/drawing/2014/main" id="{B98E7AA8-7DAD-4427-B54A-57B1F35F1CD5}"/>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7" name="正方形/長方形 616">
          <a:extLst>
            <a:ext uri="{FF2B5EF4-FFF2-40B4-BE49-F238E27FC236}">
              <a16:creationId xmlns:a16="http://schemas.microsoft.com/office/drawing/2014/main" id="{95947766-B75F-4851-B318-D617EC0350CC}"/>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8" name="正方形/長方形 617">
          <a:extLst>
            <a:ext uri="{FF2B5EF4-FFF2-40B4-BE49-F238E27FC236}">
              <a16:creationId xmlns:a16="http://schemas.microsoft.com/office/drawing/2014/main" id="{26BAFAEF-F582-4A9D-995D-AC586C58AD41}"/>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9" name="正方形/長方形 618">
          <a:extLst>
            <a:ext uri="{FF2B5EF4-FFF2-40B4-BE49-F238E27FC236}">
              <a16:creationId xmlns:a16="http://schemas.microsoft.com/office/drawing/2014/main" id="{48878610-253E-4DF3-99E4-5A6EC6F13B3D}"/>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20" name="正方形/長方形 619">
          <a:extLst>
            <a:ext uri="{FF2B5EF4-FFF2-40B4-BE49-F238E27FC236}">
              <a16:creationId xmlns:a16="http://schemas.microsoft.com/office/drawing/2014/main" id="{E0B9C79D-D1DE-417B-BCAC-665D38EAC157}"/>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21" name="テキスト ボックス 620">
          <a:extLst>
            <a:ext uri="{FF2B5EF4-FFF2-40B4-BE49-F238E27FC236}">
              <a16:creationId xmlns:a16="http://schemas.microsoft.com/office/drawing/2014/main" id="{57C9A34B-1A62-4506-9036-07C9EDE093EC}"/>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22" name="直線コネクタ 621">
          <a:extLst>
            <a:ext uri="{FF2B5EF4-FFF2-40B4-BE49-F238E27FC236}">
              <a16:creationId xmlns:a16="http://schemas.microsoft.com/office/drawing/2014/main" id="{59AEAA63-6911-4466-8FA0-4AC66386DCEF}"/>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63</xdr:row>
      <xdr:rowOff>57150</xdr:rowOff>
    </xdr:from>
    <xdr:to>
      <xdr:col>120</xdr:col>
      <xdr:colOff>114300</xdr:colOff>
      <xdr:row>63</xdr:row>
      <xdr:rowOff>57150</xdr:rowOff>
    </xdr:to>
    <xdr:cxnSp macro="">
      <xdr:nvCxnSpPr>
        <xdr:cNvPr id="623" name="直線コネクタ 622">
          <a:extLst>
            <a:ext uri="{FF2B5EF4-FFF2-40B4-BE49-F238E27FC236}">
              <a16:creationId xmlns:a16="http://schemas.microsoft.com/office/drawing/2014/main" id="{793832F6-E235-4C73-8A25-575418B873C9}"/>
            </a:ext>
          </a:extLst>
        </xdr:cNvPr>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624" name="テキスト ボックス 623">
          <a:extLst>
            <a:ext uri="{FF2B5EF4-FFF2-40B4-BE49-F238E27FC236}">
              <a16:creationId xmlns:a16="http://schemas.microsoft.com/office/drawing/2014/main" id="{A613EE63-60AF-42CA-8D43-4E4EBFBF632B}"/>
            </a:ext>
          </a:extLst>
        </xdr:cNvPr>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25" name="直線コネクタ 624">
          <a:extLst>
            <a:ext uri="{FF2B5EF4-FFF2-40B4-BE49-F238E27FC236}">
              <a16:creationId xmlns:a16="http://schemas.microsoft.com/office/drawing/2014/main" id="{42E9137F-B599-4F53-B41B-C6C185527D55}"/>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626" name="テキスト ボックス 625">
          <a:extLst>
            <a:ext uri="{FF2B5EF4-FFF2-40B4-BE49-F238E27FC236}">
              <a16:creationId xmlns:a16="http://schemas.microsoft.com/office/drawing/2014/main" id="{4EAD434E-11D1-46AA-8A7E-7724D8B50E5B}"/>
            </a:ext>
          </a:extLst>
        </xdr:cNvPr>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627" name="直線コネクタ 626">
          <a:extLst>
            <a:ext uri="{FF2B5EF4-FFF2-40B4-BE49-F238E27FC236}">
              <a16:creationId xmlns:a16="http://schemas.microsoft.com/office/drawing/2014/main" id="{B20ECE4F-621E-4537-A9FB-D0B0977AF557}"/>
            </a:ext>
          </a:extLst>
        </xdr:cNvPr>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143527</xdr:rowOff>
    </xdr:from>
    <xdr:ext cx="531299" cy="259045"/>
    <xdr:sp macro="" textlink="">
      <xdr:nvSpPr>
        <xdr:cNvPr id="628" name="テキスト ボックス 627">
          <a:extLst>
            <a:ext uri="{FF2B5EF4-FFF2-40B4-BE49-F238E27FC236}">
              <a16:creationId xmlns:a16="http://schemas.microsoft.com/office/drawing/2014/main" id="{A8D8EEE7-C791-46E3-95FC-6F18937291BD}"/>
            </a:ext>
          </a:extLst>
        </xdr:cNvPr>
        <xdr:cNvSpPr txBox="1"/>
      </xdr:nvSpPr>
      <xdr:spPr>
        <a:xfrm>
          <a:off x="17756701" y="957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29" name="直線コネクタ 628">
          <a:extLst>
            <a:ext uri="{FF2B5EF4-FFF2-40B4-BE49-F238E27FC236}">
              <a16:creationId xmlns:a16="http://schemas.microsoft.com/office/drawing/2014/main" id="{F53F2C8B-6BC1-44A6-B4B5-796C2F53BA5C}"/>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30" name="テキスト ボックス 629">
          <a:extLst>
            <a:ext uri="{FF2B5EF4-FFF2-40B4-BE49-F238E27FC236}">
              <a16:creationId xmlns:a16="http://schemas.microsoft.com/office/drawing/2014/main" id="{79232622-B446-4A98-B757-08A717A5628D}"/>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31" name="【学校施設】&#10;一人当たり面積グラフ枠">
          <a:extLst>
            <a:ext uri="{FF2B5EF4-FFF2-40B4-BE49-F238E27FC236}">
              <a16:creationId xmlns:a16="http://schemas.microsoft.com/office/drawing/2014/main" id="{A17EF69B-BAE2-49AF-AD45-49891A3CBEC4}"/>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26860</xdr:rowOff>
    </xdr:from>
    <xdr:to>
      <xdr:col>116</xdr:col>
      <xdr:colOff>62864</xdr:colOff>
      <xdr:row>62</xdr:row>
      <xdr:rowOff>160077</xdr:rowOff>
    </xdr:to>
    <xdr:cxnSp macro="">
      <xdr:nvCxnSpPr>
        <xdr:cNvPr id="632" name="直線コネクタ 631">
          <a:extLst>
            <a:ext uri="{FF2B5EF4-FFF2-40B4-BE49-F238E27FC236}">
              <a16:creationId xmlns:a16="http://schemas.microsoft.com/office/drawing/2014/main" id="{016638BC-F45B-4B0B-918B-5A7C295FF9E5}"/>
            </a:ext>
          </a:extLst>
        </xdr:cNvPr>
        <xdr:cNvCxnSpPr/>
      </xdr:nvCxnSpPr>
      <xdr:spPr>
        <a:xfrm flipV="1">
          <a:off x="22160864" y="9628060"/>
          <a:ext cx="0" cy="1161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163904</xdr:rowOff>
    </xdr:from>
    <xdr:ext cx="469744" cy="259045"/>
    <xdr:sp macro="" textlink="">
      <xdr:nvSpPr>
        <xdr:cNvPr id="633" name="【学校施設】&#10;一人当たり面積最小値テキスト">
          <a:extLst>
            <a:ext uri="{FF2B5EF4-FFF2-40B4-BE49-F238E27FC236}">
              <a16:creationId xmlns:a16="http://schemas.microsoft.com/office/drawing/2014/main" id="{09E9D749-B1F3-4A0B-BF11-D5DD8B0CC918}"/>
            </a:ext>
          </a:extLst>
        </xdr:cNvPr>
        <xdr:cNvSpPr txBox="1"/>
      </xdr:nvSpPr>
      <xdr:spPr>
        <a:xfrm>
          <a:off x="22199600" y="10793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160077</xdr:rowOff>
    </xdr:from>
    <xdr:to>
      <xdr:col>116</xdr:col>
      <xdr:colOff>152400</xdr:colOff>
      <xdr:row>62</xdr:row>
      <xdr:rowOff>160077</xdr:rowOff>
    </xdr:to>
    <xdr:cxnSp macro="">
      <xdr:nvCxnSpPr>
        <xdr:cNvPr id="634" name="直線コネクタ 633">
          <a:extLst>
            <a:ext uri="{FF2B5EF4-FFF2-40B4-BE49-F238E27FC236}">
              <a16:creationId xmlns:a16="http://schemas.microsoft.com/office/drawing/2014/main" id="{0B295CB3-30D8-41E8-8503-8B7460EBF6EB}"/>
            </a:ext>
          </a:extLst>
        </xdr:cNvPr>
        <xdr:cNvCxnSpPr/>
      </xdr:nvCxnSpPr>
      <xdr:spPr>
        <a:xfrm>
          <a:off x="22072600" y="10789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144987</xdr:rowOff>
    </xdr:from>
    <xdr:ext cx="534377" cy="259045"/>
    <xdr:sp macro="" textlink="">
      <xdr:nvSpPr>
        <xdr:cNvPr id="635" name="【学校施設】&#10;一人当たり面積最大値テキスト">
          <a:extLst>
            <a:ext uri="{FF2B5EF4-FFF2-40B4-BE49-F238E27FC236}">
              <a16:creationId xmlns:a16="http://schemas.microsoft.com/office/drawing/2014/main" id="{0081CF23-70FF-45B3-81D3-BCCCE4D9BE9C}"/>
            </a:ext>
          </a:extLst>
        </xdr:cNvPr>
        <xdr:cNvSpPr txBox="1"/>
      </xdr:nvSpPr>
      <xdr:spPr>
        <a:xfrm>
          <a:off x="22199600" y="9403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26860</xdr:rowOff>
    </xdr:from>
    <xdr:to>
      <xdr:col>116</xdr:col>
      <xdr:colOff>152400</xdr:colOff>
      <xdr:row>56</xdr:row>
      <xdr:rowOff>26860</xdr:rowOff>
    </xdr:to>
    <xdr:cxnSp macro="">
      <xdr:nvCxnSpPr>
        <xdr:cNvPr id="636" name="直線コネクタ 635">
          <a:extLst>
            <a:ext uri="{FF2B5EF4-FFF2-40B4-BE49-F238E27FC236}">
              <a16:creationId xmlns:a16="http://schemas.microsoft.com/office/drawing/2014/main" id="{5D88BD88-B1A8-42EC-A5A6-A92F7A046FBE}"/>
            </a:ext>
          </a:extLst>
        </xdr:cNvPr>
        <xdr:cNvCxnSpPr/>
      </xdr:nvCxnSpPr>
      <xdr:spPr>
        <a:xfrm>
          <a:off x="22072600" y="9628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97820</xdr:rowOff>
    </xdr:from>
    <xdr:ext cx="469744" cy="259045"/>
    <xdr:sp macro="" textlink="">
      <xdr:nvSpPr>
        <xdr:cNvPr id="637" name="【学校施設】&#10;一人当たり面積平均値テキスト">
          <a:extLst>
            <a:ext uri="{FF2B5EF4-FFF2-40B4-BE49-F238E27FC236}">
              <a16:creationId xmlns:a16="http://schemas.microsoft.com/office/drawing/2014/main" id="{76C1B239-7A5B-454A-8C68-8C1980576703}"/>
            </a:ext>
          </a:extLst>
        </xdr:cNvPr>
        <xdr:cNvSpPr txBox="1"/>
      </xdr:nvSpPr>
      <xdr:spPr>
        <a:xfrm>
          <a:off x="22199600" y="105562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119393</xdr:rowOff>
    </xdr:from>
    <xdr:to>
      <xdr:col>116</xdr:col>
      <xdr:colOff>114300</xdr:colOff>
      <xdr:row>62</xdr:row>
      <xdr:rowOff>49543</xdr:rowOff>
    </xdr:to>
    <xdr:sp macro="" textlink="">
      <xdr:nvSpPr>
        <xdr:cNvPr id="638" name="フローチャート: 判断 637">
          <a:extLst>
            <a:ext uri="{FF2B5EF4-FFF2-40B4-BE49-F238E27FC236}">
              <a16:creationId xmlns:a16="http://schemas.microsoft.com/office/drawing/2014/main" id="{98278DBF-4DD8-43C1-96AD-48F9AE9E3DD7}"/>
            </a:ext>
          </a:extLst>
        </xdr:cNvPr>
        <xdr:cNvSpPr/>
      </xdr:nvSpPr>
      <xdr:spPr>
        <a:xfrm>
          <a:off x="22110700" y="105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108591</xdr:rowOff>
    </xdr:from>
    <xdr:to>
      <xdr:col>112</xdr:col>
      <xdr:colOff>38100</xdr:colOff>
      <xdr:row>62</xdr:row>
      <xdr:rowOff>38741</xdr:rowOff>
    </xdr:to>
    <xdr:sp macro="" textlink="">
      <xdr:nvSpPr>
        <xdr:cNvPr id="639" name="フローチャート: 判断 638">
          <a:extLst>
            <a:ext uri="{FF2B5EF4-FFF2-40B4-BE49-F238E27FC236}">
              <a16:creationId xmlns:a16="http://schemas.microsoft.com/office/drawing/2014/main" id="{F9559598-E868-4CCE-91E2-41F37F5A017C}"/>
            </a:ext>
          </a:extLst>
        </xdr:cNvPr>
        <xdr:cNvSpPr/>
      </xdr:nvSpPr>
      <xdr:spPr>
        <a:xfrm>
          <a:off x="21272500" y="1056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116307</xdr:rowOff>
    </xdr:from>
    <xdr:to>
      <xdr:col>107</xdr:col>
      <xdr:colOff>101600</xdr:colOff>
      <xdr:row>62</xdr:row>
      <xdr:rowOff>46457</xdr:rowOff>
    </xdr:to>
    <xdr:sp macro="" textlink="">
      <xdr:nvSpPr>
        <xdr:cNvPr id="640" name="フローチャート: 判断 639">
          <a:extLst>
            <a:ext uri="{FF2B5EF4-FFF2-40B4-BE49-F238E27FC236}">
              <a16:creationId xmlns:a16="http://schemas.microsoft.com/office/drawing/2014/main" id="{5865A97B-9234-4385-B5C8-308F64A480FC}"/>
            </a:ext>
          </a:extLst>
        </xdr:cNvPr>
        <xdr:cNvSpPr/>
      </xdr:nvSpPr>
      <xdr:spPr>
        <a:xfrm>
          <a:off x="20383500" y="10574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132823</xdr:rowOff>
    </xdr:from>
    <xdr:to>
      <xdr:col>102</xdr:col>
      <xdr:colOff>165100</xdr:colOff>
      <xdr:row>62</xdr:row>
      <xdr:rowOff>62973</xdr:rowOff>
    </xdr:to>
    <xdr:sp macro="" textlink="">
      <xdr:nvSpPr>
        <xdr:cNvPr id="641" name="フローチャート: 判断 640">
          <a:extLst>
            <a:ext uri="{FF2B5EF4-FFF2-40B4-BE49-F238E27FC236}">
              <a16:creationId xmlns:a16="http://schemas.microsoft.com/office/drawing/2014/main" id="{19DE0320-D062-4F89-A5EE-FC8A9E531239}"/>
            </a:ext>
          </a:extLst>
        </xdr:cNvPr>
        <xdr:cNvSpPr/>
      </xdr:nvSpPr>
      <xdr:spPr>
        <a:xfrm>
          <a:off x="19494500" y="10591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id="{9E735524-491E-4555-AF2F-A566041B76EC}"/>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C3FC7CC5-E975-4C2E-AB90-3FF8BA2E599E}"/>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78B7D767-B013-47ED-84D9-1CB243AF201D}"/>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0629B8D0-00FB-4001-A751-444C1DCB7247}"/>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4BBBD740-0FE6-4093-A8C5-AA5E8A2E266A}"/>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161569</xdr:rowOff>
    </xdr:from>
    <xdr:to>
      <xdr:col>116</xdr:col>
      <xdr:colOff>114300</xdr:colOff>
      <xdr:row>60</xdr:row>
      <xdr:rowOff>91719</xdr:rowOff>
    </xdr:to>
    <xdr:sp macro="" textlink="">
      <xdr:nvSpPr>
        <xdr:cNvPr id="647" name="楕円 646">
          <a:extLst>
            <a:ext uri="{FF2B5EF4-FFF2-40B4-BE49-F238E27FC236}">
              <a16:creationId xmlns:a16="http://schemas.microsoft.com/office/drawing/2014/main" id="{7295562E-54D6-4ECB-A4F2-B0975B65A699}"/>
            </a:ext>
          </a:extLst>
        </xdr:cNvPr>
        <xdr:cNvSpPr/>
      </xdr:nvSpPr>
      <xdr:spPr>
        <a:xfrm>
          <a:off x="22110700" y="10277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12996</xdr:rowOff>
    </xdr:from>
    <xdr:ext cx="469744" cy="259045"/>
    <xdr:sp macro="" textlink="">
      <xdr:nvSpPr>
        <xdr:cNvPr id="648" name="【学校施設】&#10;一人当たり面積該当値テキスト">
          <a:extLst>
            <a:ext uri="{FF2B5EF4-FFF2-40B4-BE49-F238E27FC236}">
              <a16:creationId xmlns:a16="http://schemas.microsoft.com/office/drawing/2014/main" id="{2C2C4AD0-7683-4261-BC2E-6AA6D83E4E96}"/>
            </a:ext>
          </a:extLst>
        </xdr:cNvPr>
        <xdr:cNvSpPr txBox="1"/>
      </xdr:nvSpPr>
      <xdr:spPr>
        <a:xfrm>
          <a:off x="22199600" y="10128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89160</xdr:rowOff>
    </xdr:from>
    <xdr:to>
      <xdr:col>112</xdr:col>
      <xdr:colOff>38100</xdr:colOff>
      <xdr:row>60</xdr:row>
      <xdr:rowOff>19310</xdr:rowOff>
    </xdr:to>
    <xdr:sp macro="" textlink="">
      <xdr:nvSpPr>
        <xdr:cNvPr id="649" name="楕円 648">
          <a:extLst>
            <a:ext uri="{FF2B5EF4-FFF2-40B4-BE49-F238E27FC236}">
              <a16:creationId xmlns:a16="http://schemas.microsoft.com/office/drawing/2014/main" id="{8EBD6588-21F9-4DA8-8FAB-799B6CF95FB6}"/>
            </a:ext>
          </a:extLst>
        </xdr:cNvPr>
        <xdr:cNvSpPr/>
      </xdr:nvSpPr>
      <xdr:spPr>
        <a:xfrm>
          <a:off x="21272500" y="1020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139960</xdr:rowOff>
    </xdr:from>
    <xdr:to>
      <xdr:col>116</xdr:col>
      <xdr:colOff>63500</xdr:colOff>
      <xdr:row>60</xdr:row>
      <xdr:rowOff>40919</xdr:rowOff>
    </xdr:to>
    <xdr:cxnSp macro="">
      <xdr:nvCxnSpPr>
        <xdr:cNvPr id="650" name="直線コネクタ 649">
          <a:extLst>
            <a:ext uri="{FF2B5EF4-FFF2-40B4-BE49-F238E27FC236}">
              <a16:creationId xmlns:a16="http://schemas.microsoft.com/office/drawing/2014/main" id="{A7EBCFE8-EBC6-4C3A-9971-7F02E12E36F2}"/>
            </a:ext>
          </a:extLst>
        </xdr:cNvPr>
        <xdr:cNvCxnSpPr/>
      </xdr:nvCxnSpPr>
      <xdr:spPr>
        <a:xfrm>
          <a:off x="21323300" y="10255510"/>
          <a:ext cx="838200" cy="72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8522</xdr:rowOff>
    </xdr:from>
    <xdr:to>
      <xdr:col>107</xdr:col>
      <xdr:colOff>101600</xdr:colOff>
      <xdr:row>60</xdr:row>
      <xdr:rowOff>110122</xdr:rowOff>
    </xdr:to>
    <xdr:sp macro="" textlink="">
      <xdr:nvSpPr>
        <xdr:cNvPr id="651" name="楕円 650">
          <a:extLst>
            <a:ext uri="{FF2B5EF4-FFF2-40B4-BE49-F238E27FC236}">
              <a16:creationId xmlns:a16="http://schemas.microsoft.com/office/drawing/2014/main" id="{6AF3C77D-9281-4B06-9A6E-1710BBF0D390}"/>
            </a:ext>
          </a:extLst>
        </xdr:cNvPr>
        <xdr:cNvSpPr/>
      </xdr:nvSpPr>
      <xdr:spPr>
        <a:xfrm>
          <a:off x="20383500" y="10295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139960</xdr:rowOff>
    </xdr:from>
    <xdr:to>
      <xdr:col>111</xdr:col>
      <xdr:colOff>177800</xdr:colOff>
      <xdr:row>60</xdr:row>
      <xdr:rowOff>59322</xdr:rowOff>
    </xdr:to>
    <xdr:cxnSp macro="">
      <xdr:nvCxnSpPr>
        <xdr:cNvPr id="652" name="直線コネクタ 651">
          <a:extLst>
            <a:ext uri="{FF2B5EF4-FFF2-40B4-BE49-F238E27FC236}">
              <a16:creationId xmlns:a16="http://schemas.microsoft.com/office/drawing/2014/main" id="{541CA08D-3B27-4033-B748-7B4BE0366333}"/>
            </a:ext>
          </a:extLst>
        </xdr:cNvPr>
        <xdr:cNvCxnSpPr/>
      </xdr:nvCxnSpPr>
      <xdr:spPr>
        <a:xfrm flipV="1">
          <a:off x="20434300" y="10255510"/>
          <a:ext cx="889000" cy="90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141453</xdr:rowOff>
    </xdr:from>
    <xdr:to>
      <xdr:col>102</xdr:col>
      <xdr:colOff>165100</xdr:colOff>
      <xdr:row>60</xdr:row>
      <xdr:rowOff>71603</xdr:rowOff>
    </xdr:to>
    <xdr:sp macro="" textlink="">
      <xdr:nvSpPr>
        <xdr:cNvPr id="653" name="楕円 652">
          <a:extLst>
            <a:ext uri="{FF2B5EF4-FFF2-40B4-BE49-F238E27FC236}">
              <a16:creationId xmlns:a16="http://schemas.microsoft.com/office/drawing/2014/main" id="{FAAF35C9-DCCE-441C-920A-6C03D7D1C0CA}"/>
            </a:ext>
          </a:extLst>
        </xdr:cNvPr>
        <xdr:cNvSpPr/>
      </xdr:nvSpPr>
      <xdr:spPr>
        <a:xfrm>
          <a:off x="19494500" y="10257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20803</xdr:rowOff>
    </xdr:from>
    <xdr:to>
      <xdr:col>107</xdr:col>
      <xdr:colOff>50800</xdr:colOff>
      <xdr:row>60</xdr:row>
      <xdr:rowOff>59322</xdr:rowOff>
    </xdr:to>
    <xdr:cxnSp macro="">
      <xdr:nvCxnSpPr>
        <xdr:cNvPr id="654" name="直線コネクタ 653">
          <a:extLst>
            <a:ext uri="{FF2B5EF4-FFF2-40B4-BE49-F238E27FC236}">
              <a16:creationId xmlns:a16="http://schemas.microsoft.com/office/drawing/2014/main" id="{2F4D088F-E8FE-4A3F-A1C2-89F12CA3A233}"/>
            </a:ext>
          </a:extLst>
        </xdr:cNvPr>
        <xdr:cNvCxnSpPr/>
      </xdr:nvCxnSpPr>
      <xdr:spPr>
        <a:xfrm>
          <a:off x="19545300" y="10307803"/>
          <a:ext cx="889000" cy="38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29868</xdr:rowOff>
    </xdr:from>
    <xdr:ext cx="469744" cy="259045"/>
    <xdr:sp macro="" textlink="">
      <xdr:nvSpPr>
        <xdr:cNvPr id="655" name="n_1aveValue【学校施設】&#10;一人当たり面積">
          <a:extLst>
            <a:ext uri="{FF2B5EF4-FFF2-40B4-BE49-F238E27FC236}">
              <a16:creationId xmlns:a16="http://schemas.microsoft.com/office/drawing/2014/main" id="{E7935A4E-0819-4AF9-8D5A-F864440AE125}"/>
            </a:ext>
          </a:extLst>
        </xdr:cNvPr>
        <xdr:cNvSpPr txBox="1"/>
      </xdr:nvSpPr>
      <xdr:spPr>
        <a:xfrm>
          <a:off x="21075727" y="10659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37584</xdr:rowOff>
    </xdr:from>
    <xdr:ext cx="469744" cy="259045"/>
    <xdr:sp macro="" textlink="">
      <xdr:nvSpPr>
        <xdr:cNvPr id="656" name="n_2aveValue【学校施設】&#10;一人当たり面積">
          <a:extLst>
            <a:ext uri="{FF2B5EF4-FFF2-40B4-BE49-F238E27FC236}">
              <a16:creationId xmlns:a16="http://schemas.microsoft.com/office/drawing/2014/main" id="{FDD58C6D-58FE-432F-AC85-7ABEAEEB868E}"/>
            </a:ext>
          </a:extLst>
        </xdr:cNvPr>
        <xdr:cNvSpPr txBox="1"/>
      </xdr:nvSpPr>
      <xdr:spPr>
        <a:xfrm>
          <a:off x="20199427" y="10667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54100</xdr:rowOff>
    </xdr:from>
    <xdr:ext cx="469744" cy="259045"/>
    <xdr:sp macro="" textlink="">
      <xdr:nvSpPr>
        <xdr:cNvPr id="657" name="n_3aveValue【学校施設】&#10;一人当たり面積">
          <a:extLst>
            <a:ext uri="{FF2B5EF4-FFF2-40B4-BE49-F238E27FC236}">
              <a16:creationId xmlns:a16="http://schemas.microsoft.com/office/drawing/2014/main" id="{697170B0-B35C-44D9-9B93-B8EA6E2A97BE}"/>
            </a:ext>
          </a:extLst>
        </xdr:cNvPr>
        <xdr:cNvSpPr txBox="1"/>
      </xdr:nvSpPr>
      <xdr:spPr>
        <a:xfrm>
          <a:off x="19310427" y="10684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58</xdr:row>
      <xdr:rowOff>35837</xdr:rowOff>
    </xdr:from>
    <xdr:ext cx="534377" cy="259045"/>
    <xdr:sp macro="" textlink="">
      <xdr:nvSpPr>
        <xdr:cNvPr id="658" name="n_1mainValue【学校施設】&#10;一人当たり面積">
          <a:extLst>
            <a:ext uri="{FF2B5EF4-FFF2-40B4-BE49-F238E27FC236}">
              <a16:creationId xmlns:a16="http://schemas.microsoft.com/office/drawing/2014/main" id="{42E485E9-34DF-474E-8EC6-D7DE916C8535}"/>
            </a:ext>
          </a:extLst>
        </xdr:cNvPr>
        <xdr:cNvSpPr txBox="1"/>
      </xdr:nvSpPr>
      <xdr:spPr>
        <a:xfrm>
          <a:off x="21043411" y="9979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126649</xdr:rowOff>
    </xdr:from>
    <xdr:ext cx="469744" cy="259045"/>
    <xdr:sp macro="" textlink="">
      <xdr:nvSpPr>
        <xdr:cNvPr id="659" name="n_2mainValue【学校施設】&#10;一人当たり面積">
          <a:extLst>
            <a:ext uri="{FF2B5EF4-FFF2-40B4-BE49-F238E27FC236}">
              <a16:creationId xmlns:a16="http://schemas.microsoft.com/office/drawing/2014/main" id="{3DADA4B0-5F64-44AC-92D8-60BA91522961}"/>
            </a:ext>
          </a:extLst>
        </xdr:cNvPr>
        <xdr:cNvSpPr txBox="1"/>
      </xdr:nvSpPr>
      <xdr:spPr>
        <a:xfrm>
          <a:off x="20199427" y="10070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88130</xdr:rowOff>
    </xdr:from>
    <xdr:ext cx="469744" cy="259045"/>
    <xdr:sp macro="" textlink="">
      <xdr:nvSpPr>
        <xdr:cNvPr id="660" name="n_3mainValue【学校施設】&#10;一人当たり面積">
          <a:extLst>
            <a:ext uri="{FF2B5EF4-FFF2-40B4-BE49-F238E27FC236}">
              <a16:creationId xmlns:a16="http://schemas.microsoft.com/office/drawing/2014/main" id="{42701497-2FA3-4448-81B7-68CE9133AE6C}"/>
            </a:ext>
          </a:extLst>
        </xdr:cNvPr>
        <xdr:cNvSpPr txBox="1"/>
      </xdr:nvSpPr>
      <xdr:spPr>
        <a:xfrm>
          <a:off x="19310427" y="10032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61" name="正方形/長方形 660">
          <a:extLst>
            <a:ext uri="{FF2B5EF4-FFF2-40B4-BE49-F238E27FC236}">
              <a16:creationId xmlns:a16="http://schemas.microsoft.com/office/drawing/2014/main" id="{EE6287A4-406D-4D78-AE79-6E04E8FB1301}"/>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62" name="正方形/長方形 661">
          <a:extLst>
            <a:ext uri="{FF2B5EF4-FFF2-40B4-BE49-F238E27FC236}">
              <a16:creationId xmlns:a16="http://schemas.microsoft.com/office/drawing/2014/main" id="{DCDE9CA2-F89C-4FF2-86D9-2412B2D65CB5}"/>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63" name="正方形/長方形 662">
          <a:extLst>
            <a:ext uri="{FF2B5EF4-FFF2-40B4-BE49-F238E27FC236}">
              <a16:creationId xmlns:a16="http://schemas.microsoft.com/office/drawing/2014/main" id="{74BCEC2A-AC4B-405B-A0B1-7CFC9BEEFC15}"/>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64" name="正方形/長方形 663">
          <a:extLst>
            <a:ext uri="{FF2B5EF4-FFF2-40B4-BE49-F238E27FC236}">
              <a16:creationId xmlns:a16="http://schemas.microsoft.com/office/drawing/2014/main" id="{D9A7387A-869F-4025-B4B0-7E91B15A69A1}"/>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65" name="正方形/長方形 664">
          <a:extLst>
            <a:ext uri="{FF2B5EF4-FFF2-40B4-BE49-F238E27FC236}">
              <a16:creationId xmlns:a16="http://schemas.microsoft.com/office/drawing/2014/main" id="{36AB983E-C805-4D19-ABEA-86B3ACA56D9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66" name="正方形/長方形 665">
          <a:extLst>
            <a:ext uri="{FF2B5EF4-FFF2-40B4-BE49-F238E27FC236}">
              <a16:creationId xmlns:a16="http://schemas.microsoft.com/office/drawing/2014/main" id="{C722354B-CE0F-498A-93A2-FD2A4D704B1C}"/>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67" name="正方形/長方形 666">
          <a:extLst>
            <a:ext uri="{FF2B5EF4-FFF2-40B4-BE49-F238E27FC236}">
              <a16:creationId xmlns:a16="http://schemas.microsoft.com/office/drawing/2014/main" id="{D0C792FE-4628-4E48-8DDF-84E71A5DC113}"/>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68" name="正方形/長方形 667">
          <a:extLst>
            <a:ext uri="{FF2B5EF4-FFF2-40B4-BE49-F238E27FC236}">
              <a16:creationId xmlns:a16="http://schemas.microsoft.com/office/drawing/2014/main" id="{912CA3E9-3A5B-4143-B9DE-0B2C50679A3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69" name="正方形/長方形 668">
          <a:extLst>
            <a:ext uri="{FF2B5EF4-FFF2-40B4-BE49-F238E27FC236}">
              <a16:creationId xmlns:a16="http://schemas.microsoft.com/office/drawing/2014/main" id="{5D03771D-2E94-4809-B5D2-98480BEB9F2A}"/>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0" name="正方形/長方形 669">
          <a:extLst>
            <a:ext uri="{FF2B5EF4-FFF2-40B4-BE49-F238E27FC236}">
              <a16:creationId xmlns:a16="http://schemas.microsoft.com/office/drawing/2014/main" id="{5E451EED-A4DA-4CEA-8FCD-A4886F304CC4}"/>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1" name="正方形/長方形 670">
          <a:extLst>
            <a:ext uri="{FF2B5EF4-FFF2-40B4-BE49-F238E27FC236}">
              <a16:creationId xmlns:a16="http://schemas.microsoft.com/office/drawing/2014/main" id="{2AA19284-E797-4F5A-9438-FF527634B236}"/>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2" name="正方形/長方形 671">
          <a:extLst>
            <a:ext uri="{FF2B5EF4-FFF2-40B4-BE49-F238E27FC236}">
              <a16:creationId xmlns:a16="http://schemas.microsoft.com/office/drawing/2014/main" id="{D0ED9646-C247-4639-80EC-C53E0555608B}"/>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3" name="正方形/長方形 672">
          <a:extLst>
            <a:ext uri="{FF2B5EF4-FFF2-40B4-BE49-F238E27FC236}">
              <a16:creationId xmlns:a16="http://schemas.microsoft.com/office/drawing/2014/main" id="{70D243A7-74AC-487E-83E3-21D86CCA99C9}"/>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4" name="正方形/長方形 673">
          <a:extLst>
            <a:ext uri="{FF2B5EF4-FFF2-40B4-BE49-F238E27FC236}">
              <a16:creationId xmlns:a16="http://schemas.microsoft.com/office/drawing/2014/main" id="{DA6E15D5-B7EC-4584-9C7B-D0EA691B75D7}"/>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5" name="正方形/長方形 674">
          <a:extLst>
            <a:ext uri="{FF2B5EF4-FFF2-40B4-BE49-F238E27FC236}">
              <a16:creationId xmlns:a16="http://schemas.microsoft.com/office/drawing/2014/main" id="{05B5FF48-8543-45C7-9131-51FF0BF3A722}"/>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76" name="正方形/長方形 675">
          <a:extLst>
            <a:ext uri="{FF2B5EF4-FFF2-40B4-BE49-F238E27FC236}">
              <a16:creationId xmlns:a16="http://schemas.microsoft.com/office/drawing/2014/main" id="{887EACAB-7682-4366-B02A-29E39A856719}"/>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77" name="正方形/長方形 676">
          <a:extLst>
            <a:ext uri="{FF2B5EF4-FFF2-40B4-BE49-F238E27FC236}">
              <a16:creationId xmlns:a16="http://schemas.microsoft.com/office/drawing/2014/main" id="{E394C6E3-D8FE-4DE3-B28C-16F12FEA2EC5}"/>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78" name="正方形/長方形 677">
          <a:extLst>
            <a:ext uri="{FF2B5EF4-FFF2-40B4-BE49-F238E27FC236}">
              <a16:creationId xmlns:a16="http://schemas.microsoft.com/office/drawing/2014/main" id="{A60ED8C6-F83C-4C93-B623-6C01B4F6BF76}"/>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79" name="正方形/長方形 678">
          <a:extLst>
            <a:ext uri="{FF2B5EF4-FFF2-40B4-BE49-F238E27FC236}">
              <a16:creationId xmlns:a16="http://schemas.microsoft.com/office/drawing/2014/main" id="{F1894E1D-BC69-4CF6-8225-F0D27D9BD023}"/>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0" name="正方形/長方形 679">
          <a:extLst>
            <a:ext uri="{FF2B5EF4-FFF2-40B4-BE49-F238E27FC236}">
              <a16:creationId xmlns:a16="http://schemas.microsoft.com/office/drawing/2014/main" id="{EE58639E-6202-418F-9274-C98A8AC2593A}"/>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1" name="正方形/長方形 680">
          <a:extLst>
            <a:ext uri="{FF2B5EF4-FFF2-40B4-BE49-F238E27FC236}">
              <a16:creationId xmlns:a16="http://schemas.microsoft.com/office/drawing/2014/main" id="{F3338909-4383-4276-B276-292367B9D2E6}"/>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2" name="正方形/長方形 681">
          <a:extLst>
            <a:ext uri="{FF2B5EF4-FFF2-40B4-BE49-F238E27FC236}">
              <a16:creationId xmlns:a16="http://schemas.microsoft.com/office/drawing/2014/main" id="{492338B6-0E7A-448B-9F81-9F7B7461442A}"/>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3" name="正方形/長方形 682">
          <a:extLst>
            <a:ext uri="{FF2B5EF4-FFF2-40B4-BE49-F238E27FC236}">
              <a16:creationId xmlns:a16="http://schemas.microsoft.com/office/drawing/2014/main" id="{0D5AAB17-4C8F-42FF-A793-9CDDD0BB9EB7}"/>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4" name="正方形/長方形 683">
          <a:extLst>
            <a:ext uri="{FF2B5EF4-FFF2-40B4-BE49-F238E27FC236}">
              <a16:creationId xmlns:a16="http://schemas.microsoft.com/office/drawing/2014/main" id="{F4B904A3-4147-473A-A135-5A52E82B082F}"/>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5" name="テキスト ボックス 684">
          <a:extLst>
            <a:ext uri="{FF2B5EF4-FFF2-40B4-BE49-F238E27FC236}">
              <a16:creationId xmlns:a16="http://schemas.microsoft.com/office/drawing/2014/main" id="{96B0EC90-7342-415E-9BC5-202FA1515DB7}"/>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86" name="直線コネクタ 685">
          <a:extLst>
            <a:ext uri="{FF2B5EF4-FFF2-40B4-BE49-F238E27FC236}">
              <a16:creationId xmlns:a16="http://schemas.microsoft.com/office/drawing/2014/main" id="{210A98B9-8B54-478D-A41B-65439E12896B}"/>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87" name="直線コネクタ 686">
          <a:extLst>
            <a:ext uri="{FF2B5EF4-FFF2-40B4-BE49-F238E27FC236}">
              <a16:creationId xmlns:a16="http://schemas.microsoft.com/office/drawing/2014/main" id="{742A1B6D-9DEF-4C14-8319-2FD6D78227CC}"/>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88" name="テキスト ボックス 687">
          <a:extLst>
            <a:ext uri="{FF2B5EF4-FFF2-40B4-BE49-F238E27FC236}">
              <a16:creationId xmlns:a16="http://schemas.microsoft.com/office/drawing/2014/main" id="{3C04E72F-1C57-44DD-B601-DD2742A6ABA2}"/>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89" name="直線コネクタ 688">
          <a:extLst>
            <a:ext uri="{FF2B5EF4-FFF2-40B4-BE49-F238E27FC236}">
              <a16:creationId xmlns:a16="http://schemas.microsoft.com/office/drawing/2014/main" id="{5329FB1D-4E9F-4A8C-A4F0-82B68781F4C4}"/>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90" name="テキスト ボックス 689">
          <a:extLst>
            <a:ext uri="{FF2B5EF4-FFF2-40B4-BE49-F238E27FC236}">
              <a16:creationId xmlns:a16="http://schemas.microsoft.com/office/drawing/2014/main" id="{563C823C-D62F-4CE1-BB19-0619883ED814}"/>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91" name="直線コネクタ 690">
          <a:extLst>
            <a:ext uri="{FF2B5EF4-FFF2-40B4-BE49-F238E27FC236}">
              <a16:creationId xmlns:a16="http://schemas.microsoft.com/office/drawing/2014/main" id="{F5BA33D4-8D93-429E-B127-DA0B780ECA6A}"/>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92" name="テキスト ボックス 691">
          <a:extLst>
            <a:ext uri="{FF2B5EF4-FFF2-40B4-BE49-F238E27FC236}">
              <a16:creationId xmlns:a16="http://schemas.microsoft.com/office/drawing/2014/main" id="{661D68FE-470B-4D48-8EFE-A1C731A6FA76}"/>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93" name="直線コネクタ 692">
          <a:extLst>
            <a:ext uri="{FF2B5EF4-FFF2-40B4-BE49-F238E27FC236}">
              <a16:creationId xmlns:a16="http://schemas.microsoft.com/office/drawing/2014/main" id="{CB196A65-8667-468B-AF63-33A9908B69E9}"/>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94" name="テキスト ボックス 693">
          <a:extLst>
            <a:ext uri="{FF2B5EF4-FFF2-40B4-BE49-F238E27FC236}">
              <a16:creationId xmlns:a16="http://schemas.microsoft.com/office/drawing/2014/main" id="{B9D7E54F-6E15-4927-BD4B-9E892AE267C5}"/>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95" name="直線コネクタ 694">
          <a:extLst>
            <a:ext uri="{FF2B5EF4-FFF2-40B4-BE49-F238E27FC236}">
              <a16:creationId xmlns:a16="http://schemas.microsoft.com/office/drawing/2014/main" id="{2C22A674-F1CF-4FD3-B0EE-DD2CC55737BD}"/>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96" name="テキスト ボックス 695">
          <a:extLst>
            <a:ext uri="{FF2B5EF4-FFF2-40B4-BE49-F238E27FC236}">
              <a16:creationId xmlns:a16="http://schemas.microsoft.com/office/drawing/2014/main" id="{63FB674F-81FD-4C3F-A07F-86BE811770B9}"/>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97" name="直線コネクタ 696">
          <a:extLst>
            <a:ext uri="{FF2B5EF4-FFF2-40B4-BE49-F238E27FC236}">
              <a16:creationId xmlns:a16="http://schemas.microsoft.com/office/drawing/2014/main" id="{86E97F76-DEC8-4B5F-821D-EF822426CAF9}"/>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98" name="テキスト ボックス 697">
          <a:extLst>
            <a:ext uri="{FF2B5EF4-FFF2-40B4-BE49-F238E27FC236}">
              <a16:creationId xmlns:a16="http://schemas.microsoft.com/office/drawing/2014/main" id="{95596F1F-448E-43BE-B1E5-071274A6FDEA}"/>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99" name="直線コネクタ 698">
          <a:extLst>
            <a:ext uri="{FF2B5EF4-FFF2-40B4-BE49-F238E27FC236}">
              <a16:creationId xmlns:a16="http://schemas.microsoft.com/office/drawing/2014/main" id="{C669CAC1-8C97-4CB8-8581-583BAD61DFDD}"/>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00" name="テキスト ボックス 699">
          <a:extLst>
            <a:ext uri="{FF2B5EF4-FFF2-40B4-BE49-F238E27FC236}">
              <a16:creationId xmlns:a16="http://schemas.microsoft.com/office/drawing/2014/main" id="{A489DB55-B8E4-404C-B8E6-91CC993D2A82}"/>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01" name="【公民館】&#10;有形固定資産減価償却率グラフ枠">
          <a:extLst>
            <a:ext uri="{FF2B5EF4-FFF2-40B4-BE49-F238E27FC236}">
              <a16:creationId xmlns:a16="http://schemas.microsoft.com/office/drawing/2014/main" id="{2FC8984E-D60B-4521-A0EC-308D9E22B2F8}"/>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51707</xdr:rowOff>
    </xdr:to>
    <xdr:cxnSp macro="">
      <xdr:nvCxnSpPr>
        <xdr:cNvPr id="702" name="直線コネクタ 701">
          <a:extLst>
            <a:ext uri="{FF2B5EF4-FFF2-40B4-BE49-F238E27FC236}">
              <a16:creationId xmlns:a16="http://schemas.microsoft.com/office/drawing/2014/main" id="{B0333FDA-6023-4141-A5AB-E248C8A05BCF}"/>
            </a:ext>
          </a:extLst>
        </xdr:cNvPr>
        <xdr:cNvCxnSpPr/>
      </xdr:nvCxnSpPr>
      <xdr:spPr>
        <a:xfrm flipV="1">
          <a:off x="16318864" y="17090571"/>
          <a:ext cx="0" cy="1477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55534</xdr:rowOff>
    </xdr:from>
    <xdr:ext cx="340478" cy="259045"/>
    <xdr:sp macro="" textlink="">
      <xdr:nvSpPr>
        <xdr:cNvPr id="703" name="【公民館】&#10;有形固定資産減価償却率最小値テキスト">
          <a:extLst>
            <a:ext uri="{FF2B5EF4-FFF2-40B4-BE49-F238E27FC236}">
              <a16:creationId xmlns:a16="http://schemas.microsoft.com/office/drawing/2014/main" id="{BC454542-40FB-44A9-B231-97DE8B8B14AE}"/>
            </a:ext>
          </a:extLst>
        </xdr:cNvPr>
        <xdr:cNvSpPr txBox="1"/>
      </xdr:nvSpPr>
      <xdr:spPr>
        <a:xfrm>
          <a:off x="16357600" y="185721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51707</xdr:rowOff>
    </xdr:from>
    <xdr:to>
      <xdr:col>86</xdr:col>
      <xdr:colOff>25400</xdr:colOff>
      <xdr:row>108</xdr:row>
      <xdr:rowOff>51707</xdr:rowOff>
    </xdr:to>
    <xdr:cxnSp macro="">
      <xdr:nvCxnSpPr>
        <xdr:cNvPr id="704" name="直線コネクタ 703">
          <a:extLst>
            <a:ext uri="{FF2B5EF4-FFF2-40B4-BE49-F238E27FC236}">
              <a16:creationId xmlns:a16="http://schemas.microsoft.com/office/drawing/2014/main" id="{66306FD9-28F4-4EC9-A1C3-98294E2E808A}"/>
            </a:ext>
          </a:extLst>
        </xdr:cNvPr>
        <xdr:cNvCxnSpPr/>
      </xdr:nvCxnSpPr>
      <xdr:spPr>
        <a:xfrm>
          <a:off x="16230600" y="18568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705" name="【公民館】&#10;有形固定資産減価償却率最大値テキスト">
          <a:extLst>
            <a:ext uri="{FF2B5EF4-FFF2-40B4-BE49-F238E27FC236}">
              <a16:creationId xmlns:a16="http://schemas.microsoft.com/office/drawing/2014/main" id="{B7F9B731-0BC2-4AF8-98E1-CBD59B9FD268}"/>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06" name="直線コネクタ 705">
          <a:extLst>
            <a:ext uri="{FF2B5EF4-FFF2-40B4-BE49-F238E27FC236}">
              <a16:creationId xmlns:a16="http://schemas.microsoft.com/office/drawing/2014/main" id="{ECAF377C-F779-4404-8604-2157F8A8C54D}"/>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3827</xdr:rowOff>
    </xdr:from>
    <xdr:ext cx="405111" cy="259045"/>
    <xdr:sp macro="" textlink="">
      <xdr:nvSpPr>
        <xdr:cNvPr id="707" name="【公民館】&#10;有形固定資産減価償却率平均値テキスト">
          <a:extLst>
            <a:ext uri="{FF2B5EF4-FFF2-40B4-BE49-F238E27FC236}">
              <a16:creationId xmlns:a16="http://schemas.microsoft.com/office/drawing/2014/main" id="{24C8525B-2338-425E-95AB-7E62830921E4}"/>
            </a:ext>
          </a:extLst>
        </xdr:cNvPr>
        <xdr:cNvSpPr txBox="1"/>
      </xdr:nvSpPr>
      <xdr:spPr>
        <a:xfrm>
          <a:off x="16357600" y="17663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25400</xdr:rowOff>
    </xdr:from>
    <xdr:to>
      <xdr:col>85</xdr:col>
      <xdr:colOff>177800</xdr:colOff>
      <xdr:row>103</xdr:row>
      <xdr:rowOff>127000</xdr:rowOff>
    </xdr:to>
    <xdr:sp macro="" textlink="">
      <xdr:nvSpPr>
        <xdr:cNvPr id="708" name="フローチャート: 判断 707">
          <a:extLst>
            <a:ext uri="{FF2B5EF4-FFF2-40B4-BE49-F238E27FC236}">
              <a16:creationId xmlns:a16="http://schemas.microsoft.com/office/drawing/2014/main" id="{BE02F9EB-DAFB-468F-9137-28FB911E072C}"/>
            </a:ext>
          </a:extLst>
        </xdr:cNvPr>
        <xdr:cNvSpPr/>
      </xdr:nvSpPr>
      <xdr:spPr>
        <a:xfrm>
          <a:off x="16268700" y="1768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7438</xdr:rowOff>
    </xdr:from>
    <xdr:to>
      <xdr:col>81</xdr:col>
      <xdr:colOff>101600</xdr:colOff>
      <xdr:row>103</xdr:row>
      <xdr:rowOff>109038</xdr:rowOff>
    </xdr:to>
    <xdr:sp macro="" textlink="">
      <xdr:nvSpPr>
        <xdr:cNvPr id="709" name="フローチャート: 判断 708">
          <a:extLst>
            <a:ext uri="{FF2B5EF4-FFF2-40B4-BE49-F238E27FC236}">
              <a16:creationId xmlns:a16="http://schemas.microsoft.com/office/drawing/2014/main" id="{12171E31-CE2C-4761-92E9-378487E722D8}"/>
            </a:ext>
          </a:extLst>
        </xdr:cNvPr>
        <xdr:cNvSpPr/>
      </xdr:nvSpPr>
      <xdr:spPr>
        <a:xfrm>
          <a:off x="15430500" y="17666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164193</xdr:rowOff>
    </xdr:from>
    <xdr:to>
      <xdr:col>76</xdr:col>
      <xdr:colOff>165100</xdr:colOff>
      <xdr:row>103</xdr:row>
      <xdr:rowOff>94343</xdr:rowOff>
    </xdr:to>
    <xdr:sp macro="" textlink="">
      <xdr:nvSpPr>
        <xdr:cNvPr id="710" name="フローチャート: 判断 709">
          <a:extLst>
            <a:ext uri="{FF2B5EF4-FFF2-40B4-BE49-F238E27FC236}">
              <a16:creationId xmlns:a16="http://schemas.microsoft.com/office/drawing/2014/main" id="{AEF9F53C-5671-49D9-9A21-0B909784D05D}"/>
            </a:ext>
          </a:extLst>
        </xdr:cNvPr>
        <xdr:cNvSpPr/>
      </xdr:nvSpPr>
      <xdr:spPr>
        <a:xfrm>
          <a:off x="14541500" y="1765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118473</xdr:rowOff>
    </xdr:from>
    <xdr:to>
      <xdr:col>72</xdr:col>
      <xdr:colOff>38100</xdr:colOff>
      <xdr:row>103</xdr:row>
      <xdr:rowOff>48623</xdr:rowOff>
    </xdr:to>
    <xdr:sp macro="" textlink="">
      <xdr:nvSpPr>
        <xdr:cNvPr id="711" name="フローチャート: 判断 710">
          <a:extLst>
            <a:ext uri="{FF2B5EF4-FFF2-40B4-BE49-F238E27FC236}">
              <a16:creationId xmlns:a16="http://schemas.microsoft.com/office/drawing/2014/main" id="{67D2CB3C-4258-4B62-A4D0-3F33FDEA8FF1}"/>
            </a:ext>
          </a:extLst>
        </xdr:cNvPr>
        <xdr:cNvSpPr/>
      </xdr:nvSpPr>
      <xdr:spPr>
        <a:xfrm>
          <a:off x="13652500" y="1760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12" name="テキスト ボックス 711">
          <a:extLst>
            <a:ext uri="{FF2B5EF4-FFF2-40B4-BE49-F238E27FC236}">
              <a16:creationId xmlns:a16="http://schemas.microsoft.com/office/drawing/2014/main" id="{6CD45714-526A-46AC-A64F-AD7AD0D0031E}"/>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3" name="テキスト ボックス 712">
          <a:extLst>
            <a:ext uri="{FF2B5EF4-FFF2-40B4-BE49-F238E27FC236}">
              <a16:creationId xmlns:a16="http://schemas.microsoft.com/office/drawing/2014/main" id="{684250E6-441D-40B0-8D4C-5902771CA016}"/>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14" name="テキスト ボックス 713">
          <a:extLst>
            <a:ext uri="{FF2B5EF4-FFF2-40B4-BE49-F238E27FC236}">
              <a16:creationId xmlns:a16="http://schemas.microsoft.com/office/drawing/2014/main" id="{C9E09803-2319-4824-AE25-90D28DF8DBF5}"/>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15" name="テキスト ボックス 714">
          <a:extLst>
            <a:ext uri="{FF2B5EF4-FFF2-40B4-BE49-F238E27FC236}">
              <a16:creationId xmlns:a16="http://schemas.microsoft.com/office/drawing/2014/main" id="{3D88336A-DD58-4DC9-8124-4CB9CA65226D}"/>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6" name="テキスト ボックス 715">
          <a:extLst>
            <a:ext uri="{FF2B5EF4-FFF2-40B4-BE49-F238E27FC236}">
              <a16:creationId xmlns:a16="http://schemas.microsoft.com/office/drawing/2014/main" id="{9D2E4612-5F23-46EF-BFFE-83255E890BFA}"/>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7438</xdr:rowOff>
    </xdr:from>
    <xdr:to>
      <xdr:col>85</xdr:col>
      <xdr:colOff>177800</xdr:colOff>
      <xdr:row>101</xdr:row>
      <xdr:rowOff>109038</xdr:rowOff>
    </xdr:to>
    <xdr:sp macro="" textlink="">
      <xdr:nvSpPr>
        <xdr:cNvPr id="717" name="楕円 716">
          <a:extLst>
            <a:ext uri="{FF2B5EF4-FFF2-40B4-BE49-F238E27FC236}">
              <a16:creationId xmlns:a16="http://schemas.microsoft.com/office/drawing/2014/main" id="{DE2DB128-B4FC-44B6-BC10-4CE5662CDDAC}"/>
            </a:ext>
          </a:extLst>
        </xdr:cNvPr>
        <xdr:cNvSpPr/>
      </xdr:nvSpPr>
      <xdr:spPr>
        <a:xfrm>
          <a:off x="16268700" y="17323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30315</xdr:rowOff>
    </xdr:from>
    <xdr:ext cx="405111" cy="259045"/>
    <xdr:sp macro="" textlink="">
      <xdr:nvSpPr>
        <xdr:cNvPr id="718" name="【公民館】&#10;有形固定資産減価償却率該当値テキスト">
          <a:extLst>
            <a:ext uri="{FF2B5EF4-FFF2-40B4-BE49-F238E27FC236}">
              <a16:creationId xmlns:a16="http://schemas.microsoft.com/office/drawing/2014/main" id="{048CCF11-7040-496F-8DB8-4B6BFC6D2F13}"/>
            </a:ext>
          </a:extLst>
        </xdr:cNvPr>
        <xdr:cNvSpPr txBox="1"/>
      </xdr:nvSpPr>
      <xdr:spPr>
        <a:xfrm>
          <a:off x="16357600" y="17175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40095</xdr:rowOff>
    </xdr:from>
    <xdr:to>
      <xdr:col>81</xdr:col>
      <xdr:colOff>101600</xdr:colOff>
      <xdr:row>101</xdr:row>
      <xdr:rowOff>141695</xdr:rowOff>
    </xdr:to>
    <xdr:sp macro="" textlink="">
      <xdr:nvSpPr>
        <xdr:cNvPr id="719" name="楕円 718">
          <a:extLst>
            <a:ext uri="{FF2B5EF4-FFF2-40B4-BE49-F238E27FC236}">
              <a16:creationId xmlns:a16="http://schemas.microsoft.com/office/drawing/2014/main" id="{D7F39A10-F055-4966-B837-092E218EA7CB}"/>
            </a:ext>
          </a:extLst>
        </xdr:cNvPr>
        <xdr:cNvSpPr/>
      </xdr:nvSpPr>
      <xdr:spPr>
        <a:xfrm>
          <a:off x="15430500" y="17356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58238</xdr:rowOff>
    </xdr:from>
    <xdr:to>
      <xdr:col>85</xdr:col>
      <xdr:colOff>127000</xdr:colOff>
      <xdr:row>101</xdr:row>
      <xdr:rowOff>90895</xdr:rowOff>
    </xdr:to>
    <xdr:cxnSp macro="">
      <xdr:nvCxnSpPr>
        <xdr:cNvPr id="720" name="直線コネクタ 719">
          <a:extLst>
            <a:ext uri="{FF2B5EF4-FFF2-40B4-BE49-F238E27FC236}">
              <a16:creationId xmlns:a16="http://schemas.microsoft.com/office/drawing/2014/main" id="{1B1645F2-0252-471A-9EBD-8EB1C988125E}"/>
            </a:ext>
          </a:extLst>
        </xdr:cNvPr>
        <xdr:cNvCxnSpPr/>
      </xdr:nvCxnSpPr>
      <xdr:spPr>
        <a:xfrm flipV="1">
          <a:off x="15481300" y="17374688"/>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71120</xdr:rowOff>
    </xdr:from>
    <xdr:to>
      <xdr:col>76</xdr:col>
      <xdr:colOff>165100</xdr:colOff>
      <xdr:row>102</xdr:row>
      <xdr:rowOff>1270</xdr:rowOff>
    </xdr:to>
    <xdr:sp macro="" textlink="">
      <xdr:nvSpPr>
        <xdr:cNvPr id="721" name="楕円 720">
          <a:extLst>
            <a:ext uri="{FF2B5EF4-FFF2-40B4-BE49-F238E27FC236}">
              <a16:creationId xmlns:a16="http://schemas.microsoft.com/office/drawing/2014/main" id="{C516144F-8324-4327-841F-74E57F831882}"/>
            </a:ext>
          </a:extLst>
        </xdr:cNvPr>
        <xdr:cNvSpPr/>
      </xdr:nvSpPr>
      <xdr:spPr>
        <a:xfrm>
          <a:off x="14541500" y="1738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90895</xdr:rowOff>
    </xdr:from>
    <xdr:to>
      <xdr:col>81</xdr:col>
      <xdr:colOff>50800</xdr:colOff>
      <xdr:row>101</xdr:row>
      <xdr:rowOff>121920</xdr:rowOff>
    </xdr:to>
    <xdr:cxnSp macro="">
      <xdr:nvCxnSpPr>
        <xdr:cNvPr id="722" name="直線コネクタ 721">
          <a:extLst>
            <a:ext uri="{FF2B5EF4-FFF2-40B4-BE49-F238E27FC236}">
              <a16:creationId xmlns:a16="http://schemas.microsoft.com/office/drawing/2014/main" id="{EF132167-B8DD-40F9-A411-E860DE2BBA57}"/>
            </a:ext>
          </a:extLst>
        </xdr:cNvPr>
        <xdr:cNvCxnSpPr/>
      </xdr:nvCxnSpPr>
      <xdr:spPr>
        <a:xfrm flipV="1">
          <a:off x="14592300" y="17407345"/>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103777</xdr:rowOff>
    </xdr:from>
    <xdr:to>
      <xdr:col>72</xdr:col>
      <xdr:colOff>38100</xdr:colOff>
      <xdr:row>102</xdr:row>
      <xdr:rowOff>33927</xdr:rowOff>
    </xdr:to>
    <xdr:sp macro="" textlink="">
      <xdr:nvSpPr>
        <xdr:cNvPr id="723" name="楕円 722">
          <a:extLst>
            <a:ext uri="{FF2B5EF4-FFF2-40B4-BE49-F238E27FC236}">
              <a16:creationId xmlns:a16="http://schemas.microsoft.com/office/drawing/2014/main" id="{A3E6CF23-9EE7-4197-ACDD-FB3BDC07865A}"/>
            </a:ext>
          </a:extLst>
        </xdr:cNvPr>
        <xdr:cNvSpPr/>
      </xdr:nvSpPr>
      <xdr:spPr>
        <a:xfrm>
          <a:off x="13652500" y="17420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121920</xdr:rowOff>
    </xdr:from>
    <xdr:to>
      <xdr:col>76</xdr:col>
      <xdr:colOff>114300</xdr:colOff>
      <xdr:row>101</xdr:row>
      <xdr:rowOff>154577</xdr:rowOff>
    </xdr:to>
    <xdr:cxnSp macro="">
      <xdr:nvCxnSpPr>
        <xdr:cNvPr id="724" name="直線コネクタ 723">
          <a:extLst>
            <a:ext uri="{FF2B5EF4-FFF2-40B4-BE49-F238E27FC236}">
              <a16:creationId xmlns:a16="http://schemas.microsoft.com/office/drawing/2014/main" id="{D94EC80B-FC16-491B-9AFC-0EA77030C343}"/>
            </a:ext>
          </a:extLst>
        </xdr:cNvPr>
        <xdr:cNvCxnSpPr/>
      </xdr:nvCxnSpPr>
      <xdr:spPr>
        <a:xfrm flipV="1">
          <a:off x="13703300" y="1743837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100165</xdr:rowOff>
    </xdr:from>
    <xdr:ext cx="405111" cy="259045"/>
    <xdr:sp macro="" textlink="">
      <xdr:nvSpPr>
        <xdr:cNvPr id="725" name="n_1aveValue【公民館】&#10;有形固定資産減価償却率">
          <a:extLst>
            <a:ext uri="{FF2B5EF4-FFF2-40B4-BE49-F238E27FC236}">
              <a16:creationId xmlns:a16="http://schemas.microsoft.com/office/drawing/2014/main" id="{ED6E9AAF-31C4-4F95-89D0-CE317DD93013}"/>
            </a:ext>
          </a:extLst>
        </xdr:cNvPr>
        <xdr:cNvSpPr txBox="1"/>
      </xdr:nvSpPr>
      <xdr:spPr>
        <a:xfrm>
          <a:off x="15266044" y="17759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85470</xdr:rowOff>
    </xdr:from>
    <xdr:ext cx="405111" cy="259045"/>
    <xdr:sp macro="" textlink="">
      <xdr:nvSpPr>
        <xdr:cNvPr id="726" name="n_2aveValue【公民館】&#10;有形固定資産減価償却率">
          <a:extLst>
            <a:ext uri="{FF2B5EF4-FFF2-40B4-BE49-F238E27FC236}">
              <a16:creationId xmlns:a16="http://schemas.microsoft.com/office/drawing/2014/main" id="{4D3D6CBF-E835-4E1F-A212-725173515C65}"/>
            </a:ext>
          </a:extLst>
        </xdr:cNvPr>
        <xdr:cNvSpPr txBox="1"/>
      </xdr:nvSpPr>
      <xdr:spPr>
        <a:xfrm>
          <a:off x="14389744" y="17744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39750</xdr:rowOff>
    </xdr:from>
    <xdr:ext cx="405111" cy="259045"/>
    <xdr:sp macro="" textlink="">
      <xdr:nvSpPr>
        <xdr:cNvPr id="727" name="n_3aveValue【公民館】&#10;有形固定資産減価償却率">
          <a:extLst>
            <a:ext uri="{FF2B5EF4-FFF2-40B4-BE49-F238E27FC236}">
              <a16:creationId xmlns:a16="http://schemas.microsoft.com/office/drawing/2014/main" id="{0D34F549-80D1-4578-AE4D-0229C79C12BD}"/>
            </a:ext>
          </a:extLst>
        </xdr:cNvPr>
        <xdr:cNvSpPr txBox="1"/>
      </xdr:nvSpPr>
      <xdr:spPr>
        <a:xfrm>
          <a:off x="13500744" y="176991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158222</xdr:rowOff>
    </xdr:from>
    <xdr:ext cx="405111" cy="259045"/>
    <xdr:sp macro="" textlink="">
      <xdr:nvSpPr>
        <xdr:cNvPr id="728" name="n_1mainValue【公民館】&#10;有形固定資産減価償却率">
          <a:extLst>
            <a:ext uri="{FF2B5EF4-FFF2-40B4-BE49-F238E27FC236}">
              <a16:creationId xmlns:a16="http://schemas.microsoft.com/office/drawing/2014/main" id="{CD9E4A4C-8FD9-4D7D-99F7-858DB07C3CBC}"/>
            </a:ext>
          </a:extLst>
        </xdr:cNvPr>
        <xdr:cNvSpPr txBox="1"/>
      </xdr:nvSpPr>
      <xdr:spPr>
        <a:xfrm>
          <a:off x="15266044" y="1713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17797</xdr:rowOff>
    </xdr:from>
    <xdr:ext cx="405111" cy="259045"/>
    <xdr:sp macro="" textlink="">
      <xdr:nvSpPr>
        <xdr:cNvPr id="729" name="n_2mainValue【公民館】&#10;有形固定資産減価償却率">
          <a:extLst>
            <a:ext uri="{FF2B5EF4-FFF2-40B4-BE49-F238E27FC236}">
              <a16:creationId xmlns:a16="http://schemas.microsoft.com/office/drawing/2014/main" id="{8A233E93-80E8-4B1E-AB67-0E0F60A50D7D}"/>
            </a:ext>
          </a:extLst>
        </xdr:cNvPr>
        <xdr:cNvSpPr txBox="1"/>
      </xdr:nvSpPr>
      <xdr:spPr>
        <a:xfrm>
          <a:off x="14389744" y="1716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50454</xdr:rowOff>
    </xdr:from>
    <xdr:ext cx="405111" cy="259045"/>
    <xdr:sp macro="" textlink="">
      <xdr:nvSpPr>
        <xdr:cNvPr id="730" name="n_3mainValue【公民館】&#10;有形固定資産減価償却率">
          <a:extLst>
            <a:ext uri="{FF2B5EF4-FFF2-40B4-BE49-F238E27FC236}">
              <a16:creationId xmlns:a16="http://schemas.microsoft.com/office/drawing/2014/main" id="{36DDAF0B-8EE2-45F1-95EF-757D66E5CEE1}"/>
            </a:ext>
          </a:extLst>
        </xdr:cNvPr>
        <xdr:cNvSpPr txBox="1"/>
      </xdr:nvSpPr>
      <xdr:spPr>
        <a:xfrm>
          <a:off x="13500744" y="17195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1" name="正方形/長方形 730">
          <a:extLst>
            <a:ext uri="{FF2B5EF4-FFF2-40B4-BE49-F238E27FC236}">
              <a16:creationId xmlns:a16="http://schemas.microsoft.com/office/drawing/2014/main" id="{989DBBCA-8199-41F8-833C-9BA56F36FF5C}"/>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2" name="正方形/長方形 731">
          <a:extLst>
            <a:ext uri="{FF2B5EF4-FFF2-40B4-BE49-F238E27FC236}">
              <a16:creationId xmlns:a16="http://schemas.microsoft.com/office/drawing/2014/main" id="{32625EE8-081A-43FC-89E5-6EAC2FD687DD}"/>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3" name="正方形/長方形 732">
          <a:extLst>
            <a:ext uri="{FF2B5EF4-FFF2-40B4-BE49-F238E27FC236}">
              <a16:creationId xmlns:a16="http://schemas.microsoft.com/office/drawing/2014/main" id="{3BB63CD1-8891-4457-9927-1956A1910FE5}"/>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4" name="正方形/長方形 733">
          <a:extLst>
            <a:ext uri="{FF2B5EF4-FFF2-40B4-BE49-F238E27FC236}">
              <a16:creationId xmlns:a16="http://schemas.microsoft.com/office/drawing/2014/main" id="{94D7BB6A-BD3E-4D46-B0B6-3D574A90C805}"/>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5" name="正方形/長方形 734">
          <a:extLst>
            <a:ext uri="{FF2B5EF4-FFF2-40B4-BE49-F238E27FC236}">
              <a16:creationId xmlns:a16="http://schemas.microsoft.com/office/drawing/2014/main" id="{B3705279-9476-4B72-B969-A4AA88F4A9E4}"/>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6" name="正方形/長方形 735">
          <a:extLst>
            <a:ext uri="{FF2B5EF4-FFF2-40B4-BE49-F238E27FC236}">
              <a16:creationId xmlns:a16="http://schemas.microsoft.com/office/drawing/2014/main" id="{D0CE6B5C-72AA-45B7-8401-EA4C78C4973A}"/>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37" name="正方形/長方形 736">
          <a:extLst>
            <a:ext uri="{FF2B5EF4-FFF2-40B4-BE49-F238E27FC236}">
              <a16:creationId xmlns:a16="http://schemas.microsoft.com/office/drawing/2014/main" id="{10CC2E87-67BC-4764-817A-D3EB02B81D32}"/>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38" name="正方形/長方形 737">
          <a:extLst>
            <a:ext uri="{FF2B5EF4-FFF2-40B4-BE49-F238E27FC236}">
              <a16:creationId xmlns:a16="http://schemas.microsoft.com/office/drawing/2014/main" id="{072EBD17-50F7-4DDC-A418-8A919563C6B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39" name="テキスト ボックス 738">
          <a:extLst>
            <a:ext uri="{FF2B5EF4-FFF2-40B4-BE49-F238E27FC236}">
              <a16:creationId xmlns:a16="http://schemas.microsoft.com/office/drawing/2014/main" id="{CC46433D-BF80-4201-A153-05DC78C3234F}"/>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0" name="直線コネクタ 739">
          <a:extLst>
            <a:ext uri="{FF2B5EF4-FFF2-40B4-BE49-F238E27FC236}">
              <a16:creationId xmlns:a16="http://schemas.microsoft.com/office/drawing/2014/main" id="{4F6D3A00-C406-4BF0-8958-A56C602BD83F}"/>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41" name="直線コネクタ 740">
          <a:extLst>
            <a:ext uri="{FF2B5EF4-FFF2-40B4-BE49-F238E27FC236}">
              <a16:creationId xmlns:a16="http://schemas.microsoft.com/office/drawing/2014/main" id="{9380A2D5-DFC7-4518-A651-6A01E966C343}"/>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42" name="テキスト ボックス 741">
          <a:extLst>
            <a:ext uri="{FF2B5EF4-FFF2-40B4-BE49-F238E27FC236}">
              <a16:creationId xmlns:a16="http://schemas.microsoft.com/office/drawing/2014/main" id="{6701B4A4-A04D-49F7-8DC3-1C489AC14FA7}"/>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43" name="直線コネクタ 742">
          <a:extLst>
            <a:ext uri="{FF2B5EF4-FFF2-40B4-BE49-F238E27FC236}">
              <a16:creationId xmlns:a16="http://schemas.microsoft.com/office/drawing/2014/main" id="{6A55195F-4F40-4C33-B83A-7E48C36386E2}"/>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44" name="テキスト ボックス 743">
          <a:extLst>
            <a:ext uri="{FF2B5EF4-FFF2-40B4-BE49-F238E27FC236}">
              <a16:creationId xmlns:a16="http://schemas.microsoft.com/office/drawing/2014/main" id="{1D5F5372-AAE2-42B5-BE0B-3B1D124394C9}"/>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45" name="直線コネクタ 744">
          <a:extLst>
            <a:ext uri="{FF2B5EF4-FFF2-40B4-BE49-F238E27FC236}">
              <a16:creationId xmlns:a16="http://schemas.microsoft.com/office/drawing/2014/main" id="{1BE57091-34EE-478F-8127-91137A5CD7E3}"/>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46" name="テキスト ボックス 745">
          <a:extLst>
            <a:ext uri="{FF2B5EF4-FFF2-40B4-BE49-F238E27FC236}">
              <a16:creationId xmlns:a16="http://schemas.microsoft.com/office/drawing/2014/main" id="{78982100-A628-46F0-A9AD-7B6FD74F163A}"/>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47" name="直線コネクタ 746">
          <a:extLst>
            <a:ext uri="{FF2B5EF4-FFF2-40B4-BE49-F238E27FC236}">
              <a16:creationId xmlns:a16="http://schemas.microsoft.com/office/drawing/2014/main" id="{FB7DC25C-1072-4126-B5DE-CBACAE535733}"/>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48" name="テキスト ボックス 747">
          <a:extLst>
            <a:ext uri="{FF2B5EF4-FFF2-40B4-BE49-F238E27FC236}">
              <a16:creationId xmlns:a16="http://schemas.microsoft.com/office/drawing/2014/main" id="{976F3593-0A7A-429E-870B-415211DF4FB6}"/>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49" name="直線コネクタ 748">
          <a:extLst>
            <a:ext uri="{FF2B5EF4-FFF2-40B4-BE49-F238E27FC236}">
              <a16:creationId xmlns:a16="http://schemas.microsoft.com/office/drawing/2014/main" id="{1345C33D-1B7F-449B-BD4F-B1C4EBA2D5E4}"/>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50" name="テキスト ボックス 749">
          <a:extLst>
            <a:ext uri="{FF2B5EF4-FFF2-40B4-BE49-F238E27FC236}">
              <a16:creationId xmlns:a16="http://schemas.microsoft.com/office/drawing/2014/main" id="{13652EA4-7206-40B8-8FA9-DAC4DFD5B674}"/>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1" name="【公民館】&#10;一人当たり面積グラフ枠">
          <a:extLst>
            <a:ext uri="{FF2B5EF4-FFF2-40B4-BE49-F238E27FC236}">
              <a16:creationId xmlns:a16="http://schemas.microsoft.com/office/drawing/2014/main" id="{31083506-B23A-4924-B630-D1297F8CC598}"/>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171298</xdr:rowOff>
    </xdr:from>
    <xdr:to>
      <xdr:col>116</xdr:col>
      <xdr:colOff>62864</xdr:colOff>
      <xdr:row>108</xdr:row>
      <xdr:rowOff>33910</xdr:rowOff>
    </xdr:to>
    <xdr:cxnSp macro="">
      <xdr:nvCxnSpPr>
        <xdr:cNvPr id="752" name="直線コネクタ 751">
          <a:extLst>
            <a:ext uri="{FF2B5EF4-FFF2-40B4-BE49-F238E27FC236}">
              <a16:creationId xmlns:a16="http://schemas.microsoft.com/office/drawing/2014/main" id="{A4C2F3AD-0DC3-442D-8F2B-AE7D06E7A920}"/>
            </a:ext>
          </a:extLst>
        </xdr:cNvPr>
        <xdr:cNvCxnSpPr/>
      </xdr:nvCxnSpPr>
      <xdr:spPr>
        <a:xfrm flipV="1">
          <a:off x="22160864" y="17144848"/>
          <a:ext cx="0" cy="1405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37737</xdr:rowOff>
    </xdr:from>
    <xdr:ext cx="469744" cy="259045"/>
    <xdr:sp macro="" textlink="">
      <xdr:nvSpPr>
        <xdr:cNvPr id="753" name="【公民館】&#10;一人当たり面積最小値テキスト">
          <a:extLst>
            <a:ext uri="{FF2B5EF4-FFF2-40B4-BE49-F238E27FC236}">
              <a16:creationId xmlns:a16="http://schemas.microsoft.com/office/drawing/2014/main" id="{5FB450B3-D475-4D7C-8E01-8B8BF01E38C3}"/>
            </a:ext>
          </a:extLst>
        </xdr:cNvPr>
        <xdr:cNvSpPr txBox="1"/>
      </xdr:nvSpPr>
      <xdr:spPr>
        <a:xfrm>
          <a:off x="22199600" y="18554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33910</xdr:rowOff>
    </xdr:from>
    <xdr:to>
      <xdr:col>116</xdr:col>
      <xdr:colOff>152400</xdr:colOff>
      <xdr:row>108</xdr:row>
      <xdr:rowOff>33910</xdr:rowOff>
    </xdr:to>
    <xdr:cxnSp macro="">
      <xdr:nvCxnSpPr>
        <xdr:cNvPr id="754" name="直線コネクタ 753">
          <a:extLst>
            <a:ext uri="{FF2B5EF4-FFF2-40B4-BE49-F238E27FC236}">
              <a16:creationId xmlns:a16="http://schemas.microsoft.com/office/drawing/2014/main" id="{77BFD7B5-F26E-44D9-B8BF-E20B041B7E09}"/>
            </a:ext>
          </a:extLst>
        </xdr:cNvPr>
        <xdr:cNvCxnSpPr/>
      </xdr:nvCxnSpPr>
      <xdr:spPr>
        <a:xfrm>
          <a:off x="22072600" y="18550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117975</xdr:rowOff>
    </xdr:from>
    <xdr:ext cx="469744" cy="259045"/>
    <xdr:sp macro="" textlink="">
      <xdr:nvSpPr>
        <xdr:cNvPr id="755" name="【公民館】&#10;一人当たり面積最大値テキスト">
          <a:extLst>
            <a:ext uri="{FF2B5EF4-FFF2-40B4-BE49-F238E27FC236}">
              <a16:creationId xmlns:a16="http://schemas.microsoft.com/office/drawing/2014/main" id="{B6DB004F-85E0-49F9-B6E5-54EA43354242}"/>
            </a:ext>
          </a:extLst>
        </xdr:cNvPr>
        <xdr:cNvSpPr txBox="1"/>
      </xdr:nvSpPr>
      <xdr:spPr>
        <a:xfrm>
          <a:off x="22199600" y="16920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171298</xdr:rowOff>
    </xdr:from>
    <xdr:to>
      <xdr:col>116</xdr:col>
      <xdr:colOff>152400</xdr:colOff>
      <xdr:row>99</xdr:row>
      <xdr:rowOff>171298</xdr:rowOff>
    </xdr:to>
    <xdr:cxnSp macro="">
      <xdr:nvCxnSpPr>
        <xdr:cNvPr id="756" name="直線コネクタ 755">
          <a:extLst>
            <a:ext uri="{FF2B5EF4-FFF2-40B4-BE49-F238E27FC236}">
              <a16:creationId xmlns:a16="http://schemas.microsoft.com/office/drawing/2014/main" id="{5C776799-9810-49E3-9C73-DA00845ED9C3}"/>
            </a:ext>
          </a:extLst>
        </xdr:cNvPr>
        <xdr:cNvCxnSpPr/>
      </xdr:nvCxnSpPr>
      <xdr:spPr>
        <a:xfrm>
          <a:off x="22072600" y="17144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129557</xdr:rowOff>
    </xdr:from>
    <xdr:ext cx="469744" cy="259045"/>
    <xdr:sp macro="" textlink="">
      <xdr:nvSpPr>
        <xdr:cNvPr id="757" name="【公民館】&#10;一人当たり面積平均値テキスト">
          <a:extLst>
            <a:ext uri="{FF2B5EF4-FFF2-40B4-BE49-F238E27FC236}">
              <a16:creationId xmlns:a16="http://schemas.microsoft.com/office/drawing/2014/main" id="{619D35EC-EAA5-487F-B92A-AC04AC416A5B}"/>
            </a:ext>
          </a:extLst>
        </xdr:cNvPr>
        <xdr:cNvSpPr txBox="1"/>
      </xdr:nvSpPr>
      <xdr:spPr>
        <a:xfrm>
          <a:off x="22199600" y="183032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151130</xdr:rowOff>
    </xdr:from>
    <xdr:to>
      <xdr:col>116</xdr:col>
      <xdr:colOff>114300</xdr:colOff>
      <xdr:row>107</xdr:row>
      <xdr:rowOff>81280</xdr:rowOff>
    </xdr:to>
    <xdr:sp macro="" textlink="">
      <xdr:nvSpPr>
        <xdr:cNvPr id="758" name="フローチャート: 判断 757">
          <a:extLst>
            <a:ext uri="{FF2B5EF4-FFF2-40B4-BE49-F238E27FC236}">
              <a16:creationId xmlns:a16="http://schemas.microsoft.com/office/drawing/2014/main" id="{3271F742-35D6-4C07-AE1D-83126D119B3F}"/>
            </a:ext>
          </a:extLst>
        </xdr:cNvPr>
        <xdr:cNvSpPr/>
      </xdr:nvSpPr>
      <xdr:spPr>
        <a:xfrm>
          <a:off x="221107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158674</xdr:rowOff>
    </xdr:from>
    <xdr:to>
      <xdr:col>112</xdr:col>
      <xdr:colOff>38100</xdr:colOff>
      <xdr:row>107</xdr:row>
      <xdr:rowOff>88824</xdr:rowOff>
    </xdr:to>
    <xdr:sp macro="" textlink="">
      <xdr:nvSpPr>
        <xdr:cNvPr id="759" name="フローチャート: 判断 758">
          <a:extLst>
            <a:ext uri="{FF2B5EF4-FFF2-40B4-BE49-F238E27FC236}">
              <a16:creationId xmlns:a16="http://schemas.microsoft.com/office/drawing/2014/main" id="{D5E01F6C-5B92-43D0-8E73-5FCCF3EAB7FB}"/>
            </a:ext>
          </a:extLst>
        </xdr:cNvPr>
        <xdr:cNvSpPr/>
      </xdr:nvSpPr>
      <xdr:spPr>
        <a:xfrm>
          <a:off x="21272500" y="18332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7113</xdr:rowOff>
    </xdr:from>
    <xdr:to>
      <xdr:col>107</xdr:col>
      <xdr:colOff>101600</xdr:colOff>
      <xdr:row>107</xdr:row>
      <xdr:rowOff>108713</xdr:rowOff>
    </xdr:to>
    <xdr:sp macro="" textlink="">
      <xdr:nvSpPr>
        <xdr:cNvPr id="760" name="フローチャート: 判断 759">
          <a:extLst>
            <a:ext uri="{FF2B5EF4-FFF2-40B4-BE49-F238E27FC236}">
              <a16:creationId xmlns:a16="http://schemas.microsoft.com/office/drawing/2014/main" id="{9D26A229-2568-4B55-BD9F-5636BD4AAB19}"/>
            </a:ext>
          </a:extLst>
        </xdr:cNvPr>
        <xdr:cNvSpPr/>
      </xdr:nvSpPr>
      <xdr:spPr>
        <a:xfrm>
          <a:off x="20383500" y="18352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49403</xdr:rowOff>
    </xdr:from>
    <xdr:to>
      <xdr:col>102</xdr:col>
      <xdr:colOff>165100</xdr:colOff>
      <xdr:row>107</xdr:row>
      <xdr:rowOff>151003</xdr:rowOff>
    </xdr:to>
    <xdr:sp macro="" textlink="">
      <xdr:nvSpPr>
        <xdr:cNvPr id="761" name="フローチャート: 判断 760">
          <a:extLst>
            <a:ext uri="{FF2B5EF4-FFF2-40B4-BE49-F238E27FC236}">
              <a16:creationId xmlns:a16="http://schemas.microsoft.com/office/drawing/2014/main" id="{9D6BCC8E-5572-4CFA-8182-7C2CF890B707}"/>
            </a:ext>
          </a:extLst>
        </xdr:cNvPr>
        <xdr:cNvSpPr/>
      </xdr:nvSpPr>
      <xdr:spPr>
        <a:xfrm>
          <a:off x="19494500" y="18394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62" name="テキスト ボックス 761">
          <a:extLst>
            <a:ext uri="{FF2B5EF4-FFF2-40B4-BE49-F238E27FC236}">
              <a16:creationId xmlns:a16="http://schemas.microsoft.com/office/drawing/2014/main" id="{47A53ADA-2D12-49E1-A714-C14C08538DA5}"/>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63" name="テキスト ボックス 762">
          <a:extLst>
            <a:ext uri="{FF2B5EF4-FFF2-40B4-BE49-F238E27FC236}">
              <a16:creationId xmlns:a16="http://schemas.microsoft.com/office/drawing/2014/main" id="{1173C2D7-67ED-46E1-971A-EBD63948FE5F}"/>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64" name="テキスト ボックス 763">
          <a:extLst>
            <a:ext uri="{FF2B5EF4-FFF2-40B4-BE49-F238E27FC236}">
              <a16:creationId xmlns:a16="http://schemas.microsoft.com/office/drawing/2014/main" id="{BD557EFE-D462-49E9-8240-4EBB99C757D6}"/>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65" name="テキスト ボックス 764">
          <a:extLst>
            <a:ext uri="{FF2B5EF4-FFF2-40B4-BE49-F238E27FC236}">
              <a16:creationId xmlns:a16="http://schemas.microsoft.com/office/drawing/2014/main" id="{D59D5FF6-FA77-43F5-9D09-987C01F51123}"/>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66" name="テキスト ボックス 765">
          <a:extLst>
            <a:ext uri="{FF2B5EF4-FFF2-40B4-BE49-F238E27FC236}">
              <a16:creationId xmlns:a16="http://schemas.microsoft.com/office/drawing/2014/main" id="{A558900F-EC44-4413-A686-BF4FD3A11EF9}"/>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95580</xdr:rowOff>
    </xdr:from>
    <xdr:to>
      <xdr:col>116</xdr:col>
      <xdr:colOff>114300</xdr:colOff>
      <xdr:row>107</xdr:row>
      <xdr:rowOff>25730</xdr:rowOff>
    </xdr:to>
    <xdr:sp macro="" textlink="">
      <xdr:nvSpPr>
        <xdr:cNvPr id="767" name="楕円 766">
          <a:extLst>
            <a:ext uri="{FF2B5EF4-FFF2-40B4-BE49-F238E27FC236}">
              <a16:creationId xmlns:a16="http://schemas.microsoft.com/office/drawing/2014/main" id="{5CD52462-03DA-4828-8504-925E84A97D43}"/>
            </a:ext>
          </a:extLst>
        </xdr:cNvPr>
        <xdr:cNvSpPr/>
      </xdr:nvSpPr>
      <xdr:spPr>
        <a:xfrm>
          <a:off x="22110700" y="1826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118457</xdr:rowOff>
    </xdr:from>
    <xdr:ext cx="469744" cy="259045"/>
    <xdr:sp macro="" textlink="">
      <xdr:nvSpPr>
        <xdr:cNvPr id="768" name="【公民館】&#10;一人当たり面積該当値テキスト">
          <a:extLst>
            <a:ext uri="{FF2B5EF4-FFF2-40B4-BE49-F238E27FC236}">
              <a16:creationId xmlns:a16="http://schemas.microsoft.com/office/drawing/2014/main" id="{22546EF8-D73B-4ABE-9D32-078AEF4B74E2}"/>
            </a:ext>
          </a:extLst>
        </xdr:cNvPr>
        <xdr:cNvSpPr txBox="1"/>
      </xdr:nvSpPr>
      <xdr:spPr>
        <a:xfrm>
          <a:off x="22199600" y="1812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86207</xdr:rowOff>
    </xdr:from>
    <xdr:to>
      <xdr:col>112</xdr:col>
      <xdr:colOff>38100</xdr:colOff>
      <xdr:row>107</xdr:row>
      <xdr:rowOff>16357</xdr:rowOff>
    </xdr:to>
    <xdr:sp macro="" textlink="">
      <xdr:nvSpPr>
        <xdr:cNvPr id="769" name="楕円 768">
          <a:extLst>
            <a:ext uri="{FF2B5EF4-FFF2-40B4-BE49-F238E27FC236}">
              <a16:creationId xmlns:a16="http://schemas.microsoft.com/office/drawing/2014/main" id="{8101E8F7-8431-4C3D-A4A7-1FE4745FEA31}"/>
            </a:ext>
          </a:extLst>
        </xdr:cNvPr>
        <xdr:cNvSpPr/>
      </xdr:nvSpPr>
      <xdr:spPr>
        <a:xfrm>
          <a:off x="21272500" y="1825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137007</xdr:rowOff>
    </xdr:from>
    <xdr:to>
      <xdr:col>116</xdr:col>
      <xdr:colOff>63500</xdr:colOff>
      <xdr:row>106</xdr:row>
      <xdr:rowOff>146380</xdr:rowOff>
    </xdr:to>
    <xdr:cxnSp macro="">
      <xdr:nvCxnSpPr>
        <xdr:cNvPr id="770" name="直線コネクタ 769">
          <a:extLst>
            <a:ext uri="{FF2B5EF4-FFF2-40B4-BE49-F238E27FC236}">
              <a16:creationId xmlns:a16="http://schemas.microsoft.com/office/drawing/2014/main" id="{C0FECD32-4920-4675-810A-353272A703BA}"/>
            </a:ext>
          </a:extLst>
        </xdr:cNvPr>
        <xdr:cNvCxnSpPr/>
      </xdr:nvCxnSpPr>
      <xdr:spPr>
        <a:xfrm>
          <a:off x="21323300" y="18310707"/>
          <a:ext cx="838200" cy="9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86664</xdr:rowOff>
    </xdr:from>
    <xdr:to>
      <xdr:col>107</xdr:col>
      <xdr:colOff>101600</xdr:colOff>
      <xdr:row>107</xdr:row>
      <xdr:rowOff>16814</xdr:rowOff>
    </xdr:to>
    <xdr:sp macro="" textlink="">
      <xdr:nvSpPr>
        <xdr:cNvPr id="771" name="楕円 770">
          <a:extLst>
            <a:ext uri="{FF2B5EF4-FFF2-40B4-BE49-F238E27FC236}">
              <a16:creationId xmlns:a16="http://schemas.microsoft.com/office/drawing/2014/main" id="{47F32CA0-939B-4C4A-864C-8F1E5304DA48}"/>
            </a:ext>
          </a:extLst>
        </xdr:cNvPr>
        <xdr:cNvSpPr/>
      </xdr:nvSpPr>
      <xdr:spPr>
        <a:xfrm>
          <a:off x="20383500" y="1826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137007</xdr:rowOff>
    </xdr:from>
    <xdr:to>
      <xdr:col>111</xdr:col>
      <xdr:colOff>177800</xdr:colOff>
      <xdr:row>106</xdr:row>
      <xdr:rowOff>137464</xdr:rowOff>
    </xdr:to>
    <xdr:cxnSp macro="">
      <xdr:nvCxnSpPr>
        <xdr:cNvPr id="772" name="直線コネクタ 771">
          <a:extLst>
            <a:ext uri="{FF2B5EF4-FFF2-40B4-BE49-F238E27FC236}">
              <a16:creationId xmlns:a16="http://schemas.microsoft.com/office/drawing/2014/main" id="{9EEEC25C-CFE8-4401-8E59-F354DACE825B}"/>
            </a:ext>
          </a:extLst>
        </xdr:cNvPr>
        <xdr:cNvCxnSpPr/>
      </xdr:nvCxnSpPr>
      <xdr:spPr>
        <a:xfrm flipV="1">
          <a:off x="20434300" y="18310707"/>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83007</xdr:rowOff>
    </xdr:from>
    <xdr:to>
      <xdr:col>102</xdr:col>
      <xdr:colOff>165100</xdr:colOff>
      <xdr:row>107</xdr:row>
      <xdr:rowOff>13157</xdr:rowOff>
    </xdr:to>
    <xdr:sp macro="" textlink="">
      <xdr:nvSpPr>
        <xdr:cNvPr id="773" name="楕円 772">
          <a:extLst>
            <a:ext uri="{FF2B5EF4-FFF2-40B4-BE49-F238E27FC236}">
              <a16:creationId xmlns:a16="http://schemas.microsoft.com/office/drawing/2014/main" id="{D2DA6446-C32F-44F1-A0DA-9A333B43146B}"/>
            </a:ext>
          </a:extLst>
        </xdr:cNvPr>
        <xdr:cNvSpPr/>
      </xdr:nvSpPr>
      <xdr:spPr>
        <a:xfrm>
          <a:off x="19494500" y="18256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133807</xdr:rowOff>
    </xdr:from>
    <xdr:to>
      <xdr:col>107</xdr:col>
      <xdr:colOff>50800</xdr:colOff>
      <xdr:row>106</xdr:row>
      <xdr:rowOff>137464</xdr:rowOff>
    </xdr:to>
    <xdr:cxnSp macro="">
      <xdr:nvCxnSpPr>
        <xdr:cNvPr id="774" name="直線コネクタ 773">
          <a:extLst>
            <a:ext uri="{FF2B5EF4-FFF2-40B4-BE49-F238E27FC236}">
              <a16:creationId xmlns:a16="http://schemas.microsoft.com/office/drawing/2014/main" id="{71639284-3430-42DA-9095-9AF25F30C83E}"/>
            </a:ext>
          </a:extLst>
        </xdr:cNvPr>
        <xdr:cNvCxnSpPr/>
      </xdr:nvCxnSpPr>
      <xdr:spPr>
        <a:xfrm>
          <a:off x="19545300" y="18307507"/>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79951</xdr:rowOff>
    </xdr:from>
    <xdr:ext cx="469744" cy="259045"/>
    <xdr:sp macro="" textlink="">
      <xdr:nvSpPr>
        <xdr:cNvPr id="775" name="n_1aveValue【公民館】&#10;一人当たり面積">
          <a:extLst>
            <a:ext uri="{FF2B5EF4-FFF2-40B4-BE49-F238E27FC236}">
              <a16:creationId xmlns:a16="http://schemas.microsoft.com/office/drawing/2014/main" id="{1B9B33CE-DBEF-451F-9606-F994130A493A}"/>
            </a:ext>
          </a:extLst>
        </xdr:cNvPr>
        <xdr:cNvSpPr txBox="1"/>
      </xdr:nvSpPr>
      <xdr:spPr>
        <a:xfrm>
          <a:off x="21075727" y="18425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99840</xdr:rowOff>
    </xdr:from>
    <xdr:ext cx="469744" cy="259045"/>
    <xdr:sp macro="" textlink="">
      <xdr:nvSpPr>
        <xdr:cNvPr id="776" name="n_2aveValue【公民館】&#10;一人当たり面積">
          <a:extLst>
            <a:ext uri="{FF2B5EF4-FFF2-40B4-BE49-F238E27FC236}">
              <a16:creationId xmlns:a16="http://schemas.microsoft.com/office/drawing/2014/main" id="{640EEEA4-8404-4F75-83CE-951A60DFF5A7}"/>
            </a:ext>
          </a:extLst>
        </xdr:cNvPr>
        <xdr:cNvSpPr txBox="1"/>
      </xdr:nvSpPr>
      <xdr:spPr>
        <a:xfrm>
          <a:off x="20199427" y="18444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142130</xdr:rowOff>
    </xdr:from>
    <xdr:ext cx="469744" cy="259045"/>
    <xdr:sp macro="" textlink="">
      <xdr:nvSpPr>
        <xdr:cNvPr id="777" name="n_3aveValue【公民館】&#10;一人当たり面積">
          <a:extLst>
            <a:ext uri="{FF2B5EF4-FFF2-40B4-BE49-F238E27FC236}">
              <a16:creationId xmlns:a16="http://schemas.microsoft.com/office/drawing/2014/main" id="{3AEA3210-2C04-4A01-BE1D-6E383EB067C6}"/>
            </a:ext>
          </a:extLst>
        </xdr:cNvPr>
        <xdr:cNvSpPr txBox="1"/>
      </xdr:nvSpPr>
      <xdr:spPr>
        <a:xfrm>
          <a:off x="19310427" y="18487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32884</xdr:rowOff>
    </xdr:from>
    <xdr:ext cx="469744" cy="259045"/>
    <xdr:sp macro="" textlink="">
      <xdr:nvSpPr>
        <xdr:cNvPr id="778" name="n_1mainValue【公民館】&#10;一人当たり面積">
          <a:extLst>
            <a:ext uri="{FF2B5EF4-FFF2-40B4-BE49-F238E27FC236}">
              <a16:creationId xmlns:a16="http://schemas.microsoft.com/office/drawing/2014/main" id="{2319C2D8-BC6A-4F2E-921E-D63C3A5098CA}"/>
            </a:ext>
          </a:extLst>
        </xdr:cNvPr>
        <xdr:cNvSpPr txBox="1"/>
      </xdr:nvSpPr>
      <xdr:spPr>
        <a:xfrm>
          <a:off x="21075727" y="18035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33341</xdr:rowOff>
    </xdr:from>
    <xdr:ext cx="469744" cy="259045"/>
    <xdr:sp macro="" textlink="">
      <xdr:nvSpPr>
        <xdr:cNvPr id="779" name="n_2mainValue【公民館】&#10;一人当たり面積">
          <a:extLst>
            <a:ext uri="{FF2B5EF4-FFF2-40B4-BE49-F238E27FC236}">
              <a16:creationId xmlns:a16="http://schemas.microsoft.com/office/drawing/2014/main" id="{DCF14182-6C6C-4775-A7EA-07AFABC70E2A}"/>
            </a:ext>
          </a:extLst>
        </xdr:cNvPr>
        <xdr:cNvSpPr txBox="1"/>
      </xdr:nvSpPr>
      <xdr:spPr>
        <a:xfrm>
          <a:off x="20199427" y="18035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29684</xdr:rowOff>
    </xdr:from>
    <xdr:ext cx="469744" cy="259045"/>
    <xdr:sp macro="" textlink="">
      <xdr:nvSpPr>
        <xdr:cNvPr id="780" name="n_3mainValue【公民館】&#10;一人当たり面積">
          <a:extLst>
            <a:ext uri="{FF2B5EF4-FFF2-40B4-BE49-F238E27FC236}">
              <a16:creationId xmlns:a16="http://schemas.microsoft.com/office/drawing/2014/main" id="{602DA9D0-9698-4216-8247-6390258D46FD}"/>
            </a:ext>
          </a:extLst>
        </xdr:cNvPr>
        <xdr:cNvSpPr txBox="1"/>
      </xdr:nvSpPr>
      <xdr:spPr>
        <a:xfrm>
          <a:off x="19310427" y="18031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1" name="正方形/長方形 780">
          <a:extLst>
            <a:ext uri="{FF2B5EF4-FFF2-40B4-BE49-F238E27FC236}">
              <a16:creationId xmlns:a16="http://schemas.microsoft.com/office/drawing/2014/main" id="{7C885A0A-C5F2-4CB6-B24E-83CA42DC2AE3}"/>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2" name="正方形/長方形 781">
          <a:extLst>
            <a:ext uri="{FF2B5EF4-FFF2-40B4-BE49-F238E27FC236}">
              <a16:creationId xmlns:a16="http://schemas.microsoft.com/office/drawing/2014/main" id="{54BCD2A7-A4D5-4002-AC15-6C2CB8B5438B}"/>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3" name="テキスト ボックス 782">
          <a:extLst>
            <a:ext uri="{FF2B5EF4-FFF2-40B4-BE49-F238E27FC236}">
              <a16:creationId xmlns:a16="http://schemas.microsoft.com/office/drawing/2014/main" id="{C60743D1-6B95-439D-BD0C-4B042A795F16}"/>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公営住宅は平成２９年度に長寿命化計画を策定。今後は計画に沿って管理していく。</a:t>
          </a:r>
          <a:endParaRPr lang="ja-JP" altLang="ja-JP" sz="1400">
            <a:effectLst/>
          </a:endParaRPr>
        </a:p>
        <a:p>
          <a:r>
            <a:rPr kumimoji="1" lang="ja-JP" altLang="ja-JP" sz="1100">
              <a:solidFill>
                <a:schemeClr val="dk1"/>
              </a:solidFill>
              <a:effectLst/>
              <a:latin typeface="+mn-lt"/>
              <a:ea typeface="+mn-ea"/>
              <a:cs typeface="+mn-cs"/>
            </a:rPr>
            <a:t>保育所については、平成２７年度より新園舎にて保育を開始している。</a:t>
          </a:r>
          <a:endParaRPr lang="ja-JP" altLang="ja-JP" sz="1400">
            <a:effectLst/>
          </a:endParaRPr>
        </a:p>
        <a:p>
          <a:r>
            <a:rPr kumimoji="1" lang="ja-JP" altLang="ja-JP" sz="1100">
              <a:solidFill>
                <a:schemeClr val="dk1"/>
              </a:solidFill>
              <a:effectLst/>
              <a:latin typeface="+mn-lt"/>
              <a:ea typeface="+mn-ea"/>
              <a:cs typeface="+mn-cs"/>
            </a:rPr>
            <a:t>学校施設については、平成２８年度から阿波連小学校屋内運動場の改築事業を開始し、平成２９年度中に完成。今後、学校施設については、</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年度に</a:t>
          </a:r>
          <a:r>
            <a:rPr kumimoji="1" lang="ja-JP" altLang="ja-JP" sz="1100">
              <a:solidFill>
                <a:schemeClr val="dk1"/>
              </a:solidFill>
              <a:effectLst/>
              <a:latin typeface="+mn-lt"/>
              <a:ea typeface="+mn-ea"/>
              <a:cs typeface="+mn-cs"/>
            </a:rPr>
            <a:t>長寿命化</a:t>
          </a:r>
          <a:r>
            <a:rPr kumimoji="1" lang="ja-JP" altLang="en-US" sz="1100">
              <a:solidFill>
                <a:schemeClr val="dk1"/>
              </a:solidFill>
              <a:effectLst/>
              <a:latin typeface="+mn-lt"/>
              <a:ea typeface="+mn-ea"/>
              <a:cs typeface="+mn-cs"/>
            </a:rPr>
            <a:t>計画を</a:t>
          </a:r>
          <a:r>
            <a:rPr kumimoji="1" lang="ja-JP" altLang="ja-JP" sz="1100">
              <a:solidFill>
                <a:schemeClr val="dk1"/>
              </a:solidFill>
              <a:effectLst/>
              <a:latin typeface="+mn-lt"/>
              <a:ea typeface="+mn-ea"/>
              <a:cs typeface="+mn-cs"/>
            </a:rPr>
            <a:t>策定</a:t>
          </a:r>
          <a:r>
            <a:rPr kumimoji="1" lang="ja-JP" altLang="en-US" sz="1100">
              <a:solidFill>
                <a:schemeClr val="dk1"/>
              </a:solidFill>
              <a:effectLst/>
              <a:latin typeface="+mn-lt"/>
              <a:ea typeface="+mn-ea"/>
              <a:cs typeface="+mn-cs"/>
            </a:rPr>
            <a:t>。今後は</a:t>
          </a:r>
          <a:r>
            <a:rPr kumimoji="1" lang="ja-JP" altLang="ja-JP" sz="1100">
              <a:solidFill>
                <a:schemeClr val="dk1"/>
              </a:solidFill>
              <a:effectLst/>
              <a:latin typeface="+mn-lt"/>
              <a:ea typeface="+mn-ea"/>
              <a:cs typeface="+mn-cs"/>
            </a:rPr>
            <a:t>計画</a:t>
          </a:r>
          <a:r>
            <a:rPr kumimoji="1" lang="ja-JP" altLang="en-US" sz="1100">
              <a:solidFill>
                <a:schemeClr val="dk1"/>
              </a:solidFill>
              <a:effectLst/>
              <a:latin typeface="+mn-lt"/>
              <a:ea typeface="+mn-ea"/>
              <a:cs typeface="+mn-cs"/>
            </a:rPr>
            <a:t>に沿って管理していく</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幼稚園園舎の改築事業は、平成３０年度完成している。</a:t>
          </a:r>
          <a:endParaRPr lang="ja-JP" altLang="ja-JP" sz="1400">
            <a:effectLst/>
          </a:endParaRPr>
        </a:p>
        <a:p>
          <a:r>
            <a:rPr kumimoji="1" lang="ja-JP" altLang="ja-JP" sz="1100">
              <a:solidFill>
                <a:schemeClr val="dk1"/>
              </a:solidFill>
              <a:effectLst/>
              <a:latin typeface="+mn-lt"/>
              <a:ea typeface="+mn-ea"/>
              <a:cs typeface="+mn-cs"/>
            </a:rPr>
            <a:t>今後は、早急に個別施設計画を策定し、同計画に基づき取組む必要がある。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B79F6369-2E56-467B-A9A9-40FC4AB02F1B}"/>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CAC7703E-C98B-4BF7-B897-CE7B3E094BC3}"/>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627453C8-3054-4AB0-99A4-512E3DBF1835}"/>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40337A0C-4C52-45AC-8546-FC8F9484A03D}"/>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沖縄県渡嘉敷村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1D98C53-65B7-4E69-ADF0-7F1F736E095D}"/>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404423BD-3800-4158-9262-3FC0CF0C03CD}"/>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2EE099F7-B5B1-4DFD-8B5A-2F102852DB18}"/>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5CF4294A-3E7F-4EF3-9324-BC2C86198917}"/>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4EF6623F-6A99-41FF-9ABF-A1A07371ABF1}"/>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589E3201-03CA-4CF6-BBE9-6C8AA10C139D}"/>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725
717
19.23
1,690,305
1,580,008
103,652
709,927
1,567,290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F9B2F8B2-2D62-4505-AF10-A4450E4AABCF}"/>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35D3B88-D27D-4D75-9408-A52A851B549A}"/>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D9192E0B-F65C-4588-9715-4EF6CFE87B78}"/>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134EB0B5-CFB0-49C2-B8B0-355304AB0621}"/>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A120889E-E1E5-4114-9830-44C8C831C69B}"/>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9F042263-966D-4514-AEBC-39E540B04EC9}"/>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36B7574-C3C3-4CE5-87BA-6AC112C7819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4ABAB552-DF68-4D08-A2AE-B9E39E6466F9}"/>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BA5B5DFB-6D66-4D4B-B3AB-924CE56780CA}"/>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FC758FED-739E-4274-AF25-ED4D1EF702C3}"/>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B20AC8F3-8429-460F-9E6C-D97C539F5FBA}"/>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9B6CEF1F-9299-495B-9A1A-7EAB28CA8326}"/>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1401F4CB-9B3E-4623-95C1-B95D95326AB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7B597D21-5979-4B1A-818F-5BF21FFBFD4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335F1E9C-18FE-45AC-9806-C0679BA9D20B}"/>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E6BE0FB7-AE19-4CDE-AC13-F6A91389B8D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B87C2B6D-032D-450B-BB69-97EADA8CD6BA}"/>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34E3D8F9-B1A7-444A-8161-4A2DC065D65B}"/>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159FB463-CA10-4CED-981E-C1898603B1AB}"/>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2668A7C1-A7DD-434A-880F-A7CA5AE9C6FE}"/>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EB90816A-153B-48C0-A287-320CD3765FC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11DC061C-F70F-4B3B-9ACD-A50300A7AB84}"/>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6FA51618-75C5-4C58-84BC-7DB61BB0A2BF}"/>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B8DAE09B-5BE7-45AA-89B1-5E9989B7B5CE}"/>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84F8C359-BABD-4DE2-A52B-B688AFBFE53E}"/>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1A2244CC-83B6-462C-95DF-AA3D98B91A68}"/>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F7170F1C-8CDB-4B34-A0BD-A2D61596975F}"/>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FF641434-371B-4BC3-AAFB-57A7D335685B}"/>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a:extLst>
            <a:ext uri="{FF2B5EF4-FFF2-40B4-BE49-F238E27FC236}">
              <a16:creationId xmlns:a16="http://schemas.microsoft.com/office/drawing/2014/main" id="{BEAA4E4F-A296-4F58-B3F6-F74D99EA6A8A}"/>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a:extLst>
            <a:ext uri="{FF2B5EF4-FFF2-40B4-BE49-F238E27FC236}">
              <a16:creationId xmlns:a16="http://schemas.microsoft.com/office/drawing/2014/main" id="{DEEC528D-CA90-4E61-91A7-B14C65F4F2BC}"/>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a:extLst>
            <a:ext uri="{FF2B5EF4-FFF2-40B4-BE49-F238E27FC236}">
              <a16:creationId xmlns:a16="http://schemas.microsoft.com/office/drawing/2014/main" id="{E02A1437-7B22-4015-843E-18006F0D21FF}"/>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a:extLst>
            <a:ext uri="{FF2B5EF4-FFF2-40B4-BE49-F238E27FC236}">
              <a16:creationId xmlns:a16="http://schemas.microsoft.com/office/drawing/2014/main" id="{C35C192D-96F6-409B-8F79-3D72E1E0E73A}"/>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a:extLst>
            <a:ext uri="{FF2B5EF4-FFF2-40B4-BE49-F238E27FC236}">
              <a16:creationId xmlns:a16="http://schemas.microsoft.com/office/drawing/2014/main" id="{AAAAF5E8-23F7-47CC-B07C-717A594D3812}"/>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a:extLst>
            <a:ext uri="{FF2B5EF4-FFF2-40B4-BE49-F238E27FC236}">
              <a16:creationId xmlns:a16="http://schemas.microsoft.com/office/drawing/2014/main" id="{B1624CBE-F423-49B5-8445-4F6F18D8D658}"/>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a:extLst>
            <a:ext uri="{FF2B5EF4-FFF2-40B4-BE49-F238E27FC236}">
              <a16:creationId xmlns:a16="http://schemas.microsoft.com/office/drawing/2014/main" id="{3DEB2011-FC53-4087-8C84-7EAD6FB6A94E}"/>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a:extLst>
            <a:ext uri="{FF2B5EF4-FFF2-40B4-BE49-F238E27FC236}">
              <a16:creationId xmlns:a16="http://schemas.microsoft.com/office/drawing/2014/main" id="{78220C94-8AAE-4120-837B-2D549C70CBA8}"/>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a:extLst>
            <a:ext uri="{FF2B5EF4-FFF2-40B4-BE49-F238E27FC236}">
              <a16:creationId xmlns:a16="http://schemas.microsoft.com/office/drawing/2014/main" id="{92D505FD-7D6C-4029-AA6D-012A496F4D8E}"/>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a:extLst>
            <a:ext uri="{FF2B5EF4-FFF2-40B4-BE49-F238E27FC236}">
              <a16:creationId xmlns:a16="http://schemas.microsoft.com/office/drawing/2014/main" id="{976BC86C-FD50-4E83-92C6-8F57800B90F5}"/>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a:extLst>
            <a:ext uri="{FF2B5EF4-FFF2-40B4-BE49-F238E27FC236}">
              <a16:creationId xmlns:a16="http://schemas.microsoft.com/office/drawing/2014/main" id="{A1B9BB6C-EA94-4D60-9F41-E66D1310357C}"/>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a:extLst>
            <a:ext uri="{FF2B5EF4-FFF2-40B4-BE49-F238E27FC236}">
              <a16:creationId xmlns:a16="http://schemas.microsoft.com/office/drawing/2014/main" id="{75491384-0483-4B72-87BB-FB550F17B38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a:extLst>
            <a:ext uri="{FF2B5EF4-FFF2-40B4-BE49-F238E27FC236}">
              <a16:creationId xmlns:a16="http://schemas.microsoft.com/office/drawing/2014/main" id="{EE4374C2-DDCD-42DE-AE71-6479A7474194}"/>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a:extLst>
            <a:ext uri="{FF2B5EF4-FFF2-40B4-BE49-F238E27FC236}">
              <a16:creationId xmlns:a16="http://schemas.microsoft.com/office/drawing/2014/main" id="{32B3E8FD-A376-4C08-AA25-8B923E71251C}"/>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a:extLst>
            <a:ext uri="{FF2B5EF4-FFF2-40B4-BE49-F238E27FC236}">
              <a16:creationId xmlns:a16="http://schemas.microsoft.com/office/drawing/2014/main" id="{3B478CEB-D78E-42C6-A040-9DE4D554A85C}"/>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a:extLst>
            <a:ext uri="{FF2B5EF4-FFF2-40B4-BE49-F238E27FC236}">
              <a16:creationId xmlns:a16="http://schemas.microsoft.com/office/drawing/2014/main" id="{FB899215-94B6-4781-9229-87E295304865}"/>
            </a:ext>
          </a:extLst>
        </xdr:cNvPr>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56" name="正方形/長方形 55">
          <a:extLst>
            <a:ext uri="{FF2B5EF4-FFF2-40B4-BE49-F238E27FC236}">
              <a16:creationId xmlns:a16="http://schemas.microsoft.com/office/drawing/2014/main" id="{147614C4-31C3-475B-9210-7B1833B9C211}"/>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57" name="正方形/長方形 56">
          <a:extLst>
            <a:ext uri="{FF2B5EF4-FFF2-40B4-BE49-F238E27FC236}">
              <a16:creationId xmlns:a16="http://schemas.microsoft.com/office/drawing/2014/main" id="{18E28540-295B-4D02-9DE3-DC24D2365789}"/>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58" name="正方形/長方形 57">
          <a:extLst>
            <a:ext uri="{FF2B5EF4-FFF2-40B4-BE49-F238E27FC236}">
              <a16:creationId xmlns:a16="http://schemas.microsoft.com/office/drawing/2014/main" id="{E6B7EF2F-7A07-4214-AD96-4A27D4D512F6}"/>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59" name="正方形/長方形 58">
          <a:extLst>
            <a:ext uri="{FF2B5EF4-FFF2-40B4-BE49-F238E27FC236}">
              <a16:creationId xmlns:a16="http://schemas.microsoft.com/office/drawing/2014/main" id="{DC9BF0EF-654C-4642-A8F0-21555F32402E}"/>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60" name="正方形/長方形 59">
          <a:extLst>
            <a:ext uri="{FF2B5EF4-FFF2-40B4-BE49-F238E27FC236}">
              <a16:creationId xmlns:a16="http://schemas.microsoft.com/office/drawing/2014/main" id="{C6309BE1-D2E2-4562-919A-89C109C1D1B7}"/>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61" name="正方形/長方形 60">
          <a:extLst>
            <a:ext uri="{FF2B5EF4-FFF2-40B4-BE49-F238E27FC236}">
              <a16:creationId xmlns:a16="http://schemas.microsoft.com/office/drawing/2014/main" id="{51D44A80-5D32-41A0-A584-46F577B36DB2}"/>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62" name="正方形/長方形 61">
          <a:extLst>
            <a:ext uri="{FF2B5EF4-FFF2-40B4-BE49-F238E27FC236}">
              <a16:creationId xmlns:a16="http://schemas.microsoft.com/office/drawing/2014/main" id="{4165581C-7C52-4329-81B7-C4BA16C87268}"/>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63" name="正方形/長方形 62">
          <a:extLst>
            <a:ext uri="{FF2B5EF4-FFF2-40B4-BE49-F238E27FC236}">
              <a16:creationId xmlns:a16="http://schemas.microsoft.com/office/drawing/2014/main" id="{0B749348-411F-4EBF-9E59-8D597971BE59}"/>
            </a:ext>
          </a:extLst>
        </xdr:cNvPr>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64" name="正方形/長方形 63">
          <a:extLst>
            <a:ext uri="{FF2B5EF4-FFF2-40B4-BE49-F238E27FC236}">
              <a16:creationId xmlns:a16="http://schemas.microsoft.com/office/drawing/2014/main" id="{2ABC41AD-D825-47B6-9C71-23E13430188B}"/>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65" name="正方形/長方形 64">
          <a:extLst>
            <a:ext uri="{FF2B5EF4-FFF2-40B4-BE49-F238E27FC236}">
              <a16:creationId xmlns:a16="http://schemas.microsoft.com/office/drawing/2014/main" id="{2E36A584-C765-4996-BE8A-0B3E2EC68216}"/>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66" name="正方形/長方形 65">
          <a:extLst>
            <a:ext uri="{FF2B5EF4-FFF2-40B4-BE49-F238E27FC236}">
              <a16:creationId xmlns:a16="http://schemas.microsoft.com/office/drawing/2014/main" id="{6E552026-A56D-421E-9140-DED1C01E0FCC}"/>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67" name="正方形/長方形 66">
          <a:extLst>
            <a:ext uri="{FF2B5EF4-FFF2-40B4-BE49-F238E27FC236}">
              <a16:creationId xmlns:a16="http://schemas.microsoft.com/office/drawing/2014/main" id="{244B6202-5455-45A6-B1EB-EF585308E639}"/>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68" name="正方形/長方形 67">
          <a:extLst>
            <a:ext uri="{FF2B5EF4-FFF2-40B4-BE49-F238E27FC236}">
              <a16:creationId xmlns:a16="http://schemas.microsoft.com/office/drawing/2014/main" id="{08479080-70C7-4538-B455-8F03CA3A10F1}"/>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69" name="正方形/長方形 68">
          <a:extLst>
            <a:ext uri="{FF2B5EF4-FFF2-40B4-BE49-F238E27FC236}">
              <a16:creationId xmlns:a16="http://schemas.microsoft.com/office/drawing/2014/main" id="{A0ADF951-8713-4B17-A8AB-D081EA3A01D3}"/>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70" name="正方形/長方形 69">
          <a:extLst>
            <a:ext uri="{FF2B5EF4-FFF2-40B4-BE49-F238E27FC236}">
              <a16:creationId xmlns:a16="http://schemas.microsoft.com/office/drawing/2014/main" id="{315BA803-036E-4D24-85D0-4BE4C530367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71" name="正方形/長方形 70">
          <a:extLst>
            <a:ext uri="{FF2B5EF4-FFF2-40B4-BE49-F238E27FC236}">
              <a16:creationId xmlns:a16="http://schemas.microsoft.com/office/drawing/2014/main" id="{FCA10060-8780-4D3C-AF43-5647DAACC6EF}"/>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72" name="テキスト ボックス 71">
          <a:extLst>
            <a:ext uri="{FF2B5EF4-FFF2-40B4-BE49-F238E27FC236}">
              <a16:creationId xmlns:a16="http://schemas.microsoft.com/office/drawing/2014/main" id="{60C377E5-ABB3-40A3-A373-C656CCDAA9EC}"/>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73" name="直線コネクタ 72">
          <a:extLst>
            <a:ext uri="{FF2B5EF4-FFF2-40B4-BE49-F238E27FC236}">
              <a16:creationId xmlns:a16="http://schemas.microsoft.com/office/drawing/2014/main" id="{1DA2FAA7-34D9-4567-BC7B-CB130BB0FB72}"/>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74" name="直線コネクタ 73">
          <a:extLst>
            <a:ext uri="{FF2B5EF4-FFF2-40B4-BE49-F238E27FC236}">
              <a16:creationId xmlns:a16="http://schemas.microsoft.com/office/drawing/2014/main" id="{4B1DE16D-17B0-4EB4-A591-EC8CA4D780FD}"/>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75" name="テキスト ボックス 74">
          <a:extLst>
            <a:ext uri="{FF2B5EF4-FFF2-40B4-BE49-F238E27FC236}">
              <a16:creationId xmlns:a16="http://schemas.microsoft.com/office/drawing/2014/main" id="{386B9525-7490-42AB-8D9D-A3A908E88470}"/>
            </a:ext>
          </a:extLst>
        </xdr:cNvPr>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76" name="直線コネクタ 75">
          <a:extLst>
            <a:ext uri="{FF2B5EF4-FFF2-40B4-BE49-F238E27FC236}">
              <a16:creationId xmlns:a16="http://schemas.microsoft.com/office/drawing/2014/main" id="{B239475E-55B2-40E6-B7EA-BD3EB00CAC4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77" name="テキスト ボックス 76">
          <a:extLst>
            <a:ext uri="{FF2B5EF4-FFF2-40B4-BE49-F238E27FC236}">
              <a16:creationId xmlns:a16="http://schemas.microsoft.com/office/drawing/2014/main" id="{E33AE3E5-3FFC-49D7-8B38-EA240664ED57}"/>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78" name="直線コネクタ 77">
          <a:extLst>
            <a:ext uri="{FF2B5EF4-FFF2-40B4-BE49-F238E27FC236}">
              <a16:creationId xmlns:a16="http://schemas.microsoft.com/office/drawing/2014/main" id="{6C7B7085-EF64-4422-80BE-6442B0260B68}"/>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79" name="テキスト ボックス 78">
          <a:extLst>
            <a:ext uri="{FF2B5EF4-FFF2-40B4-BE49-F238E27FC236}">
              <a16:creationId xmlns:a16="http://schemas.microsoft.com/office/drawing/2014/main" id="{2105CFA3-65FF-4580-883E-EBA4371BD9F4}"/>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80" name="直線コネクタ 79">
          <a:extLst>
            <a:ext uri="{FF2B5EF4-FFF2-40B4-BE49-F238E27FC236}">
              <a16:creationId xmlns:a16="http://schemas.microsoft.com/office/drawing/2014/main" id="{E21B2801-9940-4D7D-AAE2-DCC7E4B2ED5C}"/>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81" name="テキスト ボックス 80">
          <a:extLst>
            <a:ext uri="{FF2B5EF4-FFF2-40B4-BE49-F238E27FC236}">
              <a16:creationId xmlns:a16="http://schemas.microsoft.com/office/drawing/2014/main" id="{B5EF4FEB-F07F-4D89-BFD2-DA9BDFFFFC33}"/>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82" name="直線コネクタ 81">
          <a:extLst>
            <a:ext uri="{FF2B5EF4-FFF2-40B4-BE49-F238E27FC236}">
              <a16:creationId xmlns:a16="http://schemas.microsoft.com/office/drawing/2014/main" id="{CA9BABA9-272D-4EC1-BC1B-FD27AD64ECC4}"/>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83" name="テキスト ボックス 82">
          <a:extLst>
            <a:ext uri="{FF2B5EF4-FFF2-40B4-BE49-F238E27FC236}">
              <a16:creationId xmlns:a16="http://schemas.microsoft.com/office/drawing/2014/main" id="{73944F7A-2DB2-4BAB-B94D-AA6BCA5A3499}"/>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84" name="直線コネクタ 83">
          <a:extLst>
            <a:ext uri="{FF2B5EF4-FFF2-40B4-BE49-F238E27FC236}">
              <a16:creationId xmlns:a16="http://schemas.microsoft.com/office/drawing/2014/main" id="{F2FD1187-F8BB-47F0-94B9-38722421766F}"/>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85" name="テキスト ボックス 84">
          <a:extLst>
            <a:ext uri="{FF2B5EF4-FFF2-40B4-BE49-F238E27FC236}">
              <a16:creationId xmlns:a16="http://schemas.microsoft.com/office/drawing/2014/main" id="{0B39E667-10C2-4999-A66C-AD141B69B407}"/>
            </a:ext>
          </a:extLst>
        </xdr:cNvPr>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86" name="直線コネクタ 85">
          <a:extLst>
            <a:ext uri="{FF2B5EF4-FFF2-40B4-BE49-F238E27FC236}">
              <a16:creationId xmlns:a16="http://schemas.microsoft.com/office/drawing/2014/main" id="{DD8C8511-E6E8-4A0B-AE70-E330FC9DDBC2}"/>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87" name="テキスト ボックス 86">
          <a:extLst>
            <a:ext uri="{FF2B5EF4-FFF2-40B4-BE49-F238E27FC236}">
              <a16:creationId xmlns:a16="http://schemas.microsoft.com/office/drawing/2014/main" id="{1FD8089D-C471-4775-AA26-0193252D23DE}"/>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88" name="【福祉施設】&#10;有形固定資産減価償却率グラフ枠">
          <a:extLst>
            <a:ext uri="{FF2B5EF4-FFF2-40B4-BE49-F238E27FC236}">
              <a16:creationId xmlns:a16="http://schemas.microsoft.com/office/drawing/2014/main" id="{6FAB146D-D6BC-4351-BD34-9C6224AF617F}"/>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85</xdr:row>
      <xdr:rowOff>149134</xdr:rowOff>
    </xdr:to>
    <xdr:cxnSp macro="">
      <xdr:nvCxnSpPr>
        <xdr:cNvPr id="89" name="直線コネクタ 88">
          <a:extLst>
            <a:ext uri="{FF2B5EF4-FFF2-40B4-BE49-F238E27FC236}">
              <a16:creationId xmlns:a16="http://schemas.microsoft.com/office/drawing/2014/main" id="{80BC3FD5-C7C7-4B3E-B3F0-51C27FEB8CBD}"/>
            </a:ext>
          </a:extLst>
        </xdr:cNvPr>
        <xdr:cNvCxnSpPr/>
      </xdr:nvCxnSpPr>
      <xdr:spPr>
        <a:xfrm flipV="1">
          <a:off x="4634865" y="13280571"/>
          <a:ext cx="0" cy="144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152961</xdr:rowOff>
    </xdr:from>
    <xdr:ext cx="405111" cy="259045"/>
    <xdr:sp macro="" textlink="">
      <xdr:nvSpPr>
        <xdr:cNvPr id="90" name="【福祉施設】&#10;有形固定資産減価償却率最小値テキスト">
          <a:extLst>
            <a:ext uri="{FF2B5EF4-FFF2-40B4-BE49-F238E27FC236}">
              <a16:creationId xmlns:a16="http://schemas.microsoft.com/office/drawing/2014/main" id="{750274BE-A64A-462E-8266-9F31DB924726}"/>
            </a:ext>
          </a:extLst>
        </xdr:cNvPr>
        <xdr:cNvSpPr txBox="1"/>
      </xdr:nvSpPr>
      <xdr:spPr>
        <a:xfrm>
          <a:off x="4673600" y="14726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149134</xdr:rowOff>
    </xdr:from>
    <xdr:to>
      <xdr:col>24</xdr:col>
      <xdr:colOff>152400</xdr:colOff>
      <xdr:row>85</xdr:row>
      <xdr:rowOff>149134</xdr:rowOff>
    </xdr:to>
    <xdr:cxnSp macro="">
      <xdr:nvCxnSpPr>
        <xdr:cNvPr id="91" name="直線コネクタ 90">
          <a:extLst>
            <a:ext uri="{FF2B5EF4-FFF2-40B4-BE49-F238E27FC236}">
              <a16:creationId xmlns:a16="http://schemas.microsoft.com/office/drawing/2014/main" id="{4EB4B19E-B196-4159-80DD-B154801DDE2E}"/>
            </a:ext>
          </a:extLst>
        </xdr:cNvPr>
        <xdr:cNvCxnSpPr/>
      </xdr:nvCxnSpPr>
      <xdr:spPr>
        <a:xfrm>
          <a:off x="4546600" y="14722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92" name="【福祉施設】&#10;有形固定資産減価償却率最大値テキスト">
          <a:extLst>
            <a:ext uri="{FF2B5EF4-FFF2-40B4-BE49-F238E27FC236}">
              <a16:creationId xmlns:a16="http://schemas.microsoft.com/office/drawing/2014/main" id="{96511164-E7F8-4335-A4CD-F8720F34B9D8}"/>
            </a:ext>
          </a:extLst>
        </xdr:cNvPr>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93" name="直線コネクタ 92">
          <a:extLst>
            <a:ext uri="{FF2B5EF4-FFF2-40B4-BE49-F238E27FC236}">
              <a16:creationId xmlns:a16="http://schemas.microsoft.com/office/drawing/2014/main" id="{3EBFDEEB-AD2D-47D5-9189-1E0EC221391C}"/>
            </a:ext>
          </a:extLst>
        </xdr:cNvPr>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99621</xdr:rowOff>
    </xdr:from>
    <xdr:ext cx="405111" cy="259045"/>
    <xdr:sp macro="" textlink="">
      <xdr:nvSpPr>
        <xdr:cNvPr id="94" name="【福祉施設】&#10;有形固定資産減価償却率平均値テキスト">
          <a:extLst>
            <a:ext uri="{FF2B5EF4-FFF2-40B4-BE49-F238E27FC236}">
              <a16:creationId xmlns:a16="http://schemas.microsoft.com/office/drawing/2014/main" id="{E106F063-DC0D-4439-918A-3777FF1A44F6}"/>
            </a:ext>
          </a:extLst>
        </xdr:cNvPr>
        <xdr:cNvSpPr txBox="1"/>
      </xdr:nvSpPr>
      <xdr:spPr>
        <a:xfrm>
          <a:off x="4673600" y="141585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121194</xdr:rowOff>
    </xdr:from>
    <xdr:to>
      <xdr:col>24</xdr:col>
      <xdr:colOff>114300</xdr:colOff>
      <xdr:row>83</xdr:row>
      <xdr:rowOff>51344</xdr:rowOff>
    </xdr:to>
    <xdr:sp macro="" textlink="">
      <xdr:nvSpPr>
        <xdr:cNvPr id="95" name="フローチャート: 判断 94">
          <a:extLst>
            <a:ext uri="{FF2B5EF4-FFF2-40B4-BE49-F238E27FC236}">
              <a16:creationId xmlns:a16="http://schemas.microsoft.com/office/drawing/2014/main" id="{9D670ECD-3FC9-49D9-BB25-C2932A667C60}"/>
            </a:ext>
          </a:extLst>
        </xdr:cNvPr>
        <xdr:cNvSpPr/>
      </xdr:nvSpPr>
      <xdr:spPr>
        <a:xfrm>
          <a:off x="4584700" y="1418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80373</xdr:rowOff>
    </xdr:from>
    <xdr:to>
      <xdr:col>20</xdr:col>
      <xdr:colOff>38100</xdr:colOff>
      <xdr:row>83</xdr:row>
      <xdr:rowOff>10523</xdr:rowOff>
    </xdr:to>
    <xdr:sp macro="" textlink="">
      <xdr:nvSpPr>
        <xdr:cNvPr id="96" name="フローチャート: 判断 95">
          <a:extLst>
            <a:ext uri="{FF2B5EF4-FFF2-40B4-BE49-F238E27FC236}">
              <a16:creationId xmlns:a16="http://schemas.microsoft.com/office/drawing/2014/main" id="{51410073-FE54-4C76-9478-6829FD33D732}"/>
            </a:ext>
          </a:extLst>
        </xdr:cNvPr>
        <xdr:cNvSpPr/>
      </xdr:nvSpPr>
      <xdr:spPr>
        <a:xfrm>
          <a:off x="3746500" y="1413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83</xdr:row>
      <xdr:rowOff>1650</xdr:rowOff>
    </xdr:from>
    <xdr:ext cx="405111" cy="259045"/>
    <xdr:sp macro="" textlink="">
      <xdr:nvSpPr>
        <xdr:cNvPr id="97" name="n_1aveValue【福祉施設】&#10;有形固定資産減価償却率">
          <a:extLst>
            <a:ext uri="{FF2B5EF4-FFF2-40B4-BE49-F238E27FC236}">
              <a16:creationId xmlns:a16="http://schemas.microsoft.com/office/drawing/2014/main" id="{12CC0247-5638-4011-894E-6D49AD9F291F}"/>
            </a:ext>
          </a:extLst>
        </xdr:cNvPr>
        <xdr:cNvSpPr txBox="1"/>
      </xdr:nvSpPr>
      <xdr:spPr>
        <a:xfrm>
          <a:off x="3582044" y="1423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93436</xdr:rowOff>
    </xdr:from>
    <xdr:to>
      <xdr:col>15</xdr:col>
      <xdr:colOff>101600</xdr:colOff>
      <xdr:row>83</xdr:row>
      <xdr:rowOff>23586</xdr:rowOff>
    </xdr:to>
    <xdr:sp macro="" textlink="">
      <xdr:nvSpPr>
        <xdr:cNvPr id="98" name="フローチャート: 判断 97">
          <a:extLst>
            <a:ext uri="{FF2B5EF4-FFF2-40B4-BE49-F238E27FC236}">
              <a16:creationId xmlns:a16="http://schemas.microsoft.com/office/drawing/2014/main" id="{8AC6D3EA-8AB4-4AE8-AD00-2C362C4B2A3A}"/>
            </a:ext>
          </a:extLst>
        </xdr:cNvPr>
        <xdr:cNvSpPr/>
      </xdr:nvSpPr>
      <xdr:spPr>
        <a:xfrm>
          <a:off x="28575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83</xdr:row>
      <xdr:rowOff>14713</xdr:rowOff>
    </xdr:from>
    <xdr:ext cx="405111" cy="259045"/>
    <xdr:sp macro="" textlink="">
      <xdr:nvSpPr>
        <xdr:cNvPr id="99" name="n_2aveValue【福祉施設】&#10;有形固定資産減価償却率">
          <a:extLst>
            <a:ext uri="{FF2B5EF4-FFF2-40B4-BE49-F238E27FC236}">
              <a16:creationId xmlns:a16="http://schemas.microsoft.com/office/drawing/2014/main" id="{DE884F02-D18A-4290-923C-C150970D3792}"/>
            </a:ext>
          </a:extLst>
        </xdr:cNvPr>
        <xdr:cNvSpPr txBox="1"/>
      </xdr:nvSpPr>
      <xdr:spPr>
        <a:xfrm>
          <a:off x="2705744" y="14245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82</xdr:row>
      <xdr:rowOff>21589</xdr:rowOff>
    </xdr:from>
    <xdr:to>
      <xdr:col>10</xdr:col>
      <xdr:colOff>165100</xdr:colOff>
      <xdr:row>82</xdr:row>
      <xdr:rowOff>123189</xdr:rowOff>
    </xdr:to>
    <xdr:sp macro="" textlink="">
      <xdr:nvSpPr>
        <xdr:cNvPr id="100" name="フローチャート: 判断 99">
          <a:extLst>
            <a:ext uri="{FF2B5EF4-FFF2-40B4-BE49-F238E27FC236}">
              <a16:creationId xmlns:a16="http://schemas.microsoft.com/office/drawing/2014/main" id="{00C44CA5-87C6-463C-B769-84200022EBEC}"/>
            </a:ext>
          </a:extLst>
        </xdr:cNvPr>
        <xdr:cNvSpPr/>
      </xdr:nvSpPr>
      <xdr:spPr>
        <a:xfrm>
          <a:off x="1968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80</xdr:row>
      <xdr:rowOff>139716</xdr:rowOff>
    </xdr:from>
    <xdr:ext cx="405111" cy="259045"/>
    <xdr:sp macro="" textlink="">
      <xdr:nvSpPr>
        <xdr:cNvPr id="101" name="n_3aveValue【福祉施設】&#10;有形固定資産減価償却率">
          <a:extLst>
            <a:ext uri="{FF2B5EF4-FFF2-40B4-BE49-F238E27FC236}">
              <a16:creationId xmlns:a16="http://schemas.microsoft.com/office/drawing/2014/main" id="{03977712-3FF3-4EC4-B9FA-075D58A2C306}"/>
            </a:ext>
          </a:extLst>
        </xdr:cNvPr>
        <xdr:cNvSpPr txBox="1"/>
      </xdr:nvSpPr>
      <xdr:spPr>
        <a:xfrm>
          <a:off x="18167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02" name="テキスト ボックス 101">
          <a:extLst>
            <a:ext uri="{FF2B5EF4-FFF2-40B4-BE49-F238E27FC236}">
              <a16:creationId xmlns:a16="http://schemas.microsoft.com/office/drawing/2014/main" id="{0B4FF839-38B6-464A-B7E1-C407104F70D4}"/>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03" name="テキスト ボックス 102">
          <a:extLst>
            <a:ext uri="{FF2B5EF4-FFF2-40B4-BE49-F238E27FC236}">
              <a16:creationId xmlns:a16="http://schemas.microsoft.com/office/drawing/2014/main" id="{32BF95D3-1702-43D8-AC6B-B437DC843924}"/>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04" name="テキスト ボックス 103">
          <a:extLst>
            <a:ext uri="{FF2B5EF4-FFF2-40B4-BE49-F238E27FC236}">
              <a16:creationId xmlns:a16="http://schemas.microsoft.com/office/drawing/2014/main" id="{65504460-FE8F-4171-9F33-34FC190775F6}"/>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05" name="テキスト ボックス 104">
          <a:extLst>
            <a:ext uri="{FF2B5EF4-FFF2-40B4-BE49-F238E27FC236}">
              <a16:creationId xmlns:a16="http://schemas.microsoft.com/office/drawing/2014/main" id="{5502DADB-D1A9-4CB7-A0C0-85838595BFFE}"/>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06" name="テキスト ボックス 105">
          <a:extLst>
            <a:ext uri="{FF2B5EF4-FFF2-40B4-BE49-F238E27FC236}">
              <a16:creationId xmlns:a16="http://schemas.microsoft.com/office/drawing/2014/main" id="{F55DB64D-4DA0-4262-8B4C-9CB8DA108D81}"/>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101600</xdr:rowOff>
    </xdr:from>
    <xdr:to>
      <xdr:col>24</xdr:col>
      <xdr:colOff>114300</xdr:colOff>
      <xdr:row>83</xdr:row>
      <xdr:rowOff>31750</xdr:rowOff>
    </xdr:to>
    <xdr:sp macro="" textlink="">
      <xdr:nvSpPr>
        <xdr:cNvPr id="107" name="楕円 106">
          <a:extLst>
            <a:ext uri="{FF2B5EF4-FFF2-40B4-BE49-F238E27FC236}">
              <a16:creationId xmlns:a16="http://schemas.microsoft.com/office/drawing/2014/main" id="{B081B424-C7F9-442C-91E0-A8CF86265B10}"/>
            </a:ext>
          </a:extLst>
        </xdr:cNvPr>
        <xdr:cNvSpPr/>
      </xdr:nvSpPr>
      <xdr:spPr>
        <a:xfrm>
          <a:off x="45847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124477</xdr:rowOff>
    </xdr:from>
    <xdr:ext cx="405111" cy="259045"/>
    <xdr:sp macro="" textlink="">
      <xdr:nvSpPr>
        <xdr:cNvPr id="108" name="【福祉施設】&#10;有形固定資産減価償却率該当値テキスト">
          <a:extLst>
            <a:ext uri="{FF2B5EF4-FFF2-40B4-BE49-F238E27FC236}">
              <a16:creationId xmlns:a16="http://schemas.microsoft.com/office/drawing/2014/main" id="{05EA6CCB-5383-42B1-A2D2-0E81D1AE3CD3}"/>
            </a:ext>
          </a:extLst>
        </xdr:cNvPr>
        <xdr:cNvSpPr txBox="1"/>
      </xdr:nvSpPr>
      <xdr:spPr>
        <a:xfrm>
          <a:off x="4673600" y="14011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129358</xdr:rowOff>
    </xdr:from>
    <xdr:to>
      <xdr:col>20</xdr:col>
      <xdr:colOff>38100</xdr:colOff>
      <xdr:row>82</xdr:row>
      <xdr:rowOff>59508</xdr:rowOff>
    </xdr:to>
    <xdr:sp macro="" textlink="">
      <xdr:nvSpPr>
        <xdr:cNvPr id="109" name="楕円 108">
          <a:extLst>
            <a:ext uri="{FF2B5EF4-FFF2-40B4-BE49-F238E27FC236}">
              <a16:creationId xmlns:a16="http://schemas.microsoft.com/office/drawing/2014/main" id="{487B3A24-45A7-44D7-960F-A551FD29FE03}"/>
            </a:ext>
          </a:extLst>
        </xdr:cNvPr>
        <xdr:cNvSpPr/>
      </xdr:nvSpPr>
      <xdr:spPr>
        <a:xfrm>
          <a:off x="3746500" y="1401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8708</xdr:rowOff>
    </xdr:from>
    <xdr:to>
      <xdr:col>24</xdr:col>
      <xdr:colOff>63500</xdr:colOff>
      <xdr:row>82</xdr:row>
      <xdr:rowOff>152400</xdr:rowOff>
    </xdr:to>
    <xdr:cxnSp macro="">
      <xdr:nvCxnSpPr>
        <xdr:cNvPr id="110" name="直線コネクタ 109">
          <a:extLst>
            <a:ext uri="{FF2B5EF4-FFF2-40B4-BE49-F238E27FC236}">
              <a16:creationId xmlns:a16="http://schemas.microsoft.com/office/drawing/2014/main" id="{5EAD90D2-240F-4D2C-9E5D-83A9AE47E3B5}"/>
            </a:ext>
          </a:extLst>
        </xdr:cNvPr>
        <xdr:cNvCxnSpPr/>
      </xdr:nvCxnSpPr>
      <xdr:spPr>
        <a:xfrm>
          <a:off x="3797300" y="14067608"/>
          <a:ext cx="838200" cy="143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166914</xdr:rowOff>
    </xdr:from>
    <xdr:to>
      <xdr:col>15</xdr:col>
      <xdr:colOff>101600</xdr:colOff>
      <xdr:row>82</xdr:row>
      <xdr:rowOff>97064</xdr:rowOff>
    </xdr:to>
    <xdr:sp macro="" textlink="">
      <xdr:nvSpPr>
        <xdr:cNvPr id="111" name="楕円 110">
          <a:extLst>
            <a:ext uri="{FF2B5EF4-FFF2-40B4-BE49-F238E27FC236}">
              <a16:creationId xmlns:a16="http://schemas.microsoft.com/office/drawing/2014/main" id="{01935C67-6836-4AB4-A5A9-A278BF0C342F}"/>
            </a:ext>
          </a:extLst>
        </xdr:cNvPr>
        <xdr:cNvSpPr/>
      </xdr:nvSpPr>
      <xdr:spPr>
        <a:xfrm>
          <a:off x="2857500" y="1405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8708</xdr:rowOff>
    </xdr:from>
    <xdr:to>
      <xdr:col>19</xdr:col>
      <xdr:colOff>177800</xdr:colOff>
      <xdr:row>82</xdr:row>
      <xdr:rowOff>46264</xdr:rowOff>
    </xdr:to>
    <xdr:cxnSp macro="">
      <xdr:nvCxnSpPr>
        <xdr:cNvPr id="112" name="直線コネクタ 111">
          <a:extLst>
            <a:ext uri="{FF2B5EF4-FFF2-40B4-BE49-F238E27FC236}">
              <a16:creationId xmlns:a16="http://schemas.microsoft.com/office/drawing/2014/main" id="{E4BCE513-EF87-48D7-86EF-D9A62B662183}"/>
            </a:ext>
          </a:extLst>
        </xdr:cNvPr>
        <xdr:cNvCxnSpPr/>
      </xdr:nvCxnSpPr>
      <xdr:spPr>
        <a:xfrm flipV="1">
          <a:off x="2908300" y="14067608"/>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91802</xdr:rowOff>
    </xdr:from>
    <xdr:to>
      <xdr:col>10</xdr:col>
      <xdr:colOff>165100</xdr:colOff>
      <xdr:row>83</xdr:row>
      <xdr:rowOff>21952</xdr:rowOff>
    </xdr:to>
    <xdr:sp macro="" textlink="">
      <xdr:nvSpPr>
        <xdr:cNvPr id="113" name="楕円 112">
          <a:extLst>
            <a:ext uri="{FF2B5EF4-FFF2-40B4-BE49-F238E27FC236}">
              <a16:creationId xmlns:a16="http://schemas.microsoft.com/office/drawing/2014/main" id="{82663C98-EDC4-42EB-AC6E-76D9D945487A}"/>
            </a:ext>
          </a:extLst>
        </xdr:cNvPr>
        <xdr:cNvSpPr/>
      </xdr:nvSpPr>
      <xdr:spPr>
        <a:xfrm>
          <a:off x="1968500" y="14150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46264</xdr:rowOff>
    </xdr:from>
    <xdr:to>
      <xdr:col>15</xdr:col>
      <xdr:colOff>50800</xdr:colOff>
      <xdr:row>82</xdr:row>
      <xdr:rowOff>142602</xdr:rowOff>
    </xdr:to>
    <xdr:cxnSp macro="">
      <xdr:nvCxnSpPr>
        <xdr:cNvPr id="114" name="直線コネクタ 113">
          <a:extLst>
            <a:ext uri="{FF2B5EF4-FFF2-40B4-BE49-F238E27FC236}">
              <a16:creationId xmlns:a16="http://schemas.microsoft.com/office/drawing/2014/main" id="{25D5D1D4-AE15-4A35-BCA6-A1A86674E399}"/>
            </a:ext>
          </a:extLst>
        </xdr:cNvPr>
        <xdr:cNvCxnSpPr/>
      </xdr:nvCxnSpPr>
      <xdr:spPr>
        <a:xfrm flipV="1">
          <a:off x="2019300" y="14105164"/>
          <a:ext cx="889000" cy="96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76035</xdr:rowOff>
    </xdr:from>
    <xdr:ext cx="405111" cy="259045"/>
    <xdr:sp macro="" textlink="">
      <xdr:nvSpPr>
        <xdr:cNvPr id="115" name="n_1mainValue【福祉施設】&#10;有形固定資産減価償却率">
          <a:extLst>
            <a:ext uri="{FF2B5EF4-FFF2-40B4-BE49-F238E27FC236}">
              <a16:creationId xmlns:a16="http://schemas.microsoft.com/office/drawing/2014/main" id="{DE94740B-C5AF-438E-AEAC-755D2F16E9CA}"/>
            </a:ext>
          </a:extLst>
        </xdr:cNvPr>
        <xdr:cNvSpPr txBox="1"/>
      </xdr:nvSpPr>
      <xdr:spPr>
        <a:xfrm>
          <a:off x="3582044" y="13792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113591</xdr:rowOff>
    </xdr:from>
    <xdr:ext cx="405111" cy="259045"/>
    <xdr:sp macro="" textlink="">
      <xdr:nvSpPr>
        <xdr:cNvPr id="116" name="n_2mainValue【福祉施設】&#10;有形固定資産減価償却率">
          <a:extLst>
            <a:ext uri="{FF2B5EF4-FFF2-40B4-BE49-F238E27FC236}">
              <a16:creationId xmlns:a16="http://schemas.microsoft.com/office/drawing/2014/main" id="{DF2E2C65-7D39-45AE-824C-32918B7E8D1F}"/>
            </a:ext>
          </a:extLst>
        </xdr:cNvPr>
        <xdr:cNvSpPr txBox="1"/>
      </xdr:nvSpPr>
      <xdr:spPr>
        <a:xfrm>
          <a:off x="2705744" y="13829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13079</xdr:rowOff>
    </xdr:from>
    <xdr:ext cx="405111" cy="259045"/>
    <xdr:sp macro="" textlink="">
      <xdr:nvSpPr>
        <xdr:cNvPr id="117" name="n_3mainValue【福祉施設】&#10;有形固定資産減価償却率">
          <a:extLst>
            <a:ext uri="{FF2B5EF4-FFF2-40B4-BE49-F238E27FC236}">
              <a16:creationId xmlns:a16="http://schemas.microsoft.com/office/drawing/2014/main" id="{09D6DA87-EAA0-4317-8B46-1847B6F9C5B8}"/>
            </a:ext>
          </a:extLst>
        </xdr:cNvPr>
        <xdr:cNvSpPr txBox="1"/>
      </xdr:nvSpPr>
      <xdr:spPr>
        <a:xfrm>
          <a:off x="1816744" y="14243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18" name="正方形/長方形 117">
          <a:extLst>
            <a:ext uri="{FF2B5EF4-FFF2-40B4-BE49-F238E27FC236}">
              <a16:creationId xmlns:a16="http://schemas.microsoft.com/office/drawing/2014/main" id="{33548C09-656E-47A7-B2B2-674BCA6E8A35}"/>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19" name="正方形/長方形 118">
          <a:extLst>
            <a:ext uri="{FF2B5EF4-FFF2-40B4-BE49-F238E27FC236}">
              <a16:creationId xmlns:a16="http://schemas.microsoft.com/office/drawing/2014/main" id="{257AC153-587B-4819-8DB8-B9E14BE3040F}"/>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20" name="正方形/長方形 119">
          <a:extLst>
            <a:ext uri="{FF2B5EF4-FFF2-40B4-BE49-F238E27FC236}">
              <a16:creationId xmlns:a16="http://schemas.microsoft.com/office/drawing/2014/main" id="{8DD971E9-F668-4593-A4EE-0C82FB6A9CE5}"/>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21" name="正方形/長方形 120">
          <a:extLst>
            <a:ext uri="{FF2B5EF4-FFF2-40B4-BE49-F238E27FC236}">
              <a16:creationId xmlns:a16="http://schemas.microsoft.com/office/drawing/2014/main" id="{F1F4A147-63FC-4C56-B7A5-2166A09F0F18}"/>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22" name="正方形/長方形 121">
          <a:extLst>
            <a:ext uri="{FF2B5EF4-FFF2-40B4-BE49-F238E27FC236}">
              <a16:creationId xmlns:a16="http://schemas.microsoft.com/office/drawing/2014/main" id="{C2472174-E7D0-4715-B261-977979AC0229}"/>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23" name="正方形/長方形 122">
          <a:extLst>
            <a:ext uri="{FF2B5EF4-FFF2-40B4-BE49-F238E27FC236}">
              <a16:creationId xmlns:a16="http://schemas.microsoft.com/office/drawing/2014/main" id="{88F01488-8AB2-426E-9390-F7508A4C11E6}"/>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24" name="正方形/長方形 123">
          <a:extLst>
            <a:ext uri="{FF2B5EF4-FFF2-40B4-BE49-F238E27FC236}">
              <a16:creationId xmlns:a16="http://schemas.microsoft.com/office/drawing/2014/main" id="{AA95A8CC-C04D-45C4-B829-ADD58942FA62}"/>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25" name="正方形/長方形 124">
          <a:extLst>
            <a:ext uri="{FF2B5EF4-FFF2-40B4-BE49-F238E27FC236}">
              <a16:creationId xmlns:a16="http://schemas.microsoft.com/office/drawing/2014/main" id="{7E9B5AA2-C3E6-4150-BD7E-F848719C2928}"/>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26" name="テキスト ボックス 125">
          <a:extLst>
            <a:ext uri="{FF2B5EF4-FFF2-40B4-BE49-F238E27FC236}">
              <a16:creationId xmlns:a16="http://schemas.microsoft.com/office/drawing/2014/main" id="{7844F26F-5237-4E4B-9970-6E842F9616FF}"/>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27" name="直線コネクタ 126">
          <a:extLst>
            <a:ext uri="{FF2B5EF4-FFF2-40B4-BE49-F238E27FC236}">
              <a16:creationId xmlns:a16="http://schemas.microsoft.com/office/drawing/2014/main" id="{79393C37-BC5C-49DA-91BC-F16B114D4E13}"/>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128" name="直線コネクタ 127">
          <a:extLst>
            <a:ext uri="{FF2B5EF4-FFF2-40B4-BE49-F238E27FC236}">
              <a16:creationId xmlns:a16="http://schemas.microsoft.com/office/drawing/2014/main" id="{EFED1411-AAAA-4FAF-B805-B70B519DDD2E}"/>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129" name="テキスト ボックス 128">
          <a:extLst>
            <a:ext uri="{FF2B5EF4-FFF2-40B4-BE49-F238E27FC236}">
              <a16:creationId xmlns:a16="http://schemas.microsoft.com/office/drawing/2014/main" id="{5327415A-089E-45F7-914B-11FF00D001DC}"/>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130" name="直線コネクタ 129">
          <a:extLst>
            <a:ext uri="{FF2B5EF4-FFF2-40B4-BE49-F238E27FC236}">
              <a16:creationId xmlns:a16="http://schemas.microsoft.com/office/drawing/2014/main" id="{A0A16447-B1C5-4898-9D7A-D450070D0BE9}"/>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131" name="テキスト ボックス 130">
          <a:extLst>
            <a:ext uri="{FF2B5EF4-FFF2-40B4-BE49-F238E27FC236}">
              <a16:creationId xmlns:a16="http://schemas.microsoft.com/office/drawing/2014/main" id="{A5A740CD-ABBD-43F4-97AF-B305C6BAF97A}"/>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132" name="直線コネクタ 131">
          <a:extLst>
            <a:ext uri="{FF2B5EF4-FFF2-40B4-BE49-F238E27FC236}">
              <a16:creationId xmlns:a16="http://schemas.microsoft.com/office/drawing/2014/main" id="{D9F7CFD5-7C87-4F0A-8F09-0694ACB46FA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133" name="テキスト ボックス 132">
          <a:extLst>
            <a:ext uri="{FF2B5EF4-FFF2-40B4-BE49-F238E27FC236}">
              <a16:creationId xmlns:a16="http://schemas.microsoft.com/office/drawing/2014/main" id="{FA2035A2-D05F-4B95-AE00-ECD6980D559E}"/>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134" name="直線コネクタ 133">
          <a:extLst>
            <a:ext uri="{FF2B5EF4-FFF2-40B4-BE49-F238E27FC236}">
              <a16:creationId xmlns:a16="http://schemas.microsoft.com/office/drawing/2014/main" id="{FD165BFD-2454-48B8-BE64-988A809BFCAF}"/>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135" name="テキスト ボックス 134">
          <a:extLst>
            <a:ext uri="{FF2B5EF4-FFF2-40B4-BE49-F238E27FC236}">
              <a16:creationId xmlns:a16="http://schemas.microsoft.com/office/drawing/2014/main" id="{B2B2C271-8CE1-49D8-A7CF-F5FF0621596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136" name="直線コネクタ 135">
          <a:extLst>
            <a:ext uri="{FF2B5EF4-FFF2-40B4-BE49-F238E27FC236}">
              <a16:creationId xmlns:a16="http://schemas.microsoft.com/office/drawing/2014/main" id="{56CA5A05-DE22-449B-90AD-DF9F13934ED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137" name="テキスト ボックス 136">
          <a:extLst>
            <a:ext uri="{FF2B5EF4-FFF2-40B4-BE49-F238E27FC236}">
              <a16:creationId xmlns:a16="http://schemas.microsoft.com/office/drawing/2014/main" id="{6742247A-5BC7-4C0C-861D-D74E7E4F6A5F}"/>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138" name="直線コネクタ 137">
          <a:extLst>
            <a:ext uri="{FF2B5EF4-FFF2-40B4-BE49-F238E27FC236}">
              <a16:creationId xmlns:a16="http://schemas.microsoft.com/office/drawing/2014/main" id="{CA0F352D-AE20-4217-B684-286A3E3AD9ED}"/>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139" name="テキスト ボックス 138">
          <a:extLst>
            <a:ext uri="{FF2B5EF4-FFF2-40B4-BE49-F238E27FC236}">
              <a16:creationId xmlns:a16="http://schemas.microsoft.com/office/drawing/2014/main" id="{52590ECA-D401-4474-99BA-BC0CFC488162}"/>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140" name="【福祉施設】&#10;一人当たり面積グラフ枠">
          <a:extLst>
            <a:ext uri="{FF2B5EF4-FFF2-40B4-BE49-F238E27FC236}">
              <a16:creationId xmlns:a16="http://schemas.microsoft.com/office/drawing/2014/main" id="{D3EC5023-3D39-43CE-85DA-D206C5018DB6}"/>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72771</xdr:rowOff>
    </xdr:from>
    <xdr:to>
      <xdr:col>54</xdr:col>
      <xdr:colOff>189865</xdr:colOff>
      <xdr:row>86</xdr:row>
      <xdr:rowOff>106680</xdr:rowOff>
    </xdr:to>
    <xdr:cxnSp macro="">
      <xdr:nvCxnSpPr>
        <xdr:cNvPr id="141" name="直線コネクタ 140">
          <a:extLst>
            <a:ext uri="{FF2B5EF4-FFF2-40B4-BE49-F238E27FC236}">
              <a16:creationId xmlns:a16="http://schemas.microsoft.com/office/drawing/2014/main" id="{02991062-2886-4C7D-8B49-A628FFDF0650}"/>
            </a:ext>
          </a:extLst>
        </xdr:cNvPr>
        <xdr:cNvCxnSpPr/>
      </xdr:nvCxnSpPr>
      <xdr:spPr>
        <a:xfrm flipV="1">
          <a:off x="10476865" y="13445871"/>
          <a:ext cx="0" cy="1405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110507</xdr:rowOff>
    </xdr:from>
    <xdr:ext cx="469744" cy="259045"/>
    <xdr:sp macro="" textlink="">
      <xdr:nvSpPr>
        <xdr:cNvPr id="142" name="【福祉施設】&#10;一人当たり面積最小値テキスト">
          <a:extLst>
            <a:ext uri="{FF2B5EF4-FFF2-40B4-BE49-F238E27FC236}">
              <a16:creationId xmlns:a16="http://schemas.microsoft.com/office/drawing/2014/main" id="{ED74BBFB-4AF2-4C4C-9060-8CC0927EF44B}"/>
            </a:ext>
          </a:extLst>
        </xdr:cNvPr>
        <xdr:cNvSpPr txBox="1"/>
      </xdr:nvSpPr>
      <xdr:spPr>
        <a:xfrm>
          <a:off x="10515600" y="1485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106680</xdr:rowOff>
    </xdr:from>
    <xdr:to>
      <xdr:col>55</xdr:col>
      <xdr:colOff>88900</xdr:colOff>
      <xdr:row>86</xdr:row>
      <xdr:rowOff>106680</xdr:rowOff>
    </xdr:to>
    <xdr:cxnSp macro="">
      <xdr:nvCxnSpPr>
        <xdr:cNvPr id="143" name="直線コネクタ 142">
          <a:extLst>
            <a:ext uri="{FF2B5EF4-FFF2-40B4-BE49-F238E27FC236}">
              <a16:creationId xmlns:a16="http://schemas.microsoft.com/office/drawing/2014/main" id="{0198F82C-DE08-4995-9A4E-FA39418664D2}"/>
            </a:ext>
          </a:extLst>
        </xdr:cNvPr>
        <xdr:cNvCxnSpPr/>
      </xdr:nvCxnSpPr>
      <xdr:spPr>
        <a:xfrm>
          <a:off x="10388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19448</xdr:rowOff>
    </xdr:from>
    <xdr:ext cx="469744" cy="259045"/>
    <xdr:sp macro="" textlink="">
      <xdr:nvSpPr>
        <xdr:cNvPr id="144" name="【福祉施設】&#10;一人当たり面積最大値テキスト">
          <a:extLst>
            <a:ext uri="{FF2B5EF4-FFF2-40B4-BE49-F238E27FC236}">
              <a16:creationId xmlns:a16="http://schemas.microsoft.com/office/drawing/2014/main" id="{E448724E-A49A-4AD0-9A6A-E245B1D665AC}"/>
            </a:ext>
          </a:extLst>
        </xdr:cNvPr>
        <xdr:cNvSpPr txBox="1"/>
      </xdr:nvSpPr>
      <xdr:spPr>
        <a:xfrm>
          <a:off x="10515600" y="13221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72771</xdr:rowOff>
    </xdr:from>
    <xdr:to>
      <xdr:col>55</xdr:col>
      <xdr:colOff>88900</xdr:colOff>
      <xdr:row>78</xdr:row>
      <xdr:rowOff>72771</xdr:rowOff>
    </xdr:to>
    <xdr:cxnSp macro="">
      <xdr:nvCxnSpPr>
        <xdr:cNvPr id="145" name="直線コネクタ 144">
          <a:extLst>
            <a:ext uri="{FF2B5EF4-FFF2-40B4-BE49-F238E27FC236}">
              <a16:creationId xmlns:a16="http://schemas.microsoft.com/office/drawing/2014/main" id="{F239F9DB-C4A7-47E3-BFB2-4FEDE06F1DA2}"/>
            </a:ext>
          </a:extLst>
        </xdr:cNvPr>
        <xdr:cNvCxnSpPr/>
      </xdr:nvCxnSpPr>
      <xdr:spPr>
        <a:xfrm>
          <a:off x="10388600" y="13445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132605</xdr:rowOff>
    </xdr:from>
    <xdr:ext cx="469744" cy="259045"/>
    <xdr:sp macro="" textlink="">
      <xdr:nvSpPr>
        <xdr:cNvPr id="146" name="【福祉施設】&#10;一人当たり面積平均値テキスト">
          <a:extLst>
            <a:ext uri="{FF2B5EF4-FFF2-40B4-BE49-F238E27FC236}">
              <a16:creationId xmlns:a16="http://schemas.microsoft.com/office/drawing/2014/main" id="{E3CBDAC0-6273-40DF-AAB4-F288CECC4C1D}"/>
            </a:ext>
          </a:extLst>
        </xdr:cNvPr>
        <xdr:cNvSpPr txBox="1"/>
      </xdr:nvSpPr>
      <xdr:spPr>
        <a:xfrm>
          <a:off x="10515600" y="145344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154178</xdr:rowOff>
    </xdr:from>
    <xdr:to>
      <xdr:col>55</xdr:col>
      <xdr:colOff>50800</xdr:colOff>
      <xdr:row>85</xdr:row>
      <xdr:rowOff>84328</xdr:rowOff>
    </xdr:to>
    <xdr:sp macro="" textlink="">
      <xdr:nvSpPr>
        <xdr:cNvPr id="147" name="フローチャート: 判断 146">
          <a:extLst>
            <a:ext uri="{FF2B5EF4-FFF2-40B4-BE49-F238E27FC236}">
              <a16:creationId xmlns:a16="http://schemas.microsoft.com/office/drawing/2014/main" id="{A1286739-CDD8-4AF1-BAC3-AF804A56F65E}"/>
            </a:ext>
          </a:extLst>
        </xdr:cNvPr>
        <xdr:cNvSpPr/>
      </xdr:nvSpPr>
      <xdr:spPr>
        <a:xfrm>
          <a:off x="10426700" y="14555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9779</xdr:rowOff>
    </xdr:from>
    <xdr:to>
      <xdr:col>50</xdr:col>
      <xdr:colOff>165100</xdr:colOff>
      <xdr:row>85</xdr:row>
      <xdr:rowOff>111379</xdr:rowOff>
    </xdr:to>
    <xdr:sp macro="" textlink="">
      <xdr:nvSpPr>
        <xdr:cNvPr id="148" name="フローチャート: 判断 147">
          <a:extLst>
            <a:ext uri="{FF2B5EF4-FFF2-40B4-BE49-F238E27FC236}">
              <a16:creationId xmlns:a16="http://schemas.microsoft.com/office/drawing/2014/main" id="{02080A0B-11E2-4B37-AFB6-73C83A987B34}"/>
            </a:ext>
          </a:extLst>
        </xdr:cNvPr>
        <xdr:cNvSpPr/>
      </xdr:nvSpPr>
      <xdr:spPr>
        <a:xfrm>
          <a:off x="9588500" y="14583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85</xdr:row>
      <xdr:rowOff>102506</xdr:rowOff>
    </xdr:from>
    <xdr:ext cx="469744" cy="259045"/>
    <xdr:sp macro="" textlink="">
      <xdr:nvSpPr>
        <xdr:cNvPr id="149" name="n_1aveValue【福祉施設】&#10;一人当たり面積">
          <a:extLst>
            <a:ext uri="{FF2B5EF4-FFF2-40B4-BE49-F238E27FC236}">
              <a16:creationId xmlns:a16="http://schemas.microsoft.com/office/drawing/2014/main" id="{9C15E99D-D6AE-4DEE-94C1-E84A27DBB946}"/>
            </a:ext>
          </a:extLst>
        </xdr:cNvPr>
        <xdr:cNvSpPr txBox="1"/>
      </xdr:nvSpPr>
      <xdr:spPr>
        <a:xfrm>
          <a:off x="9391727" y="14675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85</xdr:row>
      <xdr:rowOff>4826</xdr:rowOff>
    </xdr:from>
    <xdr:to>
      <xdr:col>46</xdr:col>
      <xdr:colOff>38100</xdr:colOff>
      <xdr:row>85</xdr:row>
      <xdr:rowOff>106426</xdr:rowOff>
    </xdr:to>
    <xdr:sp macro="" textlink="">
      <xdr:nvSpPr>
        <xdr:cNvPr id="150" name="フローチャート: 判断 149">
          <a:extLst>
            <a:ext uri="{FF2B5EF4-FFF2-40B4-BE49-F238E27FC236}">
              <a16:creationId xmlns:a16="http://schemas.microsoft.com/office/drawing/2014/main" id="{A3B11F0C-F41C-4568-AF21-17DB66478AC3}"/>
            </a:ext>
          </a:extLst>
        </xdr:cNvPr>
        <xdr:cNvSpPr/>
      </xdr:nvSpPr>
      <xdr:spPr>
        <a:xfrm>
          <a:off x="8699500" y="1457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85</xdr:row>
      <xdr:rowOff>97553</xdr:rowOff>
    </xdr:from>
    <xdr:ext cx="469744" cy="259045"/>
    <xdr:sp macro="" textlink="">
      <xdr:nvSpPr>
        <xdr:cNvPr id="151" name="n_2aveValue【福祉施設】&#10;一人当たり面積">
          <a:extLst>
            <a:ext uri="{FF2B5EF4-FFF2-40B4-BE49-F238E27FC236}">
              <a16:creationId xmlns:a16="http://schemas.microsoft.com/office/drawing/2014/main" id="{F5A39668-5975-493E-92D2-0A8B111F5727}"/>
            </a:ext>
          </a:extLst>
        </xdr:cNvPr>
        <xdr:cNvSpPr txBox="1"/>
      </xdr:nvSpPr>
      <xdr:spPr>
        <a:xfrm>
          <a:off x="8515427" y="14670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84</xdr:row>
      <xdr:rowOff>169799</xdr:rowOff>
    </xdr:from>
    <xdr:to>
      <xdr:col>41</xdr:col>
      <xdr:colOff>101600</xdr:colOff>
      <xdr:row>85</xdr:row>
      <xdr:rowOff>99949</xdr:rowOff>
    </xdr:to>
    <xdr:sp macro="" textlink="">
      <xdr:nvSpPr>
        <xdr:cNvPr id="152" name="フローチャート: 判断 151">
          <a:extLst>
            <a:ext uri="{FF2B5EF4-FFF2-40B4-BE49-F238E27FC236}">
              <a16:creationId xmlns:a16="http://schemas.microsoft.com/office/drawing/2014/main" id="{44FF432A-E4EC-443F-9B9D-8905A093FE5F}"/>
            </a:ext>
          </a:extLst>
        </xdr:cNvPr>
        <xdr:cNvSpPr/>
      </xdr:nvSpPr>
      <xdr:spPr>
        <a:xfrm>
          <a:off x="7810500" y="1457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85</xdr:row>
      <xdr:rowOff>91076</xdr:rowOff>
    </xdr:from>
    <xdr:ext cx="469744" cy="259045"/>
    <xdr:sp macro="" textlink="">
      <xdr:nvSpPr>
        <xdr:cNvPr id="153" name="n_3aveValue【福祉施設】&#10;一人当たり面積">
          <a:extLst>
            <a:ext uri="{FF2B5EF4-FFF2-40B4-BE49-F238E27FC236}">
              <a16:creationId xmlns:a16="http://schemas.microsoft.com/office/drawing/2014/main" id="{F155D3F1-86B6-4147-B0B1-B7E36BE0F351}"/>
            </a:ext>
          </a:extLst>
        </xdr:cNvPr>
        <xdr:cNvSpPr txBox="1"/>
      </xdr:nvSpPr>
      <xdr:spPr>
        <a:xfrm>
          <a:off x="7626427" y="14664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154" name="テキスト ボックス 153">
          <a:extLst>
            <a:ext uri="{FF2B5EF4-FFF2-40B4-BE49-F238E27FC236}">
              <a16:creationId xmlns:a16="http://schemas.microsoft.com/office/drawing/2014/main" id="{B53F0E6A-1175-43F4-BA99-3239E341BFA6}"/>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155" name="テキスト ボックス 154">
          <a:extLst>
            <a:ext uri="{FF2B5EF4-FFF2-40B4-BE49-F238E27FC236}">
              <a16:creationId xmlns:a16="http://schemas.microsoft.com/office/drawing/2014/main" id="{C9C3D377-883F-4174-9D25-3482DC09B761}"/>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156" name="テキスト ボックス 155">
          <a:extLst>
            <a:ext uri="{FF2B5EF4-FFF2-40B4-BE49-F238E27FC236}">
              <a16:creationId xmlns:a16="http://schemas.microsoft.com/office/drawing/2014/main" id="{41093F9B-7E4B-4C77-A86B-50E4CC90E5E8}"/>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157" name="テキスト ボックス 156">
          <a:extLst>
            <a:ext uri="{FF2B5EF4-FFF2-40B4-BE49-F238E27FC236}">
              <a16:creationId xmlns:a16="http://schemas.microsoft.com/office/drawing/2014/main" id="{26E5F772-79E0-49D6-B2BB-624225A53A25}"/>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158" name="テキスト ボックス 157">
          <a:extLst>
            <a:ext uri="{FF2B5EF4-FFF2-40B4-BE49-F238E27FC236}">
              <a16:creationId xmlns:a16="http://schemas.microsoft.com/office/drawing/2014/main" id="{52D7B9C9-B7C5-45D6-830F-6F50D9C6E8CF}"/>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85598</xdr:rowOff>
    </xdr:from>
    <xdr:to>
      <xdr:col>55</xdr:col>
      <xdr:colOff>50800</xdr:colOff>
      <xdr:row>84</xdr:row>
      <xdr:rowOff>15748</xdr:rowOff>
    </xdr:to>
    <xdr:sp macro="" textlink="">
      <xdr:nvSpPr>
        <xdr:cNvPr id="159" name="楕円 158">
          <a:extLst>
            <a:ext uri="{FF2B5EF4-FFF2-40B4-BE49-F238E27FC236}">
              <a16:creationId xmlns:a16="http://schemas.microsoft.com/office/drawing/2014/main" id="{4629C5A6-EBAF-413B-A95F-20BFD3D0FFF5}"/>
            </a:ext>
          </a:extLst>
        </xdr:cNvPr>
        <xdr:cNvSpPr/>
      </xdr:nvSpPr>
      <xdr:spPr>
        <a:xfrm>
          <a:off x="10426700" y="1431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108475</xdr:rowOff>
    </xdr:from>
    <xdr:ext cx="469744" cy="259045"/>
    <xdr:sp macro="" textlink="">
      <xdr:nvSpPr>
        <xdr:cNvPr id="160" name="【福祉施設】&#10;一人当たり面積該当値テキスト">
          <a:extLst>
            <a:ext uri="{FF2B5EF4-FFF2-40B4-BE49-F238E27FC236}">
              <a16:creationId xmlns:a16="http://schemas.microsoft.com/office/drawing/2014/main" id="{CFD5D996-717E-4A0E-802F-7D07AEF80796}"/>
            </a:ext>
          </a:extLst>
        </xdr:cNvPr>
        <xdr:cNvSpPr txBox="1"/>
      </xdr:nvSpPr>
      <xdr:spPr>
        <a:xfrm>
          <a:off x="10515600" y="14167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68453</xdr:rowOff>
    </xdr:from>
    <xdr:to>
      <xdr:col>50</xdr:col>
      <xdr:colOff>165100</xdr:colOff>
      <xdr:row>83</xdr:row>
      <xdr:rowOff>170053</xdr:rowOff>
    </xdr:to>
    <xdr:sp macro="" textlink="">
      <xdr:nvSpPr>
        <xdr:cNvPr id="161" name="楕円 160">
          <a:extLst>
            <a:ext uri="{FF2B5EF4-FFF2-40B4-BE49-F238E27FC236}">
              <a16:creationId xmlns:a16="http://schemas.microsoft.com/office/drawing/2014/main" id="{95B70664-A061-48E3-AB91-C4A9952C3447}"/>
            </a:ext>
          </a:extLst>
        </xdr:cNvPr>
        <xdr:cNvSpPr/>
      </xdr:nvSpPr>
      <xdr:spPr>
        <a:xfrm>
          <a:off x="9588500" y="1429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119253</xdr:rowOff>
    </xdr:from>
    <xdr:to>
      <xdr:col>55</xdr:col>
      <xdr:colOff>0</xdr:colOff>
      <xdr:row>83</xdr:row>
      <xdr:rowOff>136398</xdr:rowOff>
    </xdr:to>
    <xdr:cxnSp macro="">
      <xdr:nvCxnSpPr>
        <xdr:cNvPr id="162" name="直線コネクタ 161">
          <a:extLst>
            <a:ext uri="{FF2B5EF4-FFF2-40B4-BE49-F238E27FC236}">
              <a16:creationId xmlns:a16="http://schemas.microsoft.com/office/drawing/2014/main" id="{99A170DD-8E0E-4AA1-AA43-3600F077B997}"/>
            </a:ext>
          </a:extLst>
        </xdr:cNvPr>
        <xdr:cNvCxnSpPr/>
      </xdr:nvCxnSpPr>
      <xdr:spPr>
        <a:xfrm>
          <a:off x="9639300" y="14349603"/>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69214</xdr:rowOff>
    </xdr:from>
    <xdr:to>
      <xdr:col>46</xdr:col>
      <xdr:colOff>38100</xdr:colOff>
      <xdr:row>83</xdr:row>
      <xdr:rowOff>170814</xdr:rowOff>
    </xdr:to>
    <xdr:sp macro="" textlink="">
      <xdr:nvSpPr>
        <xdr:cNvPr id="163" name="楕円 162">
          <a:extLst>
            <a:ext uri="{FF2B5EF4-FFF2-40B4-BE49-F238E27FC236}">
              <a16:creationId xmlns:a16="http://schemas.microsoft.com/office/drawing/2014/main" id="{1268AFC9-10F2-4E01-943A-E1056303BF24}"/>
            </a:ext>
          </a:extLst>
        </xdr:cNvPr>
        <xdr:cNvSpPr/>
      </xdr:nvSpPr>
      <xdr:spPr>
        <a:xfrm>
          <a:off x="8699500" y="1429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119253</xdr:rowOff>
    </xdr:from>
    <xdr:to>
      <xdr:col>50</xdr:col>
      <xdr:colOff>114300</xdr:colOff>
      <xdr:row>83</xdr:row>
      <xdr:rowOff>120014</xdr:rowOff>
    </xdr:to>
    <xdr:cxnSp macro="">
      <xdr:nvCxnSpPr>
        <xdr:cNvPr id="164" name="直線コネクタ 163">
          <a:extLst>
            <a:ext uri="{FF2B5EF4-FFF2-40B4-BE49-F238E27FC236}">
              <a16:creationId xmlns:a16="http://schemas.microsoft.com/office/drawing/2014/main" id="{D8E2E5E5-166E-48DD-A646-973261144FD3}"/>
            </a:ext>
          </a:extLst>
        </xdr:cNvPr>
        <xdr:cNvCxnSpPr/>
      </xdr:nvCxnSpPr>
      <xdr:spPr>
        <a:xfrm flipV="1">
          <a:off x="8750300" y="14349603"/>
          <a:ext cx="8890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60452</xdr:rowOff>
    </xdr:from>
    <xdr:to>
      <xdr:col>41</xdr:col>
      <xdr:colOff>101600</xdr:colOff>
      <xdr:row>83</xdr:row>
      <xdr:rowOff>162052</xdr:rowOff>
    </xdr:to>
    <xdr:sp macro="" textlink="">
      <xdr:nvSpPr>
        <xdr:cNvPr id="165" name="楕円 164">
          <a:extLst>
            <a:ext uri="{FF2B5EF4-FFF2-40B4-BE49-F238E27FC236}">
              <a16:creationId xmlns:a16="http://schemas.microsoft.com/office/drawing/2014/main" id="{B7F971BA-677E-4339-A23A-2F676305AD5F}"/>
            </a:ext>
          </a:extLst>
        </xdr:cNvPr>
        <xdr:cNvSpPr/>
      </xdr:nvSpPr>
      <xdr:spPr>
        <a:xfrm>
          <a:off x="7810500" y="14290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111252</xdr:rowOff>
    </xdr:from>
    <xdr:to>
      <xdr:col>45</xdr:col>
      <xdr:colOff>177800</xdr:colOff>
      <xdr:row>83</xdr:row>
      <xdr:rowOff>120014</xdr:rowOff>
    </xdr:to>
    <xdr:cxnSp macro="">
      <xdr:nvCxnSpPr>
        <xdr:cNvPr id="166" name="直線コネクタ 165">
          <a:extLst>
            <a:ext uri="{FF2B5EF4-FFF2-40B4-BE49-F238E27FC236}">
              <a16:creationId xmlns:a16="http://schemas.microsoft.com/office/drawing/2014/main" id="{B48D361C-2293-47DB-A938-4022CFCCD837}"/>
            </a:ext>
          </a:extLst>
        </xdr:cNvPr>
        <xdr:cNvCxnSpPr/>
      </xdr:nvCxnSpPr>
      <xdr:spPr>
        <a:xfrm>
          <a:off x="7861300" y="14341602"/>
          <a:ext cx="889000" cy="8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15130</xdr:rowOff>
    </xdr:from>
    <xdr:ext cx="469744" cy="259045"/>
    <xdr:sp macro="" textlink="">
      <xdr:nvSpPr>
        <xdr:cNvPr id="167" name="n_1mainValue【福祉施設】&#10;一人当たり面積">
          <a:extLst>
            <a:ext uri="{FF2B5EF4-FFF2-40B4-BE49-F238E27FC236}">
              <a16:creationId xmlns:a16="http://schemas.microsoft.com/office/drawing/2014/main" id="{A0CF43B9-E1C5-4E15-BC9B-0F002D9892D3}"/>
            </a:ext>
          </a:extLst>
        </xdr:cNvPr>
        <xdr:cNvSpPr txBox="1"/>
      </xdr:nvSpPr>
      <xdr:spPr>
        <a:xfrm>
          <a:off x="9391727" y="14074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15891</xdr:rowOff>
    </xdr:from>
    <xdr:ext cx="469744" cy="259045"/>
    <xdr:sp macro="" textlink="">
      <xdr:nvSpPr>
        <xdr:cNvPr id="168" name="n_2mainValue【福祉施設】&#10;一人当たり面積">
          <a:extLst>
            <a:ext uri="{FF2B5EF4-FFF2-40B4-BE49-F238E27FC236}">
              <a16:creationId xmlns:a16="http://schemas.microsoft.com/office/drawing/2014/main" id="{FD672A9C-9E08-4BB0-A503-D53C87A48A59}"/>
            </a:ext>
          </a:extLst>
        </xdr:cNvPr>
        <xdr:cNvSpPr txBox="1"/>
      </xdr:nvSpPr>
      <xdr:spPr>
        <a:xfrm>
          <a:off x="8515427" y="14074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7129</xdr:rowOff>
    </xdr:from>
    <xdr:ext cx="469744" cy="259045"/>
    <xdr:sp macro="" textlink="">
      <xdr:nvSpPr>
        <xdr:cNvPr id="169" name="n_3mainValue【福祉施設】&#10;一人当たり面積">
          <a:extLst>
            <a:ext uri="{FF2B5EF4-FFF2-40B4-BE49-F238E27FC236}">
              <a16:creationId xmlns:a16="http://schemas.microsoft.com/office/drawing/2014/main" id="{CA07B98B-7B0F-436D-8569-EEB1A446CFCC}"/>
            </a:ext>
          </a:extLst>
        </xdr:cNvPr>
        <xdr:cNvSpPr txBox="1"/>
      </xdr:nvSpPr>
      <xdr:spPr>
        <a:xfrm>
          <a:off x="7626427" y="14066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170" name="正方形/長方形 169">
          <a:extLst>
            <a:ext uri="{FF2B5EF4-FFF2-40B4-BE49-F238E27FC236}">
              <a16:creationId xmlns:a16="http://schemas.microsoft.com/office/drawing/2014/main" id="{2889C7B4-E24D-4FB2-B5B8-D7F8B8D1E8A9}"/>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71" name="正方形/長方形 170">
          <a:extLst>
            <a:ext uri="{FF2B5EF4-FFF2-40B4-BE49-F238E27FC236}">
              <a16:creationId xmlns:a16="http://schemas.microsoft.com/office/drawing/2014/main" id="{4A3A5C42-320B-4428-B7CF-C6DEA7D87032}"/>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72" name="正方形/長方形 171">
          <a:extLst>
            <a:ext uri="{FF2B5EF4-FFF2-40B4-BE49-F238E27FC236}">
              <a16:creationId xmlns:a16="http://schemas.microsoft.com/office/drawing/2014/main" id="{7503E749-A46D-4802-A0E7-2F438C3D6E19}"/>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73" name="正方形/長方形 172">
          <a:extLst>
            <a:ext uri="{FF2B5EF4-FFF2-40B4-BE49-F238E27FC236}">
              <a16:creationId xmlns:a16="http://schemas.microsoft.com/office/drawing/2014/main" id="{D561ACAA-CD25-4015-9A46-37673F3E7D56}"/>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74" name="正方形/長方形 173">
          <a:extLst>
            <a:ext uri="{FF2B5EF4-FFF2-40B4-BE49-F238E27FC236}">
              <a16:creationId xmlns:a16="http://schemas.microsoft.com/office/drawing/2014/main" id="{F9A0E255-64EE-4E83-A7AD-8A22E73C9442}"/>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75" name="正方形/長方形 174">
          <a:extLst>
            <a:ext uri="{FF2B5EF4-FFF2-40B4-BE49-F238E27FC236}">
              <a16:creationId xmlns:a16="http://schemas.microsoft.com/office/drawing/2014/main" id="{1F3E85AC-B033-4EFD-B84E-FEAE02092EAE}"/>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76" name="正方形/長方形 175">
          <a:extLst>
            <a:ext uri="{FF2B5EF4-FFF2-40B4-BE49-F238E27FC236}">
              <a16:creationId xmlns:a16="http://schemas.microsoft.com/office/drawing/2014/main" id="{AF7C1C3F-364F-44C8-97CF-5DDCCE1BE165}"/>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77" name="正方形/長方形 176">
          <a:extLst>
            <a:ext uri="{FF2B5EF4-FFF2-40B4-BE49-F238E27FC236}">
              <a16:creationId xmlns:a16="http://schemas.microsoft.com/office/drawing/2014/main" id="{30AE6AC7-BD9F-4EF7-9137-02A4B886B2FF}"/>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78" name="正方形/長方形 177">
          <a:extLst>
            <a:ext uri="{FF2B5EF4-FFF2-40B4-BE49-F238E27FC236}">
              <a16:creationId xmlns:a16="http://schemas.microsoft.com/office/drawing/2014/main" id="{7A506319-5279-4CE8-AFC6-7CC03D22A5D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79" name="正方形/長方形 178">
          <a:extLst>
            <a:ext uri="{FF2B5EF4-FFF2-40B4-BE49-F238E27FC236}">
              <a16:creationId xmlns:a16="http://schemas.microsoft.com/office/drawing/2014/main" id="{F37298AF-65A8-4C8F-84E0-CB02A66FE623}"/>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80" name="正方形/長方形 179">
          <a:extLst>
            <a:ext uri="{FF2B5EF4-FFF2-40B4-BE49-F238E27FC236}">
              <a16:creationId xmlns:a16="http://schemas.microsoft.com/office/drawing/2014/main" id="{80067FD0-7180-420D-A486-8F17EB162759}"/>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81" name="正方形/長方形 180">
          <a:extLst>
            <a:ext uri="{FF2B5EF4-FFF2-40B4-BE49-F238E27FC236}">
              <a16:creationId xmlns:a16="http://schemas.microsoft.com/office/drawing/2014/main" id="{E55B79AF-4FAE-4592-991E-218911F61D5B}"/>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82" name="正方形/長方形 181">
          <a:extLst>
            <a:ext uri="{FF2B5EF4-FFF2-40B4-BE49-F238E27FC236}">
              <a16:creationId xmlns:a16="http://schemas.microsoft.com/office/drawing/2014/main" id="{ED6CDB3A-F492-4633-8890-F833577C5D93}"/>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83" name="正方形/長方形 182">
          <a:extLst>
            <a:ext uri="{FF2B5EF4-FFF2-40B4-BE49-F238E27FC236}">
              <a16:creationId xmlns:a16="http://schemas.microsoft.com/office/drawing/2014/main" id="{70954ABF-9C40-4ED2-B9E2-7F30E53BA392}"/>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84" name="正方形/長方形 183">
          <a:extLst>
            <a:ext uri="{FF2B5EF4-FFF2-40B4-BE49-F238E27FC236}">
              <a16:creationId xmlns:a16="http://schemas.microsoft.com/office/drawing/2014/main" id="{9481D2C4-1F28-42F7-B84C-1771E1B4C0A9}"/>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85" name="正方形/長方形 184">
          <a:extLst>
            <a:ext uri="{FF2B5EF4-FFF2-40B4-BE49-F238E27FC236}">
              <a16:creationId xmlns:a16="http://schemas.microsoft.com/office/drawing/2014/main" id="{205EE6C2-D76A-4809-9514-0F637429312A}"/>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186" name="正方形/長方形 185">
          <a:extLst>
            <a:ext uri="{FF2B5EF4-FFF2-40B4-BE49-F238E27FC236}">
              <a16:creationId xmlns:a16="http://schemas.microsoft.com/office/drawing/2014/main" id="{17D182E2-1DFC-44B7-8C3D-7BA6CFCF3935}"/>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187" name="正方形/長方形 186">
          <a:extLst>
            <a:ext uri="{FF2B5EF4-FFF2-40B4-BE49-F238E27FC236}">
              <a16:creationId xmlns:a16="http://schemas.microsoft.com/office/drawing/2014/main" id="{01342359-B7A9-44FC-B8D1-B0EC1684A2DB}"/>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188" name="正方形/長方形 187">
          <a:extLst>
            <a:ext uri="{FF2B5EF4-FFF2-40B4-BE49-F238E27FC236}">
              <a16:creationId xmlns:a16="http://schemas.microsoft.com/office/drawing/2014/main" id="{3E89012A-E8B5-49D7-A03D-CCE8B897B188}"/>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189" name="正方形/長方形 188">
          <a:extLst>
            <a:ext uri="{FF2B5EF4-FFF2-40B4-BE49-F238E27FC236}">
              <a16:creationId xmlns:a16="http://schemas.microsoft.com/office/drawing/2014/main" id="{F0F57901-1DEC-4BFB-9CF3-C4B6F3F038FA}"/>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190" name="正方形/長方形 189">
          <a:extLst>
            <a:ext uri="{FF2B5EF4-FFF2-40B4-BE49-F238E27FC236}">
              <a16:creationId xmlns:a16="http://schemas.microsoft.com/office/drawing/2014/main" id="{4031631C-DFA0-4932-A551-AFD3A9E85C2E}"/>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191" name="正方形/長方形 190">
          <a:extLst>
            <a:ext uri="{FF2B5EF4-FFF2-40B4-BE49-F238E27FC236}">
              <a16:creationId xmlns:a16="http://schemas.microsoft.com/office/drawing/2014/main" id="{B25440CE-2514-4F53-B5CF-B6BB6644A06C}"/>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192" name="正方形/長方形 191">
          <a:extLst>
            <a:ext uri="{FF2B5EF4-FFF2-40B4-BE49-F238E27FC236}">
              <a16:creationId xmlns:a16="http://schemas.microsoft.com/office/drawing/2014/main" id="{3107BBE5-44B4-458E-91C4-BA249757221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193" name="正方形/長方形 192">
          <a:extLst>
            <a:ext uri="{FF2B5EF4-FFF2-40B4-BE49-F238E27FC236}">
              <a16:creationId xmlns:a16="http://schemas.microsoft.com/office/drawing/2014/main" id="{80F6FABE-E0F1-4206-A0DC-9BE14B5FA038}"/>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194" name="テキスト ボックス 193">
          <a:extLst>
            <a:ext uri="{FF2B5EF4-FFF2-40B4-BE49-F238E27FC236}">
              <a16:creationId xmlns:a16="http://schemas.microsoft.com/office/drawing/2014/main" id="{0951EAF2-3569-46BB-BBA3-4AD1B345AD28}"/>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195" name="直線コネクタ 194">
          <a:extLst>
            <a:ext uri="{FF2B5EF4-FFF2-40B4-BE49-F238E27FC236}">
              <a16:creationId xmlns:a16="http://schemas.microsoft.com/office/drawing/2014/main" id="{428E81CB-5DA5-484B-857A-0E1BAEA185D4}"/>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196" name="直線コネクタ 195">
          <a:extLst>
            <a:ext uri="{FF2B5EF4-FFF2-40B4-BE49-F238E27FC236}">
              <a16:creationId xmlns:a16="http://schemas.microsoft.com/office/drawing/2014/main" id="{7BD9061C-400D-48D3-87D6-89CFF4CDE20E}"/>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197" name="テキスト ボックス 196">
          <a:extLst>
            <a:ext uri="{FF2B5EF4-FFF2-40B4-BE49-F238E27FC236}">
              <a16:creationId xmlns:a16="http://schemas.microsoft.com/office/drawing/2014/main" id="{3FF376DB-A358-4BEA-A6C0-389F8B5E0BA8}"/>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198" name="直線コネクタ 197">
          <a:extLst>
            <a:ext uri="{FF2B5EF4-FFF2-40B4-BE49-F238E27FC236}">
              <a16:creationId xmlns:a16="http://schemas.microsoft.com/office/drawing/2014/main" id="{39253D3F-C21E-4694-B771-16434A5F37F8}"/>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199" name="テキスト ボックス 198">
          <a:extLst>
            <a:ext uri="{FF2B5EF4-FFF2-40B4-BE49-F238E27FC236}">
              <a16:creationId xmlns:a16="http://schemas.microsoft.com/office/drawing/2014/main" id="{A4AF8752-6DC0-406C-8FB9-67C045E7ED7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00" name="直線コネクタ 199">
          <a:extLst>
            <a:ext uri="{FF2B5EF4-FFF2-40B4-BE49-F238E27FC236}">
              <a16:creationId xmlns:a16="http://schemas.microsoft.com/office/drawing/2014/main" id="{FA48D2EA-A3E2-4910-8864-B8666C411F08}"/>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01" name="テキスト ボックス 200">
          <a:extLst>
            <a:ext uri="{FF2B5EF4-FFF2-40B4-BE49-F238E27FC236}">
              <a16:creationId xmlns:a16="http://schemas.microsoft.com/office/drawing/2014/main" id="{DD0D30E0-B1FA-480F-B9AF-2FB601FBDD86}"/>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02" name="直線コネクタ 201">
          <a:extLst>
            <a:ext uri="{FF2B5EF4-FFF2-40B4-BE49-F238E27FC236}">
              <a16:creationId xmlns:a16="http://schemas.microsoft.com/office/drawing/2014/main" id="{E4B15ACA-F5ED-4F10-95F6-09F4E4780718}"/>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03" name="テキスト ボックス 202">
          <a:extLst>
            <a:ext uri="{FF2B5EF4-FFF2-40B4-BE49-F238E27FC236}">
              <a16:creationId xmlns:a16="http://schemas.microsoft.com/office/drawing/2014/main" id="{12A7E93D-3B6C-4D6D-B2D0-CBB5EE182923}"/>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204" name="直線コネクタ 203">
          <a:extLst>
            <a:ext uri="{FF2B5EF4-FFF2-40B4-BE49-F238E27FC236}">
              <a16:creationId xmlns:a16="http://schemas.microsoft.com/office/drawing/2014/main" id="{4221DF18-4022-436B-81E7-BEB4D70417DE}"/>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205" name="テキスト ボックス 204">
          <a:extLst>
            <a:ext uri="{FF2B5EF4-FFF2-40B4-BE49-F238E27FC236}">
              <a16:creationId xmlns:a16="http://schemas.microsoft.com/office/drawing/2014/main" id="{7BA2CDFA-55AD-4F6C-9B98-6AA6771A088C}"/>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206" name="直線コネクタ 205">
          <a:extLst>
            <a:ext uri="{FF2B5EF4-FFF2-40B4-BE49-F238E27FC236}">
              <a16:creationId xmlns:a16="http://schemas.microsoft.com/office/drawing/2014/main" id="{07F011AB-4FAB-4768-A758-83A458965821}"/>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207" name="テキスト ボックス 206">
          <a:extLst>
            <a:ext uri="{FF2B5EF4-FFF2-40B4-BE49-F238E27FC236}">
              <a16:creationId xmlns:a16="http://schemas.microsoft.com/office/drawing/2014/main" id="{F69A1315-3EBD-4467-8065-5C1E6DD9DAC1}"/>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08" name="直線コネクタ 207">
          <a:extLst>
            <a:ext uri="{FF2B5EF4-FFF2-40B4-BE49-F238E27FC236}">
              <a16:creationId xmlns:a16="http://schemas.microsoft.com/office/drawing/2014/main" id="{CD0A01E0-327E-4846-A2CA-7A987A4E3477}"/>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09" name="テキスト ボックス 208">
          <a:extLst>
            <a:ext uri="{FF2B5EF4-FFF2-40B4-BE49-F238E27FC236}">
              <a16:creationId xmlns:a16="http://schemas.microsoft.com/office/drawing/2014/main" id="{90317BCE-7ABD-4B59-B0E2-0B482BB830BE}"/>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10" name="【一般廃棄物処理施設】&#10;有形固定資産減価償却率グラフ枠">
          <a:extLst>
            <a:ext uri="{FF2B5EF4-FFF2-40B4-BE49-F238E27FC236}">
              <a16:creationId xmlns:a16="http://schemas.microsoft.com/office/drawing/2014/main" id="{A3BABCDF-E388-47BF-8588-0F1F2BEDD48C}"/>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42</xdr:row>
      <xdr:rowOff>90896</xdr:rowOff>
    </xdr:to>
    <xdr:cxnSp macro="">
      <xdr:nvCxnSpPr>
        <xdr:cNvPr id="211" name="直線コネクタ 210">
          <a:extLst>
            <a:ext uri="{FF2B5EF4-FFF2-40B4-BE49-F238E27FC236}">
              <a16:creationId xmlns:a16="http://schemas.microsoft.com/office/drawing/2014/main" id="{1482340E-C371-4A60-B2C8-872E735C01EE}"/>
            </a:ext>
          </a:extLst>
        </xdr:cNvPr>
        <xdr:cNvCxnSpPr/>
      </xdr:nvCxnSpPr>
      <xdr:spPr>
        <a:xfrm flipV="1">
          <a:off x="16318864" y="5660572"/>
          <a:ext cx="0" cy="1631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94723</xdr:rowOff>
    </xdr:from>
    <xdr:ext cx="340478" cy="259045"/>
    <xdr:sp macro="" textlink="">
      <xdr:nvSpPr>
        <xdr:cNvPr id="212" name="【一般廃棄物処理施設】&#10;有形固定資産減価償却率最小値テキスト">
          <a:extLst>
            <a:ext uri="{FF2B5EF4-FFF2-40B4-BE49-F238E27FC236}">
              <a16:creationId xmlns:a16="http://schemas.microsoft.com/office/drawing/2014/main" id="{8E873018-93F8-46B7-AEC8-E6EEC687D0F3}"/>
            </a:ext>
          </a:extLst>
        </xdr:cNvPr>
        <xdr:cNvSpPr txBox="1"/>
      </xdr:nvSpPr>
      <xdr:spPr>
        <a:xfrm>
          <a:off x="16357600" y="729562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90896</xdr:rowOff>
    </xdr:from>
    <xdr:to>
      <xdr:col>86</xdr:col>
      <xdr:colOff>25400</xdr:colOff>
      <xdr:row>42</xdr:row>
      <xdr:rowOff>90896</xdr:rowOff>
    </xdr:to>
    <xdr:cxnSp macro="">
      <xdr:nvCxnSpPr>
        <xdr:cNvPr id="213" name="直線コネクタ 212">
          <a:extLst>
            <a:ext uri="{FF2B5EF4-FFF2-40B4-BE49-F238E27FC236}">
              <a16:creationId xmlns:a16="http://schemas.microsoft.com/office/drawing/2014/main" id="{ED3EFE76-F82E-42E7-8641-61FD3224CFD9}"/>
            </a:ext>
          </a:extLst>
        </xdr:cNvPr>
        <xdr:cNvCxnSpPr/>
      </xdr:nvCxnSpPr>
      <xdr:spPr>
        <a:xfrm>
          <a:off x="16230600" y="729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214" name="【一般廃棄物処理施設】&#10;有形固定資産減価償却率最大値テキスト">
          <a:extLst>
            <a:ext uri="{FF2B5EF4-FFF2-40B4-BE49-F238E27FC236}">
              <a16:creationId xmlns:a16="http://schemas.microsoft.com/office/drawing/2014/main" id="{D18D93B4-931A-4AB1-B357-69D6B5F2DA03}"/>
            </a:ext>
          </a:extLst>
        </xdr:cNvPr>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215" name="直線コネクタ 214">
          <a:extLst>
            <a:ext uri="{FF2B5EF4-FFF2-40B4-BE49-F238E27FC236}">
              <a16:creationId xmlns:a16="http://schemas.microsoft.com/office/drawing/2014/main" id="{FE706680-F866-448D-BC03-9D6CEC146C4B}"/>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20155</xdr:rowOff>
    </xdr:from>
    <xdr:ext cx="405111" cy="259045"/>
    <xdr:sp macro="" textlink="">
      <xdr:nvSpPr>
        <xdr:cNvPr id="216" name="【一般廃棄物処理施設】&#10;有形固定資産減価償却率平均値テキスト">
          <a:extLst>
            <a:ext uri="{FF2B5EF4-FFF2-40B4-BE49-F238E27FC236}">
              <a16:creationId xmlns:a16="http://schemas.microsoft.com/office/drawing/2014/main" id="{321465FD-270E-4F35-80B7-F4C543D5E763}"/>
            </a:ext>
          </a:extLst>
        </xdr:cNvPr>
        <xdr:cNvSpPr txBox="1"/>
      </xdr:nvSpPr>
      <xdr:spPr>
        <a:xfrm>
          <a:off x="16357600" y="63638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41728</xdr:rowOff>
    </xdr:from>
    <xdr:to>
      <xdr:col>85</xdr:col>
      <xdr:colOff>177800</xdr:colOff>
      <xdr:row>37</xdr:row>
      <xdr:rowOff>143328</xdr:rowOff>
    </xdr:to>
    <xdr:sp macro="" textlink="">
      <xdr:nvSpPr>
        <xdr:cNvPr id="217" name="フローチャート: 判断 216">
          <a:extLst>
            <a:ext uri="{FF2B5EF4-FFF2-40B4-BE49-F238E27FC236}">
              <a16:creationId xmlns:a16="http://schemas.microsoft.com/office/drawing/2014/main" id="{5FC297F5-680B-4275-B9F3-9C7447099422}"/>
            </a:ext>
          </a:extLst>
        </xdr:cNvPr>
        <xdr:cNvSpPr/>
      </xdr:nvSpPr>
      <xdr:spPr>
        <a:xfrm>
          <a:off x="16268700" y="638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152763</xdr:rowOff>
    </xdr:from>
    <xdr:to>
      <xdr:col>81</xdr:col>
      <xdr:colOff>101600</xdr:colOff>
      <xdr:row>36</xdr:row>
      <xdr:rowOff>82913</xdr:rowOff>
    </xdr:to>
    <xdr:sp macro="" textlink="">
      <xdr:nvSpPr>
        <xdr:cNvPr id="218" name="フローチャート: 判断 217">
          <a:extLst>
            <a:ext uri="{FF2B5EF4-FFF2-40B4-BE49-F238E27FC236}">
              <a16:creationId xmlns:a16="http://schemas.microsoft.com/office/drawing/2014/main" id="{DF331B61-378A-4F51-8351-69833EE6717C}"/>
            </a:ext>
          </a:extLst>
        </xdr:cNvPr>
        <xdr:cNvSpPr/>
      </xdr:nvSpPr>
      <xdr:spPr>
        <a:xfrm>
          <a:off x="15430500" y="615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34</xdr:row>
      <xdr:rowOff>99440</xdr:rowOff>
    </xdr:from>
    <xdr:ext cx="405111" cy="259045"/>
    <xdr:sp macro="" textlink="">
      <xdr:nvSpPr>
        <xdr:cNvPr id="219" name="n_1aveValue【一般廃棄物処理施設】&#10;有形固定資産減価償却率">
          <a:extLst>
            <a:ext uri="{FF2B5EF4-FFF2-40B4-BE49-F238E27FC236}">
              <a16:creationId xmlns:a16="http://schemas.microsoft.com/office/drawing/2014/main" id="{BDB03282-4B96-474B-8AB3-C4532E082BC1}"/>
            </a:ext>
          </a:extLst>
        </xdr:cNvPr>
        <xdr:cNvSpPr txBox="1"/>
      </xdr:nvSpPr>
      <xdr:spPr>
        <a:xfrm>
          <a:off x="15266044" y="5928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72753</xdr:rowOff>
    </xdr:from>
    <xdr:to>
      <xdr:col>76</xdr:col>
      <xdr:colOff>165100</xdr:colOff>
      <xdr:row>36</xdr:row>
      <xdr:rowOff>2903</xdr:rowOff>
    </xdr:to>
    <xdr:sp macro="" textlink="">
      <xdr:nvSpPr>
        <xdr:cNvPr id="220" name="フローチャート: 判断 219">
          <a:extLst>
            <a:ext uri="{FF2B5EF4-FFF2-40B4-BE49-F238E27FC236}">
              <a16:creationId xmlns:a16="http://schemas.microsoft.com/office/drawing/2014/main" id="{8892FA12-6EC8-4139-BDF9-721B32EF4DC7}"/>
            </a:ext>
          </a:extLst>
        </xdr:cNvPr>
        <xdr:cNvSpPr/>
      </xdr:nvSpPr>
      <xdr:spPr>
        <a:xfrm>
          <a:off x="14541500" y="6073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34</xdr:row>
      <xdr:rowOff>19430</xdr:rowOff>
    </xdr:from>
    <xdr:ext cx="405111" cy="259045"/>
    <xdr:sp macro="" textlink="">
      <xdr:nvSpPr>
        <xdr:cNvPr id="221" name="n_2aveValue【一般廃棄物処理施設】&#10;有形固定資産減価償却率">
          <a:extLst>
            <a:ext uri="{FF2B5EF4-FFF2-40B4-BE49-F238E27FC236}">
              <a16:creationId xmlns:a16="http://schemas.microsoft.com/office/drawing/2014/main" id="{C5D77222-584D-4902-B735-E27A1A492F9B}"/>
            </a:ext>
          </a:extLst>
        </xdr:cNvPr>
        <xdr:cNvSpPr txBox="1"/>
      </xdr:nvSpPr>
      <xdr:spPr>
        <a:xfrm>
          <a:off x="14389744" y="5848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25400</xdr:rowOff>
    </xdr:from>
    <xdr:to>
      <xdr:col>72</xdr:col>
      <xdr:colOff>38100</xdr:colOff>
      <xdr:row>36</xdr:row>
      <xdr:rowOff>127000</xdr:rowOff>
    </xdr:to>
    <xdr:sp macro="" textlink="">
      <xdr:nvSpPr>
        <xdr:cNvPr id="222" name="フローチャート: 判断 221">
          <a:extLst>
            <a:ext uri="{FF2B5EF4-FFF2-40B4-BE49-F238E27FC236}">
              <a16:creationId xmlns:a16="http://schemas.microsoft.com/office/drawing/2014/main" id="{907AE346-5FAF-4026-8BEF-B3F5EF77E6EE}"/>
            </a:ext>
          </a:extLst>
        </xdr:cNvPr>
        <xdr:cNvSpPr/>
      </xdr:nvSpPr>
      <xdr:spPr>
        <a:xfrm>
          <a:off x="13652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34</xdr:row>
      <xdr:rowOff>143527</xdr:rowOff>
    </xdr:from>
    <xdr:ext cx="405111" cy="259045"/>
    <xdr:sp macro="" textlink="">
      <xdr:nvSpPr>
        <xdr:cNvPr id="223" name="n_3aveValue【一般廃棄物処理施設】&#10;有形固定資産減価償却率">
          <a:extLst>
            <a:ext uri="{FF2B5EF4-FFF2-40B4-BE49-F238E27FC236}">
              <a16:creationId xmlns:a16="http://schemas.microsoft.com/office/drawing/2014/main" id="{68E77133-7C5F-4A96-8811-8830A1C0E20A}"/>
            </a:ext>
          </a:extLst>
        </xdr:cNvPr>
        <xdr:cNvSpPr txBox="1"/>
      </xdr:nvSpPr>
      <xdr:spPr>
        <a:xfrm>
          <a:off x="13500744"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224" name="テキスト ボックス 223">
          <a:extLst>
            <a:ext uri="{FF2B5EF4-FFF2-40B4-BE49-F238E27FC236}">
              <a16:creationId xmlns:a16="http://schemas.microsoft.com/office/drawing/2014/main" id="{212D8999-591F-4740-85DB-E5DA900A9698}"/>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25" name="テキスト ボックス 224">
          <a:extLst>
            <a:ext uri="{FF2B5EF4-FFF2-40B4-BE49-F238E27FC236}">
              <a16:creationId xmlns:a16="http://schemas.microsoft.com/office/drawing/2014/main" id="{49BAC8C4-C585-4803-BAFC-00BF34109679}"/>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26" name="テキスト ボックス 225">
          <a:extLst>
            <a:ext uri="{FF2B5EF4-FFF2-40B4-BE49-F238E27FC236}">
              <a16:creationId xmlns:a16="http://schemas.microsoft.com/office/drawing/2014/main" id="{3824712E-C80B-4E10-B0B3-D50DD4418ABF}"/>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27" name="テキスト ボックス 226">
          <a:extLst>
            <a:ext uri="{FF2B5EF4-FFF2-40B4-BE49-F238E27FC236}">
              <a16:creationId xmlns:a16="http://schemas.microsoft.com/office/drawing/2014/main" id="{E48A30DA-7794-4FD1-9799-2CCFF300DE9E}"/>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28" name="テキスト ボックス 227">
          <a:extLst>
            <a:ext uri="{FF2B5EF4-FFF2-40B4-BE49-F238E27FC236}">
              <a16:creationId xmlns:a16="http://schemas.microsoft.com/office/drawing/2014/main" id="{6B5E1CC8-8B68-465D-894B-6A2E5E6FF69A}"/>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25400</xdr:rowOff>
    </xdr:from>
    <xdr:to>
      <xdr:col>85</xdr:col>
      <xdr:colOff>177800</xdr:colOff>
      <xdr:row>36</xdr:row>
      <xdr:rowOff>127000</xdr:rowOff>
    </xdr:to>
    <xdr:sp macro="" textlink="">
      <xdr:nvSpPr>
        <xdr:cNvPr id="229" name="楕円 228">
          <a:extLst>
            <a:ext uri="{FF2B5EF4-FFF2-40B4-BE49-F238E27FC236}">
              <a16:creationId xmlns:a16="http://schemas.microsoft.com/office/drawing/2014/main" id="{6EC79ABB-DC8C-4DEF-99DD-37D411CEE4A4}"/>
            </a:ext>
          </a:extLst>
        </xdr:cNvPr>
        <xdr:cNvSpPr/>
      </xdr:nvSpPr>
      <xdr:spPr>
        <a:xfrm>
          <a:off x="162687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48277</xdr:rowOff>
    </xdr:from>
    <xdr:ext cx="405111" cy="259045"/>
    <xdr:sp macro="" textlink="">
      <xdr:nvSpPr>
        <xdr:cNvPr id="230" name="【一般廃棄物処理施設】&#10;有形固定資産減価償却率該当値テキスト">
          <a:extLst>
            <a:ext uri="{FF2B5EF4-FFF2-40B4-BE49-F238E27FC236}">
              <a16:creationId xmlns:a16="http://schemas.microsoft.com/office/drawing/2014/main" id="{F17E82B3-F1A2-4D09-AC63-B14D01058572}"/>
            </a:ext>
          </a:extLst>
        </xdr:cNvPr>
        <xdr:cNvSpPr txBox="1"/>
      </xdr:nvSpPr>
      <xdr:spPr>
        <a:xfrm>
          <a:off x="16357600" y="604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133169</xdr:rowOff>
    </xdr:from>
    <xdr:to>
      <xdr:col>81</xdr:col>
      <xdr:colOff>101600</xdr:colOff>
      <xdr:row>37</xdr:row>
      <xdr:rowOff>63319</xdr:rowOff>
    </xdr:to>
    <xdr:sp macro="" textlink="">
      <xdr:nvSpPr>
        <xdr:cNvPr id="231" name="楕円 230">
          <a:extLst>
            <a:ext uri="{FF2B5EF4-FFF2-40B4-BE49-F238E27FC236}">
              <a16:creationId xmlns:a16="http://schemas.microsoft.com/office/drawing/2014/main" id="{0AB6865D-C8AA-42FD-AB00-61314E888C82}"/>
            </a:ext>
          </a:extLst>
        </xdr:cNvPr>
        <xdr:cNvSpPr/>
      </xdr:nvSpPr>
      <xdr:spPr>
        <a:xfrm>
          <a:off x="15430500" y="630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76200</xdr:rowOff>
    </xdr:from>
    <xdr:to>
      <xdr:col>85</xdr:col>
      <xdr:colOff>127000</xdr:colOff>
      <xdr:row>37</xdr:row>
      <xdr:rowOff>12519</xdr:rowOff>
    </xdr:to>
    <xdr:cxnSp macro="">
      <xdr:nvCxnSpPr>
        <xdr:cNvPr id="232" name="直線コネクタ 231">
          <a:extLst>
            <a:ext uri="{FF2B5EF4-FFF2-40B4-BE49-F238E27FC236}">
              <a16:creationId xmlns:a16="http://schemas.microsoft.com/office/drawing/2014/main" id="{70FF0155-15C6-4BF0-8FD3-67481620E2A4}"/>
            </a:ext>
          </a:extLst>
        </xdr:cNvPr>
        <xdr:cNvCxnSpPr/>
      </xdr:nvCxnSpPr>
      <xdr:spPr>
        <a:xfrm flipV="1">
          <a:off x="15481300" y="6248400"/>
          <a:ext cx="838200" cy="107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98878</xdr:rowOff>
    </xdr:from>
    <xdr:to>
      <xdr:col>76</xdr:col>
      <xdr:colOff>165100</xdr:colOff>
      <xdr:row>37</xdr:row>
      <xdr:rowOff>29028</xdr:rowOff>
    </xdr:to>
    <xdr:sp macro="" textlink="">
      <xdr:nvSpPr>
        <xdr:cNvPr id="233" name="楕円 232">
          <a:extLst>
            <a:ext uri="{FF2B5EF4-FFF2-40B4-BE49-F238E27FC236}">
              <a16:creationId xmlns:a16="http://schemas.microsoft.com/office/drawing/2014/main" id="{96CB1FD5-B39D-4A33-8CF2-BE9BCD2F2FA9}"/>
            </a:ext>
          </a:extLst>
        </xdr:cNvPr>
        <xdr:cNvSpPr/>
      </xdr:nvSpPr>
      <xdr:spPr>
        <a:xfrm>
          <a:off x="14541500" y="6271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149678</xdr:rowOff>
    </xdr:from>
    <xdr:to>
      <xdr:col>81</xdr:col>
      <xdr:colOff>50800</xdr:colOff>
      <xdr:row>37</xdr:row>
      <xdr:rowOff>12519</xdr:rowOff>
    </xdr:to>
    <xdr:cxnSp macro="">
      <xdr:nvCxnSpPr>
        <xdr:cNvPr id="234" name="直線コネクタ 233">
          <a:extLst>
            <a:ext uri="{FF2B5EF4-FFF2-40B4-BE49-F238E27FC236}">
              <a16:creationId xmlns:a16="http://schemas.microsoft.com/office/drawing/2014/main" id="{7C83BB7A-DA28-4116-AAC3-4EFE6BD87B5C}"/>
            </a:ext>
          </a:extLst>
        </xdr:cNvPr>
        <xdr:cNvCxnSpPr/>
      </xdr:nvCxnSpPr>
      <xdr:spPr>
        <a:xfrm>
          <a:off x="14592300" y="6321878"/>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66222</xdr:rowOff>
    </xdr:from>
    <xdr:to>
      <xdr:col>72</xdr:col>
      <xdr:colOff>38100</xdr:colOff>
      <xdr:row>41</xdr:row>
      <xdr:rowOff>167822</xdr:rowOff>
    </xdr:to>
    <xdr:sp macro="" textlink="">
      <xdr:nvSpPr>
        <xdr:cNvPr id="235" name="楕円 234">
          <a:extLst>
            <a:ext uri="{FF2B5EF4-FFF2-40B4-BE49-F238E27FC236}">
              <a16:creationId xmlns:a16="http://schemas.microsoft.com/office/drawing/2014/main" id="{A9EC6F4A-CBAE-4B30-99B1-5A3315A2BA44}"/>
            </a:ext>
          </a:extLst>
        </xdr:cNvPr>
        <xdr:cNvSpPr/>
      </xdr:nvSpPr>
      <xdr:spPr>
        <a:xfrm>
          <a:off x="13652500" y="7095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149678</xdr:rowOff>
    </xdr:from>
    <xdr:to>
      <xdr:col>76</xdr:col>
      <xdr:colOff>114300</xdr:colOff>
      <xdr:row>41</xdr:row>
      <xdr:rowOff>117022</xdr:rowOff>
    </xdr:to>
    <xdr:cxnSp macro="">
      <xdr:nvCxnSpPr>
        <xdr:cNvPr id="236" name="直線コネクタ 235">
          <a:extLst>
            <a:ext uri="{FF2B5EF4-FFF2-40B4-BE49-F238E27FC236}">
              <a16:creationId xmlns:a16="http://schemas.microsoft.com/office/drawing/2014/main" id="{054C4082-6DF1-49E8-9356-FA82F0688E36}"/>
            </a:ext>
          </a:extLst>
        </xdr:cNvPr>
        <xdr:cNvCxnSpPr/>
      </xdr:nvCxnSpPr>
      <xdr:spPr>
        <a:xfrm flipV="1">
          <a:off x="13703300" y="6321878"/>
          <a:ext cx="889000" cy="824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54446</xdr:rowOff>
    </xdr:from>
    <xdr:ext cx="405111" cy="259045"/>
    <xdr:sp macro="" textlink="">
      <xdr:nvSpPr>
        <xdr:cNvPr id="237" name="n_1mainValue【一般廃棄物処理施設】&#10;有形固定資産減価償却率">
          <a:extLst>
            <a:ext uri="{FF2B5EF4-FFF2-40B4-BE49-F238E27FC236}">
              <a16:creationId xmlns:a16="http://schemas.microsoft.com/office/drawing/2014/main" id="{2FCA9D35-2BBE-4C64-B9DD-0F2F4798F6D9}"/>
            </a:ext>
          </a:extLst>
        </xdr:cNvPr>
        <xdr:cNvSpPr txBox="1"/>
      </xdr:nvSpPr>
      <xdr:spPr>
        <a:xfrm>
          <a:off x="15266044" y="6398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20155</xdr:rowOff>
    </xdr:from>
    <xdr:ext cx="405111" cy="259045"/>
    <xdr:sp macro="" textlink="">
      <xdr:nvSpPr>
        <xdr:cNvPr id="238" name="n_2mainValue【一般廃棄物処理施設】&#10;有形固定資産減価償却率">
          <a:extLst>
            <a:ext uri="{FF2B5EF4-FFF2-40B4-BE49-F238E27FC236}">
              <a16:creationId xmlns:a16="http://schemas.microsoft.com/office/drawing/2014/main" id="{560FC0AA-F61F-4530-B63E-1FEBDA5C81A4}"/>
            </a:ext>
          </a:extLst>
        </xdr:cNvPr>
        <xdr:cNvSpPr txBox="1"/>
      </xdr:nvSpPr>
      <xdr:spPr>
        <a:xfrm>
          <a:off x="14389744" y="6363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41</xdr:row>
      <xdr:rowOff>158949</xdr:rowOff>
    </xdr:from>
    <xdr:ext cx="340478" cy="259045"/>
    <xdr:sp macro="" textlink="">
      <xdr:nvSpPr>
        <xdr:cNvPr id="239" name="n_3mainValue【一般廃棄物処理施設】&#10;有形固定資産減価償却率">
          <a:extLst>
            <a:ext uri="{FF2B5EF4-FFF2-40B4-BE49-F238E27FC236}">
              <a16:creationId xmlns:a16="http://schemas.microsoft.com/office/drawing/2014/main" id="{D2EFAC7C-7813-485F-83C9-1FDD2A321FBF}"/>
            </a:ext>
          </a:extLst>
        </xdr:cNvPr>
        <xdr:cNvSpPr txBox="1"/>
      </xdr:nvSpPr>
      <xdr:spPr>
        <a:xfrm>
          <a:off x="13533061" y="7188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40" name="正方形/長方形 239">
          <a:extLst>
            <a:ext uri="{FF2B5EF4-FFF2-40B4-BE49-F238E27FC236}">
              <a16:creationId xmlns:a16="http://schemas.microsoft.com/office/drawing/2014/main" id="{6879E365-CDDC-4F82-B74E-115EC861F8C4}"/>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41" name="正方形/長方形 240">
          <a:extLst>
            <a:ext uri="{FF2B5EF4-FFF2-40B4-BE49-F238E27FC236}">
              <a16:creationId xmlns:a16="http://schemas.microsoft.com/office/drawing/2014/main" id="{FCE0ED05-A234-4CD1-8C02-AA2ECF331384}"/>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42" name="正方形/長方形 241">
          <a:extLst>
            <a:ext uri="{FF2B5EF4-FFF2-40B4-BE49-F238E27FC236}">
              <a16:creationId xmlns:a16="http://schemas.microsoft.com/office/drawing/2014/main" id="{8B0908F2-AD27-4272-A650-4D4BB80905BB}"/>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43" name="正方形/長方形 242">
          <a:extLst>
            <a:ext uri="{FF2B5EF4-FFF2-40B4-BE49-F238E27FC236}">
              <a16:creationId xmlns:a16="http://schemas.microsoft.com/office/drawing/2014/main" id="{A9EFC1E5-5ECB-4E5F-B43D-879E2AE54FEA}"/>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44" name="正方形/長方形 243">
          <a:extLst>
            <a:ext uri="{FF2B5EF4-FFF2-40B4-BE49-F238E27FC236}">
              <a16:creationId xmlns:a16="http://schemas.microsoft.com/office/drawing/2014/main" id="{69D25DAA-5107-435F-81C4-E72FA804B139}"/>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45" name="正方形/長方形 244">
          <a:extLst>
            <a:ext uri="{FF2B5EF4-FFF2-40B4-BE49-F238E27FC236}">
              <a16:creationId xmlns:a16="http://schemas.microsoft.com/office/drawing/2014/main" id="{2D7C200C-0746-442F-A8BE-68FC56E3991A}"/>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46" name="正方形/長方形 245">
          <a:extLst>
            <a:ext uri="{FF2B5EF4-FFF2-40B4-BE49-F238E27FC236}">
              <a16:creationId xmlns:a16="http://schemas.microsoft.com/office/drawing/2014/main" id="{EAD8561D-3A69-4971-9D65-35EBC380F86D}"/>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47" name="正方形/長方形 246">
          <a:extLst>
            <a:ext uri="{FF2B5EF4-FFF2-40B4-BE49-F238E27FC236}">
              <a16:creationId xmlns:a16="http://schemas.microsoft.com/office/drawing/2014/main" id="{53A98F7E-5A1E-453E-AA39-F01EC1086E67}"/>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48" name="テキスト ボックス 247">
          <a:extLst>
            <a:ext uri="{FF2B5EF4-FFF2-40B4-BE49-F238E27FC236}">
              <a16:creationId xmlns:a16="http://schemas.microsoft.com/office/drawing/2014/main" id="{8375B742-AAE7-4F30-918E-BA20D2D7E596}"/>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49" name="直線コネクタ 248">
          <a:extLst>
            <a:ext uri="{FF2B5EF4-FFF2-40B4-BE49-F238E27FC236}">
              <a16:creationId xmlns:a16="http://schemas.microsoft.com/office/drawing/2014/main" id="{FB18B6FB-8FAF-4372-B0FB-13C8EB363801}"/>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250" name="直線コネクタ 249">
          <a:extLst>
            <a:ext uri="{FF2B5EF4-FFF2-40B4-BE49-F238E27FC236}">
              <a16:creationId xmlns:a16="http://schemas.microsoft.com/office/drawing/2014/main" id="{1478E441-36A6-497E-8294-78010F5249FB}"/>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251" name="テキスト ボックス 250">
          <a:extLst>
            <a:ext uri="{FF2B5EF4-FFF2-40B4-BE49-F238E27FC236}">
              <a16:creationId xmlns:a16="http://schemas.microsoft.com/office/drawing/2014/main" id="{A7510D4A-8DCF-455A-8F24-BA575A5740DA}"/>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252" name="直線コネクタ 251">
          <a:extLst>
            <a:ext uri="{FF2B5EF4-FFF2-40B4-BE49-F238E27FC236}">
              <a16:creationId xmlns:a16="http://schemas.microsoft.com/office/drawing/2014/main" id="{B1A0A5C8-6349-461D-BC74-3FB1CDBE3284}"/>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253" name="テキスト ボックス 252">
          <a:extLst>
            <a:ext uri="{FF2B5EF4-FFF2-40B4-BE49-F238E27FC236}">
              <a16:creationId xmlns:a16="http://schemas.microsoft.com/office/drawing/2014/main" id="{6A3403A8-9ADC-4ACE-B2DC-1412D38DDBAD}"/>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254" name="直線コネクタ 253">
          <a:extLst>
            <a:ext uri="{FF2B5EF4-FFF2-40B4-BE49-F238E27FC236}">
              <a16:creationId xmlns:a16="http://schemas.microsoft.com/office/drawing/2014/main" id="{3C9F8FAB-A707-4FC6-955D-24501C1623CA}"/>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255" name="テキスト ボックス 254">
          <a:extLst>
            <a:ext uri="{FF2B5EF4-FFF2-40B4-BE49-F238E27FC236}">
              <a16:creationId xmlns:a16="http://schemas.microsoft.com/office/drawing/2014/main" id="{2630E618-CCF1-4383-BEBF-15052AD93DF3}"/>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256" name="直線コネクタ 255">
          <a:extLst>
            <a:ext uri="{FF2B5EF4-FFF2-40B4-BE49-F238E27FC236}">
              <a16:creationId xmlns:a16="http://schemas.microsoft.com/office/drawing/2014/main" id="{2131FDEC-C1C1-40AF-A54C-7C95DC6093BC}"/>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257" name="テキスト ボックス 256">
          <a:extLst>
            <a:ext uri="{FF2B5EF4-FFF2-40B4-BE49-F238E27FC236}">
              <a16:creationId xmlns:a16="http://schemas.microsoft.com/office/drawing/2014/main" id="{2C4FEC7B-0BDC-499D-BEF9-2344A2673C70}"/>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258" name="直線コネクタ 257">
          <a:extLst>
            <a:ext uri="{FF2B5EF4-FFF2-40B4-BE49-F238E27FC236}">
              <a16:creationId xmlns:a16="http://schemas.microsoft.com/office/drawing/2014/main" id="{F3739C13-6851-4B7F-BFC8-EE920B6EB10B}"/>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259" name="テキスト ボックス 258">
          <a:extLst>
            <a:ext uri="{FF2B5EF4-FFF2-40B4-BE49-F238E27FC236}">
              <a16:creationId xmlns:a16="http://schemas.microsoft.com/office/drawing/2014/main" id="{316430ED-EC86-478E-9A01-78E79D6C2860}"/>
            </a:ext>
          </a:extLst>
        </xdr:cNvPr>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260" name="直線コネクタ 259">
          <a:extLst>
            <a:ext uri="{FF2B5EF4-FFF2-40B4-BE49-F238E27FC236}">
              <a16:creationId xmlns:a16="http://schemas.microsoft.com/office/drawing/2014/main" id="{6A22FC0B-3DDE-4B57-937F-8E27EA280C72}"/>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261" name="テキスト ボックス 260">
          <a:extLst>
            <a:ext uri="{FF2B5EF4-FFF2-40B4-BE49-F238E27FC236}">
              <a16:creationId xmlns:a16="http://schemas.microsoft.com/office/drawing/2014/main" id="{6D7516EA-ED05-449B-B34F-1415D331E779}"/>
            </a:ext>
          </a:extLst>
        </xdr:cNvPr>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262" name="直線コネクタ 261">
          <a:extLst>
            <a:ext uri="{FF2B5EF4-FFF2-40B4-BE49-F238E27FC236}">
              <a16:creationId xmlns:a16="http://schemas.microsoft.com/office/drawing/2014/main" id="{D954BF1C-2C42-4B71-A93E-52FACE4D86C5}"/>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263" name="テキスト ボックス 262">
          <a:extLst>
            <a:ext uri="{FF2B5EF4-FFF2-40B4-BE49-F238E27FC236}">
              <a16:creationId xmlns:a16="http://schemas.microsoft.com/office/drawing/2014/main" id="{5ECE5FBC-AD80-4CC0-BD20-7017DCDA8593}"/>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264" name="【一般廃棄物処理施設】&#10;一人当たり有形固定資産（償却資産）額グラフ枠">
          <a:extLst>
            <a:ext uri="{FF2B5EF4-FFF2-40B4-BE49-F238E27FC236}">
              <a16:creationId xmlns:a16="http://schemas.microsoft.com/office/drawing/2014/main" id="{5DE27160-BFC9-4106-A7CF-2AC4A3D4EBF9}"/>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135544</xdr:rowOff>
    </xdr:from>
    <xdr:to>
      <xdr:col>116</xdr:col>
      <xdr:colOff>62864</xdr:colOff>
      <xdr:row>42</xdr:row>
      <xdr:rowOff>79827</xdr:rowOff>
    </xdr:to>
    <xdr:cxnSp macro="">
      <xdr:nvCxnSpPr>
        <xdr:cNvPr id="265" name="直線コネクタ 264">
          <a:extLst>
            <a:ext uri="{FF2B5EF4-FFF2-40B4-BE49-F238E27FC236}">
              <a16:creationId xmlns:a16="http://schemas.microsoft.com/office/drawing/2014/main" id="{06602E20-2395-4E00-AFEF-F7CB7F174BFB}"/>
            </a:ext>
          </a:extLst>
        </xdr:cNvPr>
        <xdr:cNvCxnSpPr/>
      </xdr:nvCxnSpPr>
      <xdr:spPr>
        <a:xfrm flipV="1">
          <a:off x="22160864" y="5793394"/>
          <a:ext cx="0" cy="1487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83654</xdr:rowOff>
    </xdr:from>
    <xdr:ext cx="534377" cy="259045"/>
    <xdr:sp macro="" textlink="">
      <xdr:nvSpPr>
        <xdr:cNvPr id="266" name="【一般廃棄物処理施設】&#10;一人当たり有形固定資産（償却資産）額最小値テキスト">
          <a:extLst>
            <a:ext uri="{FF2B5EF4-FFF2-40B4-BE49-F238E27FC236}">
              <a16:creationId xmlns:a16="http://schemas.microsoft.com/office/drawing/2014/main" id="{FAB8B3FB-07EF-4577-98E8-72DB7F7672B2}"/>
            </a:ext>
          </a:extLst>
        </xdr:cNvPr>
        <xdr:cNvSpPr txBox="1"/>
      </xdr:nvSpPr>
      <xdr:spPr>
        <a:xfrm>
          <a:off x="22199600" y="7284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79827</xdr:rowOff>
    </xdr:from>
    <xdr:to>
      <xdr:col>116</xdr:col>
      <xdr:colOff>152400</xdr:colOff>
      <xdr:row>42</xdr:row>
      <xdr:rowOff>79827</xdr:rowOff>
    </xdr:to>
    <xdr:cxnSp macro="">
      <xdr:nvCxnSpPr>
        <xdr:cNvPr id="267" name="直線コネクタ 266">
          <a:extLst>
            <a:ext uri="{FF2B5EF4-FFF2-40B4-BE49-F238E27FC236}">
              <a16:creationId xmlns:a16="http://schemas.microsoft.com/office/drawing/2014/main" id="{25F562BB-3F7E-4F0C-B2D7-144AF29727E4}"/>
            </a:ext>
          </a:extLst>
        </xdr:cNvPr>
        <xdr:cNvCxnSpPr/>
      </xdr:nvCxnSpPr>
      <xdr:spPr>
        <a:xfrm>
          <a:off x="22072600" y="7280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82221</xdr:rowOff>
    </xdr:from>
    <xdr:ext cx="690189" cy="259045"/>
    <xdr:sp macro="" textlink="">
      <xdr:nvSpPr>
        <xdr:cNvPr id="268" name="【一般廃棄物処理施設】&#10;一人当たり有形固定資産（償却資産）額最大値テキスト">
          <a:extLst>
            <a:ext uri="{FF2B5EF4-FFF2-40B4-BE49-F238E27FC236}">
              <a16:creationId xmlns:a16="http://schemas.microsoft.com/office/drawing/2014/main" id="{897B9CCA-C8E9-4CB5-B9B6-D169AF29DD7E}"/>
            </a:ext>
          </a:extLst>
        </xdr:cNvPr>
        <xdr:cNvSpPr txBox="1"/>
      </xdr:nvSpPr>
      <xdr:spPr>
        <a:xfrm>
          <a:off x="22199600" y="556862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135544</xdr:rowOff>
    </xdr:from>
    <xdr:to>
      <xdr:col>116</xdr:col>
      <xdr:colOff>152400</xdr:colOff>
      <xdr:row>33</xdr:row>
      <xdr:rowOff>135544</xdr:rowOff>
    </xdr:to>
    <xdr:cxnSp macro="">
      <xdr:nvCxnSpPr>
        <xdr:cNvPr id="269" name="直線コネクタ 268">
          <a:extLst>
            <a:ext uri="{FF2B5EF4-FFF2-40B4-BE49-F238E27FC236}">
              <a16:creationId xmlns:a16="http://schemas.microsoft.com/office/drawing/2014/main" id="{E99F064B-A3D0-44C0-A7DB-5339E33DB929}"/>
            </a:ext>
          </a:extLst>
        </xdr:cNvPr>
        <xdr:cNvCxnSpPr/>
      </xdr:nvCxnSpPr>
      <xdr:spPr>
        <a:xfrm>
          <a:off x="22072600" y="5793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93365</xdr:rowOff>
    </xdr:from>
    <xdr:ext cx="599010" cy="259045"/>
    <xdr:sp macro="" textlink="">
      <xdr:nvSpPr>
        <xdr:cNvPr id="270" name="【一般廃棄物処理施設】&#10;一人当たり有形固定資産（償却資産）額平均値テキスト">
          <a:extLst>
            <a:ext uri="{FF2B5EF4-FFF2-40B4-BE49-F238E27FC236}">
              <a16:creationId xmlns:a16="http://schemas.microsoft.com/office/drawing/2014/main" id="{5E12C7FD-E009-4E79-B0F2-53619C4F6C5D}"/>
            </a:ext>
          </a:extLst>
        </xdr:cNvPr>
        <xdr:cNvSpPr txBox="1"/>
      </xdr:nvSpPr>
      <xdr:spPr>
        <a:xfrm>
          <a:off x="22199600" y="69513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114938</xdr:rowOff>
    </xdr:from>
    <xdr:to>
      <xdr:col>116</xdr:col>
      <xdr:colOff>114300</xdr:colOff>
      <xdr:row>41</xdr:row>
      <xdr:rowOff>45088</xdr:rowOff>
    </xdr:to>
    <xdr:sp macro="" textlink="">
      <xdr:nvSpPr>
        <xdr:cNvPr id="271" name="フローチャート: 判断 270">
          <a:extLst>
            <a:ext uri="{FF2B5EF4-FFF2-40B4-BE49-F238E27FC236}">
              <a16:creationId xmlns:a16="http://schemas.microsoft.com/office/drawing/2014/main" id="{7C3A8555-4C4A-4647-A67E-6812C93FCD7D}"/>
            </a:ext>
          </a:extLst>
        </xdr:cNvPr>
        <xdr:cNvSpPr/>
      </xdr:nvSpPr>
      <xdr:spPr>
        <a:xfrm>
          <a:off x="22110700" y="6972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160272</xdr:rowOff>
    </xdr:from>
    <xdr:to>
      <xdr:col>112</xdr:col>
      <xdr:colOff>38100</xdr:colOff>
      <xdr:row>41</xdr:row>
      <xdr:rowOff>90422</xdr:rowOff>
    </xdr:to>
    <xdr:sp macro="" textlink="">
      <xdr:nvSpPr>
        <xdr:cNvPr id="272" name="フローチャート: 判断 271">
          <a:extLst>
            <a:ext uri="{FF2B5EF4-FFF2-40B4-BE49-F238E27FC236}">
              <a16:creationId xmlns:a16="http://schemas.microsoft.com/office/drawing/2014/main" id="{51142977-6D61-4826-9AFE-7A39CC6413DB}"/>
            </a:ext>
          </a:extLst>
        </xdr:cNvPr>
        <xdr:cNvSpPr/>
      </xdr:nvSpPr>
      <xdr:spPr>
        <a:xfrm>
          <a:off x="21272500" y="701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41</xdr:row>
      <xdr:rowOff>81549</xdr:rowOff>
    </xdr:from>
    <xdr:ext cx="599010" cy="259045"/>
    <xdr:sp macro="" textlink="">
      <xdr:nvSpPr>
        <xdr:cNvPr id="273" name="n_1aveValue【一般廃棄物処理施設】&#10;一人当たり有形固定資産（償却資産）額">
          <a:extLst>
            <a:ext uri="{FF2B5EF4-FFF2-40B4-BE49-F238E27FC236}">
              <a16:creationId xmlns:a16="http://schemas.microsoft.com/office/drawing/2014/main" id="{111A2D01-C75A-4A63-8955-BE914814C240}"/>
            </a:ext>
          </a:extLst>
        </xdr:cNvPr>
        <xdr:cNvSpPr txBox="1"/>
      </xdr:nvSpPr>
      <xdr:spPr>
        <a:xfrm>
          <a:off x="21011095" y="7110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40</xdr:row>
      <xdr:rowOff>156039</xdr:rowOff>
    </xdr:from>
    <xdr:to>
      <xdr:col>107</xdr:col>
      <xdr:colOff>101600</xdr:colOff>
      <xdr:row>41</xdr:row>
      <xdr:rowOff>86189</xdr:rowOff>
    </xdr:to>
    <xdr:sp macro="" textlink="">
      <xdr:nvSpPr>
        <xdr:cNvPr id="274" name="フローチャート: 判断 273">
          <a:extLst>
            <a:ext uri="{FF2B5EF4-FFF2-40B4-BE49-F238E27FC236}">
              <a16:creationId xmlns:a16="http://schemas.microsoft.com/office/drawing/2014/main" id="{5CC3174C-77A3-4FAE-8C65-D8350E26113C}"/>
            </a:ext>
          </a:extLst>
        </xdr:cNvPr>
        <xdr:cNvSpPr/>
      </xdr:nvSpPr>
      <xdr:spPr>
        <a:xfrm>
          <a:off x="20383500" y="701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41</xdr:row>
      <xdr:rowOff>77316</xdr:rowOff>
    </xdr:from>
    <xdr:ext cx="599010" cy="259045"/>
    <xdr:sp macro="" textlink="">
      <xdr:nvSpPr>
        <xdr:cNvPr id="275" name="n_2aveValue【一般廃棄物処理施設】&#10;一人当たり有形固定資産（償却資産）額">
          <a:extLst>
            <a:ext uri="{FF2B5EF4-FFF2-40B4-BE49-F238E27FC236}">
              <a16:creationId xmlns:a16="http://schemas.microsoft.com/office/drawing/2014/main" id="{38BD8E9B-A307-4422-99DD-50B1A9D3FD63}"/>
            </a:ext>
          </a:extLst>
        </xdr:cNvPr>
        <xdr:cNvSpPr txBox="1"/>
      </xdr:nvSpPr>
      <xdr:spPr>
        <a:xfrm>
          <a:off x="20134795" y="7106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41</xdr:row>
      <xdr:rowOff>1030</xdr:rowOff>
    </xdr:from>
    <xdr:to>
      <xdr:col>102</xdr:col>
      <xdr:colOff>165100</xdr:colOff>
      <xdr:row>41</xdr:row>
      <xdr:rowOff>102630</xdr:rowOff>
    </xdr:to>
    <xdr:sp macro="" textlink="">
      <xdr:nvSpPr>
        <xdr:cNvPr id="276" name="フローチャート: 判断 275">
          <a:extLst>
            <a:ext uri="{FF2B5EF4-FFF2-40B4-BE49-F238E27FC236}">
              <a16:creationId xmlns:a16="http://schemas.microsoft.com/office/drawing/2014/main" id="{1887469B-90D5-433A-9478-21795FBD8AC9}"/>
            </a:ext>
          </a:extLst>
        </xdr:cNvPr>
        <xdr:cNvSpPr/>
      </xdr:nvSpPr>
      <xdr:spPr>
        <a:xfrm>
          <a:off x="19494500" y="703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41</xdr:row>
      <xdr:rowOff>93757</xdr:rowOff>
    </xdr:from>
    <xdr:ext cx="599010" cy="259045"/>
    <xdr:sp macro="" textlink="">
      <xdr:nvSpPr>
        <xdr:cNvPr id="277" name="n_3aveValue【一般廃棄物処理施設】&#10;一人当たり有形固定資産（償却資産）額">
          <a:extLst>
            <a:ext uri="{FF2B5EF4-FFF2-40B4-BE49-F238E27FC236}">
              <a16:creationId xmlns:a16="http://schemas.microsoft.com/office/drawing/2014/main" id="{6AD2808C-01D5-4DE3-A767-AE14B4895690}"/>
            </a:ext>
          </a:extLst>
        </xdr:cNvPr>
        <xdr:cNvSpPr txBox="1"/>
      </xdr:nvSpPr>
      <xdr:spPr>
        <a:xfrm>
          <a:off x="19245795" y="7123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278" name="テキスト ボックス 277">
          <a:extLst>
            <a:ext uri="{FF2B5EF4-FFF2-40B4-BE49-F238E27FC236}">
              <a16:creationId xmlns:a16="http://schemas.microsoft.com/office/drawing/2014/main" id="{1FA49527-ACE0-477A-A1E5-C6DE9B8EFB52}"/>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279" name="テキスト ボックス 278">
          <a:extLst>
            <a:ext uri="{FF2B5EF4-FFF2-40B4-BE49-F238E27FC236}">
              <a16:creationId xmlns:a16="http://schemas.microsoft.com/office/drawing/2014/main" id="{CED7E9C9-D4A8-4B8B-9FD9-3497D65366A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280" name="テキスト ボックス 279">
          <a:extLst>
            <a:ext uri="{FF2B5EF4-FFF2-40B4-BE49-F238E27FC236}">
              <a16:creationId xmlns:a16="http://schemas.microsoft.com/office/drawing/2014/main" id="{9E659920-DBC4-4E93-9BA5-D0898C532D71}"/>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281" name="テキスト ボックス 280">
          <a:extLst>
            <a:ext uri="{FF2B5EF4-FFF2-40B4-BE49-F238E27FC236}">
              <a16:creationId xmlns:a16="http://schemas.microsoft.com/office/drawing/2014/main" id="{1DC85ECE-0849-4470-943F-9143657AED5D}"/>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282" name="テキスト ボックス 281">
          <a:extLst>
            <a:ext uri="{FF2B5EF4-FFF2-40B4-BE49-F238E27FC236}">
              <a16:creationId xmlns:a16="http://schemas.microsoft.com/office/drawing/2014/main" id="{041CD363-3AD1-403F-AE1A-55858CE59D64}"/>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118126</xdr:rowOff>
    </xdr:from>
    <xdr:to>
      <xdr:col>116</xdr:col>
      <xdr:colOff>114300</xdr:colOff>
      <xdr:row>37</xdr:row>
      <xdr:rowOff>48276</xdr:rowOff>
    </xdr:to>
    <xdr:sp macro="" textlink="">
      <xdr:nvSpPr>
        <xdr:cNvPr id="283" name="楕円 282">
          <a:extLst>
            <a:ext uri="{FF2B5EF4-FFF2-40B4-BE49-F238E27FC236}">
              <a16:creationId xmlns:a16="http://schemas.microsoft.com/office/drawing/2014/main" id="{695234C4-B526-4B1A-AB0B-E4533046FDA7}"/>
            </a:ext>
          </a:extLst>
        </xdr:cNvPr>
        <xdr:cNvSpPr/>
      </xdr:nvSpPr>
      <xdr:spPr>
        <a:xfrm>
          <a:off x="22110700" y="629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141003</xdr:rowOff>
    </xdr:from>
    <xdr:ext cx="599010" cy="259045"/>
    <xdr:sp macro="" textlink="">
      <xdr:nvSpPr>
        <xdr:cNvPr id="284" name="【一般廃棄物処理施設】&#10;一人当たり有形固定資産（償却資産）額該当値テキスト">
          <a:extLst>
            <a:ext uri="{FF2B5EF4-FFF2-40B4-BE49-F238E27FC236}">
              <a16:creationId xmlns:a16="http://schemas.microsoft.com/office/drawing/2014/main" id="{73F73BFD-634D-4354-B8E3-0E15A95387F3}"/>
            </a:ext>
          </a:extLst>
        </xdr:cNvPr>
        <xdr:cNvSpPr txBox="1"/>
      </xdr:nvSpPr>
      <xdr:spPr>
        <a:xfrm>
          <a:off x="22199600" y="6141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874,819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85522</xdr:rowOff>
    </xdr:from>
    <xdr:to>
      <xdr:col>112</xdr:col>
      <xdr:colOff>38100</xdr:colOff>
      <xdr:row>37</xdr:row>
      <xdr:rowOff>15672</xdr:rowOff>
    </xdr:to>
    <xdr:sp macro="" textlink="">
      <xdr:nvSpPr>
        <xdr:cNvPr id="285" name="楕円 284">
          <a:extLst>
            <a:ext uri="{FF2B5EF4-FFF2-40B4-BE49-F238E27FC236}">
              <a16:creationId xmlns:a16="http://schemas.microsoft.com/office/drawing/2014/main" id="{5159EA76-5CA2-43E3-A1E7-72C2365AFB4C}"/>
            </a:ext>
          </a:extLst>
        </xdr:cNvPr>
        <xdr:cNvSpPr/>
      </xdr:nvSpPr>
      <xdr:spPr>
        <a:xfrm>
          <a:off x="21272500" y="6257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136322</xdr:rowOff>
    </xdr:from>
    <xdr:to>
      <xdr:col>116</xdr:col>
      <xdr:colOff>63500</xdr:colOff>
      <xdr:row>36</xdr:row>
      <xdr:rowOff>168926</xdr:rowOff>
    </xdr:to>
    <xdr:cxnSp macro="">
      <xdr:nvCxnSpPr>
        <xdr:cNvPr id="286" name="直線コネクタ 285">
          <a:extLst>
            <a:ext uri="{FF2B5EF4-FFF2-40B4-BE49-F238E27FC236}">
              <a16:creationId xmlns:a16="http://schemas.microsoft.com/office/drawing/2014/main" id="{40DC411B-3731-4EAD-8F6F-F602A757AC17}"/>
            </a:ext>
          </a:extLst>
        </xdr:cNvPr>
        <xdr:cNvCxnSpPr/>
      </xdr:nvCxnSpPr>
      <xdr:spPr>
        <a:xfrm>
          <a:off x="21323300" y="6308522"/>
          <a:ext cx="838200" cy="32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112043</xdr:rowOff>
    </xdr:from>
    <xdr:to>
      <xdr:col>107</xdr:col>
      <xdr:colOff>101600</xdr:colOff>
      <xdr:row>35</xdr:row>
      <xdr:rowOff>42193</xdr:rowOff>
    </xdr:to>
    <xdr:sp macro="" textlink="">
      <xdr:nvSpPr>
        <xdr:cNvPr id="287" name="楕円 286">
          <a:extLst>
            <a:ext uri="{FF2B5EF4-FFF2-40B4-BE49-F238E27FC236}">
              <a16:creationId xmlns:a16="http://schemas.microsoft.com/office/drawing/2014/main" id="{B232A438-4D2B-45BA-B85B-9FDCCF21186B}"/>
            </a:ext>
          </a:extLst>
        </xdr:cNvPr>
        <xdr:cNvSpPr/>
      </xdr:nvSpPr>
      <xdr:spPr>
        <a:xfrm>
          <a:off x="20383500" y="5941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162843</xdr:rowOff>
    </xdr:from>
    <xdr:to>
      <xdr:col>111</xdr:col>
      <xdr:colOff>177800</xdr:colOff>
      <xdr:row>36</xdr:row>
      <xdr:rowOff>136322</xdr:rowOff>
    </xdr:to>
    <xdr:cxnSp macro="">
      <xdr:nvCxnSpPr>
        <xdr:cNvPr id="288" name="直線コネクタ 287">
          <a:extLst>
            <a:ext uri="{FF2B5EF4-FFF2-40B4-BE49-F238E27FC236}">
              <a16:creationId xmlns:a16="http://schemas.microsoft.com/office/drawing/2014/main" id="{92865CFE-5A68-4137-A779-250461B43DE3}"/>
            </a:ext>
          </a:extLst>
        </xdr:cNvPr>
        <xdr:cNvCxnSpPr/>
      </xdr:nvCxnSpPr>
      <xdr:spPr>
        <a:xfrm>
          <a:off x="20434300" y="5992143"/>
          <a:ext cx="889000" cy="316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62960</xdr:rowOff>
    </xdr:from>
    <xdr:to>
      <xdr:col>102</xdr:col>
      <xdr:colOff>165100</xdr:colOff>
      <xdr:row>39</xdr:row>
      <xdr:rowOff>164560</xdr:rowOff>
    </xdr:to>
    <xdr:sp macro="" textlink="">
      <xdr:nvSpPr>
        <xdr:cNvPr id="289" name="楕円 288">
          <a:extLst>
            <a:ext uri="{FF2B5EF4-FFF2-40B4-BE49-F238E27FC236}">
              <a16:creationId xmlns:a16="http://schemas.microsoft.com/office/drawing/2014/main" id="{FD6D64E2-68D1-4E3F-AD00-3C86F67CBFA9}"/>
            </a:ext>
          </a:extLst>
        </xdr:cNvPr>
        <xdr:cNvSpPr/>
      </xdr:nvSpPr>
      <xdr:spPr>
        <a:xfrm>
          <a:off x="19494500" y="674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34</xdr:row>
      <xdr:rowOff>162843</xdr:rowOff>
    </xdr:from>
    <xdr:to>
      <xdr:col>107</xdr:col>
      <xdr:colOff>50800</xdr:colOff>
      <xdr:row>39</xdr:row>
      <xdr:rowOff>113760</xdr:rowOff>
    </xdr:to>
    <xdr:cxnSp macro="">
      <xdr:nvCxnSpPr>
        <xdr:cNvPr id="290" name="直線コネクタ 289">
          <a:extLst>
            <a:ext uri="{FF2B5EF4-FFF2-40B4-BE49-F238E27FC236}">
              <a16:creationId xmlns:a16="http://schemas.microsoft.com/office/drawing/2014/main" id="{FF16383C-3D66-4774-A347-57D7D2C4AE48}"/>
            </a:ext>
          </a:extLst>
        </xdr:cNvPr>
        <xdr:cNvCxnSpPr/>
      </xdr:nvCxnSpPr>
      <xdr:spPr>
        <a:xfrm flipV="1">
          <a:off x="19545300" y="5992143"/>
          <a:ext cx="889000" cy="808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35</xdr:row>
      <xdr:rowOff>32199</xdr:rowOff>
    </xdr:from>
    <xdr:ext cx="599010" cy="259045"/>
    <xdr:sp macro="" textlink="">
      <xdr:nvSpPr>
        <xdr:cNvPr id="291" name="n_1mainValue【一般廃棄物処理施設】&#10;一人当たり有形固定資産（償却資産）額">
          <a:extLst>
            <a:ext uri="{FF2B5EF4-FFF2-40B4-BE49-F238E27FC236}">
              <a16:creationId xmlns:a16="http://schemas.microsoft.com/office/drawing/2014/main" id="{030B7472-3FAC-45FD-9037-BAD95EFF79BA}"/>
            </a:ext>
          </a:extLst>
        </xdr:cNvPr>
        <xdr:cNvSpPr txBox="1"/>
      </xdr:nvSpPr>
      <xdr:spPr>
        <a:xfrm>
          <a:off x="21011095" y="6032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86705</xdr:colOff>
      <xdr:row>33</xdr:row>
      <xdr:rowOff>58720</xdr:rowOff>
    </xdr:from>
    <xdr:ext cx="690189" cy="259045"/>
    <xdr:sp macro="" textlink="">
      <xdr:nvSpPr>
        <xdr:cNvPr id="292" name="n_2mainValue【一般廃棄物処理施設】&#10;一人当たり有形固定資産（償却資産）額">
          <a:extLst>
            <a:ext uri="{FF2B5EF4-FFF2-40B4-BE49-F238E27FC236}">
              <a16:creationId xmlns:a16="http://schemas.microsoft.com/office/drawing/2014/main" id="{63C7B2AB-6947-4886-A88E-D183B016EE0E}"/>
            </a:ext>
          </a:extLst>
        </xdr:cNvPr>
        <xdr:cNvSpPr txBox="1"/>
      </xdr:nvSpPr>
      <xdr:spPr>
        <a:xfrm>
          <a:off x="20089205" y="571657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9637</xdr:rowOff>
    </xdr:from>
    <xdr:ext cx="599010" cy="259045"/>
    <xdr:sp macro="" textlink="">
      <xdr:nvSpPr>
        <xdr:cNvPr id="293" name="n_3mainValue【一般廃棄物処理施設】&#10;一人当たり有形固定資産（償却資産）額">
          <a:extLst>
            <a:ext uri="{FF2B5EF4-FFF2-40B4-BE49-F238E27FC236}">
              <a16:creationId xmlns:a16="http://schemas.microsoft.com/office/drawing/2014/main" id="{9B459636-870B-45F3-B614-7992B8301D14}"/>
            </a:ext>
          </a:extLst>
        </xdr:cNvPr>
        <xdr:cNvSpPr txBox="1"/>
      </xdr:nvSpPr>
      <xdr:spPr>
        <a:xfrm>
          <a:off x="19245795" y="6524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294" name="正方形/長方形 293">
          <a:extLst>
            <a:ext uri="{FF2B5EF4-FFF2-40B4-BE49-F238E27FC236}">
              <a16:creationId xmlns:a16="http://schemas.microsoft.com/office/drawing/2014/main" id="{38EAC33C-1FB5-4FDC-84A3-C55A35E66E57}"/>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95" name="正方形/長方形 294">
          <a:extLst>
            <a:ext uri="{FF2B5EF4-FFF2-40B4-BE49-F238E27FC236}">
              <a16:creationId xmlns:a16="http://schemas.microsoft.com/office/drawing/2014/main" id="{9C656707-79EB-4FF5-B9C2-6459143602B2}"/>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96" name="正方形/長方形 295">
          <a:extLst>
            <a:ext uri="{FF2B5EF4-FFF2-40B4-BE49-F238E27FC236}">
              <a16:creationId xmlns:a16="http://schemas.microsoft.com/office/drawing/2014/main" id="{DFFE46B7-1A2C-40E2-9643-54364798D0E6}"/>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97" name="正方形/長方形 296">
          <a:extLst>
            <a:ext uri="{FF2B5EF4-FFF2-40B4-BE49-F238E27FC236}">
              <a16:creationId xmlns:a16="http://schemas.microsoft.com/office/drawing/2014/main" id="{622F266D-8EC6-472C-8245-AB9C68166CEC}"/>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98" name="正方形/長方形 297">
          <a:extLst>
            <a:ext uri="{FF2B5EF4-FFF2-40B4-BE49-F238E27FC236}">
              <a16:creationId xmlns:a16="http://schemas.microsoft.com/office/drawing/2014/main" id="{FBDD90E5-69F2-4240-83D7-D18913CE8C73}"/>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99" name="正方形/長方形 298">
          <a:extLst>
            <a:ext uri="{FF2B5EF4-FFF2-40B4-BE49-F238E27FC236}">
              <a16:creationId xmlns:a16="http://schemas.microsoft.com/office/drawing/2014/main" id="{E885DA57-1596-4973-A9F8-BFF7C97D149C}"/>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00" name="正方形/長方形 299">
          <a:extLst>
            <a:ext uri="{FF2B5EF4-FFF2-40B4-BE49-F238E27FC236}">
              <a16:creationId xmlns:a16="http://schemas.microsoft.com/office/drawing/2014/main" id="{C27AB7C3-54D8-4D18-9218-9F3CC8DF5161}"/>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01" name="正方形/長方形 300">
          <a:extLst>
            <a:ext uri="{FF2B5EF4-FFF2-40B4-BE49-F238E27FC236}">
              <a16:creationId xmlns:a16="http://schemas.microsoft.com/office/drawing/2014/main" id="{E189133A-E1FF-47D6-A82A-101BF6AB96A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02" name="テキスト ボックス 301">
          <a:extLst>
            <a:ext uri="{FF2B5EF4-FFF2-40B4-BE49-F238E27FC236}">
              <a16:creationId xmlns:a16="http://schemas.microsoft.com/office/drawing/2014/main" id="{E9C2BEFE-0F23-4330-BFBD-22C7A5D13D1E}"/>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03" name="直線コネクタ 302">
          <a:extLst>
            <a:ext uri="{FF2B5EF4-FFF2-40B4-BE49-F238E27FC236}">
              <a16:creationId xmlns:a16="http://schemas.microsoft.com/office/drawing/2014/main" id="{A300BFF2-8221-4E4C-B81A-8088189C7B95}"/>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304" name="直線コネクタ 303">
          <a:extLst>
            <a:ext uri="{FF2B5EF4-FFF2-40B4-BE49-F238E27FC236}">
              <a16:creationId xmlns:a16="http://schemas.microsoft.com/office/drawing/2014/main" id="{D2E4E38D-62E1-48AF-9BE5-AA6ADC6BEDFF}"/>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305" name="テキスト ボックス 304">
          <a:extLst>
            <a:ext uri="{FF2B5EF4-FFF2-40B4-BE49-F238E27FC236}">
              <a16:creationId xmlns:a16="http://schemas.microsoft.com/office/drawing/2014/main" id="{33CD714C-512F-4660-B3B3-6D5328644882}"/>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06" name="直線コネクタ 305">
          <a:extLst>
            <a:ext uri="{FF2B5EF4-FFF2-40B4-BE49-F238E27FC236}">
              <a16:creationId xmlns:a16="http://schemas.microsoft.com/office/drawing/2014/main" id="{4E3B172E-26C9-4855-85E6-4D2D9739104F}"/>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07" name="テキスト ボックス 306">
          <a:extLst>
            <a:ext uri="{FF2B5EF4-FFF2-40B4-BE49-F238E27FC236}">
              <a16:creationId xmlns:a16="http://schemas.microsoft.com/office/drawing/2014/main" id="{B64CC60D-E05C-4829-8141-53E6121D48BC}"/>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08" name="直線コネクタ 307">
          <a:extLst>
            <a:ext uri="{FF2B5EF4-FFF2-40B4-BE49-F238E27FC236}">
              <a16:creationId xmlns:a16="http://schemas.microsoft.com/office/drawing/2014/main" id="{7511DE9E-3DC2-4B98-9B9C-CFA5FACE28FA}"/>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09" name="テキスト ボックス 308">
          <a:extLst>
            <a:ext uri="{FF2B5EF4-FFF2-40B4-BE49-F238E27FC236}">
              <a16:creationId xmlns:a16="http://schemas.microsoft.com/office/drawing/2014/main" id="{4642D823-8632-4426-BBC4-AEF16F39E6E7}"/>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10" name="直線コネクタ 309">
          <a:extLst>
            <a:ext uri="{FF2B5EF4-FFF2-40B4-BE49-F238E27FC236}">
              <a16:creationId xmlns:a16="http://schemas.microsoft.com/office/drawing/2014/main" id="{18AF2862-FC2E-4634-B2AD-8BCF7061D0E7}"/>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11" name="テキスト ボックス 310">
          <a:extLst>
            <a:ext uri="{FF2B5EF4-FFF2-40B4-BE49-F238E27FC236}">
              <a16:creationId xmlns:a16="http://schemas.microsoft.com/office/drawing/2014/main" id="{CDDE4001-C34F-4A42-AE13-5ABE01DA330D}"/>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12" name="直線コネクタ 311">
          <a:extLst>
            <a:ext uri="{FF2B5EF4-FFF2-40B4-BE49-F238E27FC236}">
              <a16:creationId xmlns:a16="http://schemas.microsoft.com/office/drawing/2014/main" id="{5AF69442-007C-435D-B863-8FF91818A524}"/>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13" name="テキスト ボックス 312">
          <a:extLst>
            <a:ext uri="{FF2B5EF4-FFF2-40B4-BE49-F238E27FC236}">
              <a16:creationId xmlns:a16="http://schemas.microsoft.com/office/drawing/2014/main" id="{F4D7FA20-1DF5-4CA1-BD61-C11FD2C0E0DE}"/>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14" name="直線コネクタ 313">
          <a:extLst>
            <a:ext uri="{FF2B5EF4-FFF2-40B4-BE49-F238E27FC236}">
              <a16:creationId xmlns:a16="http://schemas.microsoft.com/office/drawing/2014/main" id="{DE83AD9F-07EA-4C6F-81B7-A9BC971E864A}"/>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315" name="テキスト ボックス 314">
          <a:extLst>
            <a:ext uri="{FF2B5EF4-FFF2-40B4-BE49-F238E27FC236}">
              <a16:creationId xmlns:a16="http://schemas.microsoft.com/office/drawing/2014/main" id="{5574E399-1172-4570-90B8-AC697DD93856}"/>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16" name="直線コネクタ 315">
          <a:extLst>
            <a:ext uri="{FF2B5EF4-FFF2-40B4-BE49-F238E27FC236}">
              <a16:creationId xmlns:a16="http://schemas.microsoft.com/office/drawing/2014/main" id="{1684069B-08FD-4D40-9F6F-C98BF5B38B19}"/>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17" name="テキスト ボックス 316">
          <a:extLst>
            <a:ext uri="{FF2B5EF4-FFF2-40B4-BE49-F238E27FC236}">
              <a16:creationId xmlns:a16="http://schemas.microsoft.com/office/drawing/2014/main" id="{B43C4E33-0DF6-4D16-9B58-D09E6B511072}"/>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18" name="【保健センター・保健所】&#10;有形固定資産減価償却率グラフ枠">
          <a:extLst>
            <a:ext uri="{FF2B5EF4-FFF2-40B4-BE49-F238E27FC236}">
              <a16:creationId xmlns:a16="http://schemas.microsoft.com/office/drawing/2014/main" id="{11475A5E-0F97-4CF6-B626-F7763553F285}"/>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96338</xdr:rowOff>
    </xdr:to>
    <xdr:cxnSp macro="">
      <xdr:nvCxnSpPr>
        <xdr:cNvPr id="319" name="直線コネクタ 318">
          <a:extLst>
            <a:ext uri="{FF2B5EF4-FFF2-40B4-BE49-F238E27FC236}">
              <a16:creationId xmlns:a16="http://schemas.microsoft.com/office/drawing/2014/main" id="{AF21595E-7C71-47AA-A15B-984DCCC16C48}"/>
            </a:ext>
          </a:extLst>
        </xdr:cNvPr>
        <xdr:cNvCxnSpPr/>
      </xdr:nvCxnSpPr>
      <xdr:spPr>
        <a:xfrm flipV="1">
          <a:off x="16318864" y="9470572"/>
          <a:ext cx="0" cy="1427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100165</xdr:rowOff>
    </xdr:from>
    <xdr:ext cx="405111" cy="259045"/>
    <xdr:sp macro="" textlink="">
      <xdr:nvSpPr>
        <xdr:cNvPr id="320" name="【保健センター・保健所】&#10;有形固定資産減価償却率最小値テキスト">
          <a:extLst>
            <a:ext uri="{FF2B5EF4-FFF2-40B4-BE49-F238E27FC236}">
              <a16:creationId xmlns:a16="http://schemas.microsoft.com/office/drawing/2014/main" id="{333DA7E6-0179-4619-AAB4-B64E9628B685}"/>
            </a:ext>
          </a:extLst>
        </xdr:cNvPr>
        <xdr:cNvSpPr txBox="1"/>
      </xdr:nvSpPr>
      <xdr:spPr>
        <a:xfrm>
          <a:off x="16357600" y="10901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96338</xdr:rowOff>
    </xdr:from>
    <xdr:to>
      <xdr:col>86</xdr:col>
      <xdr:colOff>25400</xdr:colOff>
      <xdr:row>63</xdr:row>
      <xdr:rowOff>96338</xdr:rowOff>
    </xdr:to>
    <xdr:cxnSp macro="">
      <xdr:nvCxnSpPr>
        <xdr:cNvPr id="321" name="直線コネクタ 320">
          <a:extLst>
            <a:ext uri="{FF2B5EF4-FFF2-40B4-BE49-F238E27FC236}">
              <a16:creationId xmlns:a16="http://schemas.microsoft.com/office/drawing/2014/main" id="{671F9F45-7B28-46DA-A200-5EBC3C6783C7}"/>
            </a:ext>
          </a:extLst>
        </xdr:cNvPr>
        <xdr:cNvCxnSpPr/>
      </xdr:nvCxnSpPr>
      <xdr:spPr>
        <a:xfrm>
          <a:off x="16230600" y="10897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322" name="【保健センター・保健所】&#10;有形固定資産減価償却率最大値テキスト">
          <a:extLst>
            <a:ext uri="{FF2B5EF4-FFF2-40B4-BE49-F238E27FC236}">
              <a16:creationId xmlns:a16="http://schemas.microsoft.com/office/drawing/2014/main" id="{9D9DF478-4A8E-47FF-AF2C-8BFDA0C33F78}"/>
            </a:ext>
          </a:extLst>
        </xdr:cNvPr>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323" name="直線コネクタ 322">
          <a:extLst>
            <a:ext uri="{FF2B5EF4-FFF2-40B4-BE49-F238E27FC236}">
              <a16:creationId xmlns:a16="http://schemas.microsoft.com/office/drawing/2014/main" id="{DB7498B2-F004-4A37-A7F6-6325F926FBEF}"/>
            </a:ext>
          </a:extLst>
        </xdr:cNvPr>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72951</xdr:rowOff>
    </xdr:from>
    <xdr:ext cx="405111" cy="259045"/>
    <xdr:sp macro="" textlink="">
      <xdr:nvSpPr>
        <xdr:cNvPr id="324" name="【保健センター・保健所】&#10;有形固定資産減価償却率平均値テキスト">
          <a:extLst>
            <a:ext uri="{FF2B5EF4-FFF2-40B4-BE49-F238E27FC236}">
              <a16:creationId xmlns:a16="http://schemas.microsoft.com/office/drawing/2014/main" id="{DC0E9D6E-9196-4836-B3BE-34CBA052E681}"/>
            </a:ext>
          </a:extLst>
        </xdr:cNvPr>
        <xdr:cNvSpPr txBox="1"/>
      </xdr:nvSpPr>
      <xdr:spPr>
        <a:xfrm>
          <a:off x="16357600" y="101885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94524</xdr:rowOff>
    </xdr:from>
    <xdr:to>
      <xdr:col>85</xdr:col>
      <xdr:colOff>177800</xdr:colOff>
      <xdr:row>60</xdr:row>
      <xdr:rowOff>24674</xdr:rowOff>
    </xdr:to>
    <xdr:sp macro="" textlink="">
      <xdr:nvSpPr>
        <xdr:cNvPr id="325" name="フローチャート: 判断 324">
          <a:extLst>
            <a:ext uri="{FF2B5EF4-FFF2-40B4-BE49-F238E27FC236}">
              <a16:creationId xmlns:a16="http://schemas.microsoft.com/office/drawing/2014/main" id="{2C6814E6-F995-480E-B297-4B04B28BA5B9}"/>
            </a:ext>
          </a:extLst>
        </xdr:cNvPr>
        <xdr:cNvSpPr/>
      </xdr:nvSpPr>
      <xdr:spPr>
        <a:xfrm>
          <a:off x="16268700" y="1021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128815</xdr:rowOff>
    </xdr:from>
    <xdr:to>
      <xdr:col>81</xdr:col>
      <xdr:colOff>101600</xdr:colOff>
      <xdr:row>60</xdr:row>
      <xdr:rowOff>58965</xdr:rowOff>
    </xdr:to>
    <xdr:sp macro="" textlink="">
      <xdr:nvSpPr>
        <xdr:cNvPr id="326" name="フローチャート: 判断 325">
          <a:extLst>
            <a:ext uri="{FF2B5EF4-FFF2-40B4-BE49-F238E27FC236}">
              <a16:creationId xmlns:a16="http://schemas.microsoft.com/office/drawing/2014/main" id="{A682D95B-7791-409E-AE27-A9282AC3A1B8}"/>
            </a:ext>
          </a:extLst>
        </xdr:cNvPr>
        <xdr:cNvSpPr/>
      </xdr:nvSpPr>
      <xdr:spPr>
        <a:xfrm>
          <a:off x="15430500" y="10244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75492</xdr:rowOff>
    </xdr:from>
    <xdr:ext cx="405111" cy="259045"/>
    <xdr:sp macro="" textlink="">
      <xdr:nvSpPr>
        <xdr:cNvPr id="327" name="n_1aveValue【保健センター・保健所】&#10;有形固定資産減価償却率">
          <a:extLst>
            <a:ext uri="{FF2B5EF4-FFF2-40B4-BE49-F238E27FC236}">
              <a16:creationId xmlns:a16="http://schemas.microsoft.com/office/drawing/2014/main" id="{076E5366-0C21-4FCB-8591-A73215027BD2}"/>
            </a:ext>
          </a:extLst>
        </xdr:cNvPr>
        <xdr:cNvSpPr txBox="1"/>
      </xdr:nvSpPr>
      <xdr:spPr>
        <a:xfrm>
          <a:off x="15266044" y="10019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7983</xdr:rowOff>
    </xdr:from>
    <xdr:to>
      <xdr:col>76</xdr:col>
      <xdr:colOff>165100</xdr:colOff>
      <xdr:row>60</xdr:row>
      <xdr:rowOff>109583</xdr:rowOff>
    </xdr:to>
    <xdr:sp macro="" textlink="">
      <xdr:nvSpPr>
        <xdr:cNvPr id="328" name="フローチャート: 判断 327">
          <a:extLst>
            <a:ext uri="{FF2B5EF4-FFF2-40B4-BE49-F238E27FC236}">
              <a16:creationId xmlns:a16="http://schemas.microsoft.com/office/drawing/2014/main" id="{09F50F5C-4E04-4849-90C9-83C2CBB6CA3E}"/>
            </a:ext>
          </a:extLst>
        </xdr:cNvPr>
        <xdr:cNvSpPr/>
      </xdr:nvSpPr>
      <xdr:spPr>
        <a:xfrm>
          <a:off x="14541500" y="1029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58</xdr:row>
      <xdr:rowOff>126110</xdr:rowOff>
    </xdr:from>
    <xdr:ext cx="405111" cy="259045"/>
    <xdr:sp macro="" textlink="">
      <xdr:nvSpPr>
        <xdr:cNvPr id="329" name="n_2aveValue【保健センター・保健所】&#10;有形固定資産減価償却率">
          <a:extLst>
            <a:ext uri="{FF2B5EF4-FFF2-40B4-BE49-F238E27FC236}">
              <a16:creationId xmlns:a16="http://schemas.microsoft.com/office/drawing/2014/main" id="{EDBEB25C-4E55-42FD-9DB0-878B941E5465}"/>
            </a:ext>
          </a:extLst>
        </xdr:cNvPr>
        <xdr:cNvSpPr txBox="1"/>
      </xdr:nvSpPr>
      <xdr:spPr>
        <a:xfrm>
          <a:off x="14389744" y="10070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60</xdr:row>
      <xdr:rowOff>29210</xdr:rowOff>
    </xdr:from>
    <xdr:to>
      <xdr:col>72</xdr:col>
      <xdr:colOff>38100</xdr:colOff>
      <xdr:row>60</xdr:row>
      <xdr:rowOff>130810</xdr:rowOff>
    </xdr:to>
    <xdr:sp macro="" textlink="">
      <xdr:nvSpPr>
        <xdr:cNvPr id="330" name="フローチャート: 判断 329">
          <a:extLst>
            <a:ext uri="{FF2B5EF4-FFF2-40B4-BE49-F238E27FC236}">
              <a16:creationId xmlns:a16="http://schemas.microsoft.com/office/drawing/2014/main" id="{DF24715B-9055-4319-B201-50FA7F969593}"/>
            </a:ext>
          </a:extLst>
        </xdr:cNvPr>
        <xdr:cNvSpPr/>
      </xdr:nvSpPr>
      <xdr:spPr>
        <a:xfrm>
          <a:off x="13652500" y="1031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58</xdr:row>
      <xdr:rowOff>147337</xdr:rowOff>
    </xdr:from>
    <xdr:ext cx="405111" cy="259045"/>
    <xdr:sp macro="" textlink="">
      <xdr:nvSpPr>
        <xdr:cNvPr id="331" name="n_3aveValue【保健センター・保健所】&#10;有形固定資産減価償却率">
          <a:extLst>
            <a:ext uri="{FF2B5EF4-FFF2-40B4-BE49-F238E27FC236}">
              <a16:creationId xmlns:a16="http://schemas.microsoft.com/office/drawing/2014/main" id="{62128FF5-0594-4023-876C-9773FFCA1FD6}"/>
            </a:ext>
          </a:extLst>
        </xdr:cNvPr>
        <xdr:cNvSpPr txBox="1"/>
      </xdr:nvSpPr>
      <xdr:spPr>
        <a:xfrm>
          <a:off x="13500744" y="1009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332" name="テキスト ボックス 331">
          <a:extLst>
            <a:ext uri="{FF2B5EF4-FFF2-40B4-BE49-F238E27FC236}">
              <a16:creationId xmlns:a16="http://schemas.microsoft.com/office/drawing/2014/main" id="{D157DEEC-E3BA-4396-86F5-69DF70AF756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33" name="テキスト ボックス 332">
          <a:extLst>
            <a:ext uri="{FF2B5EF4-FFF2-40B4-BE49-F238E27FC236}">
              <a16:creationId xmlns:a16="http://schemas.microsoft.com/office/drawing/2014/main" id="{4A0F7E2A-33D4-4B7C-9F94-3FA49BBC3525}"/>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34" name="テキスト ボックス 333">
          <a:extLst>
            <a:ext uri="{FF2B5EF4-FFF2-40B4-BE49-F238E27FC236}">
              <a16:creationId xmlns:a16="http://schemas.microsoft.com/office/drawing/2014/main" id="{0D341202-283F-4D57-819F-03FAD9B3327C}"/>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35" name="テキスト ボックス 334">
          <a:extLst>
            <a:ext uri="{FF2B5EF4-FFF2-40B4-BE49-F238E27FC236}">
              <a16:creationId xmlns:a16="http://schemas.microsoft.com/office/drawing/2014/main" id="{19939B09-E67B-4FBD-A5CD-5B2265715F6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36" name="テキスト ボックス 335">
          <a:extLst>
            <a:ext uri="{FF2B5EF4-FFF2-40B4-BE49-F238E27FC236}">
              <a16:creationId xmlns:a16="http://schemas.microsoft.com/office/drawing/2014/main" id="{1A334A85-0AB2-48D6-91F7-35F939C83E41}"/>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99423</xdr:rowOff>
    </xdr:from>
    <xdr:to>
      <xdr:col>76</xdr:col>
      <xdr:colOff>165100</xdr:colOff>
      <xdr:row>61</xdr:row>
      <xdr:rowOff>29573</xdr:rowOff>
    </xdr:to>
    <xdr:sp macro="" textlink="">
      <xdr:nvSpPr>
        <xdr:cNvPr id="337" name="楕円 336">
          <a:extLst>
            <a:ext uri="{FF2B5EF4-FFF2-40B4-BE49-F238E27FC236}">
              <a16:creationId xmlns:a16="http://schemas.microsoft.com/office/drawing/2014/main" id="{CBF4786D-DEF0-4D52-A84A-E17787F0D235}"/>
            </a:ext>
          </a:extLst>
        </xdr:cNvPr>
        <xdr:cNvSpPr/>
      </xdr:nvSpPr>
      <xdr:spPr>
        <a:xfrm>
          <a:off x="14541500" y="1038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159838</xdr:rowOff>
    </xdr:from>
    <xdr:to>
      <xdr:col>72</xdr:col>
      <xdr:colOff>38100</xdr:colOff>
      <xdr:row>61</xdr:row>
      <xdr:rowOff>89988</xdr:rowOff>
    </xdr:to>
    <xdr:sp macro="" textlink="">
      <xdr:nvSpPr>
        <xdr:cNvPr id="338" name="楕円 337">
          <a:extLst>
            <a:ext uri="{FF2B5EF4-FFF2-40B4-BE49-F238E27FC236}">
              <a16:creationId xmlns:a16="http://schemas.microsoft.com/office/drawing/2014/main" id="{522C04FC-D4D8-4716-9DB0-50BF13D80A13}"/>
            </a:ext>
          </a:extLst>
        </xdr:cNvPr>
        <xdr:cNvSpPr/>
      </xdr:nvSpPr>
      <xdr:spPr>
        <a:xfrm>
          <a:off x="13652500" y="1044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150223</xdr:rowOff>
    </xdr:from>
    <xdr:to>
      <xdr:col>76</xdr:col>
      <xdr:colOff>114300</xdr:colOff>
      <xdr:row>61</xdr:row>
      <xdr:rowOff>39188</xdr:rowOff>
    </xdr:to>
    <xdr:cxnSp macro="">
      <xdr:nvCxnSpPr>
        <xdr:cNvPr id="339" name="直線コネクタ 338">
          <a:extLst>
            <a:ext uri="{FF2B5EF4-FFF2-40B4-BE49-F238E27FC236}">
              <a16:creationId xmlns:a16="http://schemas.microsoft.com/office/drawing/2014/main" id="{D20ACBD1-DF2B-4EDD-B328-2688D57DD37E}"/>
            </a:ext>
          </a:extLst>
        </xdr:cNvPr>
        <xdr:cNvCxnSpPr/>
      </xdr:nvCxnSpPr>
      <xdr:spPr>
        <a:xfrm flipV="1">
          <a:off x="13703300" y="10437223"/>
          <a:ext cx="889000" cy="60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75</xdr:col>
      <xdr:colOff>102244</xdr:colOff>
      <xdr:row>61</xdr:row>
      <xdr:rowOff>20700</xdr:rowOff>
    </xdr:from>
    <xdr:ext cx="405111" cy="259045"/>
    <xdr:sp macro="" textlink="">
      <xdr:nvSpPr>
        <xdr:cNvPr id="340" name="n_2mainValue【保健センター・保健所】&#10;有形固定資産減価償却率">
          <a:extLst>
            <a:ext uri="{FF2B5EF4-FFF2-40B4-BE49-F238E27FC236}">
              <a16:creationId xmlns:a16="http://schemas.microsoft.com/office/drawing/2014/main" id="{CC6E6998-33BD-4DA6-9896-633144F1A428}"/>
            </a:ext>
          </a:extLst>
        </xdr:cNvPr>
        <xdr:cNvSpPr txBox="1"/>
      </xdr:nvSpPr>
      <xdr:spPr>
        <a:xfrm>
          <a:off x="14389744" y="1047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81115</xdr:rowOff>
    </xdr:from>
    <xdr:ext cx="405111" cy="259045"/>
    <xdr:sp macro="" textlink="">
      <xdr:nvSpPr>
        <xdr:cNvPr id="341" name="n_3mainValue【保健センター・保健所】&#10;有形固定資産減価償却率">
          <a:extLst>
            <a:ext uri="{FF2B5EF4-FFF2-40B4-BE49-F238E27FC236}">
              <a16:creationId xmlns:a16="http://schemas.microsoft.com/office/drawing/2014/main" id="{42C04531-7A33-4CCC-B8E7-D67F5D8636BE}"/>
            </a:ext>
          </a:extLst>
        </xdr:cNvPr>
        <xdr:cNvSpPr txBox="1"/>
      </xdr:nvSpPr>
      <xdr:spPr>
        <a:xfrm>
          <a:off x="13500744" y="10539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42" name="正方形/長方形 341">
          <a:extLst>
            <a:ext uri="{FF2B5EF4-FFF2-40B4-BE49-F238E27FC236}">
              <a16:creationId xmlns:a16="http://schemas.microsoft.com/office/drawing/2014/main" id="{0D03E827-E097-4F86-896C-B42A7CC8363A}"/>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43" name="正方形/長方形 342">
          <a:extLst>
            <a:ext uri="{FF2B5EF4-FFF2-40B4-BE49-F238E27FC236}">
              <a16:creationId xmlns:a16="http://schemas.microsoft.com/office/drawing/2014/main" id="{1CC5CCC1-3BD0-45EF-8C10-975830C5C753}"/>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44" name="正方形/長方形 343">
          <a:extLst>
            <a:ext uri="{FF2B5EF4-FFF2-40B4-BE49-F238E27FC236}">
              <a16:creationId xmlns:a16="http://schemas.microsoft.com/office/drawing/2014/main" id="{29FBC508-2C6D-44A2-A2A5-A7C4BA84C961}"/>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45" name="正方形/長方形 344">
          <a:extLst>
            <a:ext uri="{FF2B5EF4-FFF2-40B4-BE49-F238E27FC236}">
              <a16:creationId xmlns:a16="http://schemas.microsoft.com/office/drawing/2014/main" id="{440E5734-C6A3-4518-B380-2041E7CF55D5}"/>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46" name="正方形/長方形 345">
          <a:extLst>
            <a:ext uri="{FF2B5EF4-FFF2-40B4-BE49-F238E27FC236}">
              <a16:creationId xmlns:a16="http://schemas.microsoft.com/office/drawing/2014/main" id="{A1F759F4-860A-4277-8FFA-2557FEF90113}"/>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47" name="正方形/長方形 346">
          <a:extLst>
            <a:ext uri="{FF2B5EF4-FFF2-40B4-BE49-F238E27FC236}">
              <a16:creationId xmlns:a16="http://schemas.microsoft.com/office/drawing/2014/main" id="{4D74469F-F676-4FA8-991F-E638F0842889}"/>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48" name="正方形/長方形 347">
          <a:extLst>
            <a:ext uri="{FF2B5EF4-FFF2-40B4-BE49-F238E27FC236}">
              <a16:creationId xmlns:a16="http://schemas.microsoft.com/office/drawing/2014/main" id="{FB25D4E3-0358-4056-936D-F772A346605F}"/>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49" name="正方形/長方形 348">
          <a:extLst>
            <a:ext uri="{FF2B5EF4-FFF2-40B4-BE49-F238E27FC236}">
              <a16:creationId xmlns:a16="http://schemas.microsoft.com/office/drawing/2014/main" id="{0C128B39-C39D-4841-ABC9-B8B78E88CCBD}"/>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50" name="テキスト ボックス 349">
          <a:extLst>
            <a:ext uri="{FF2B5EF4-FFF2-40B4-BE49-F238E27FC236}">
              <a16:creationId xmlns:a16="http://schemas.microsoft.com/office/drawing/2014/main" id="{6075389B-9159-414F-9CA4-6D5A09683DFD}"/>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51" name="直線コネクタ 350">
          <a:extLst>
            <a:ext uri="{FF2B5EF4-FFF2-40B4-BE49-F238E27FC236}">
              <a16:creationId xmlns:a16="http://schemas.microsoft.com/office/drawing/2014/main" id="{088C4E4B-C1BC-4BF3-9FF0-B340AAC27D12}"/>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352" name="直線コネクタ 351">
          <a:extLst>
            <a:ext uri="{FF2B5EF4-FFF2-40B4-BE49-F238E27FC236}">
              <a16:creationId xmlns:a16="http://schemas.microsoft.com/office/drawing/2014/main" id="{90908EE6-0930-48E0-8C7A-C95D493DF6C8}"/>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353" name="テキスト ボックス 352">
          <a:extLst>
            <a:ext uri="{FF2B5EF4-FFF2-40B4-BE49-F238E27FC236}">
              <a16:creationId xmlns:a16="http://schemas.microsoft.com/office/drawing/2014/main" id="{F0F1EA6D-75DE-450F-9600-BC8934B9C6CB}"/>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354" name="直線コネクタ 353">
          <a:extLst>
            <a:ext uri="{FF2B5EF4-FFF2-40B4-BE49-F238E27FC236}">
              <a16:creationId xmlns:a16="http://schemas.microsoft.com/office/drawing/2014/main" id="{234384AB-23C8-4E06-BC9A-0FC8B9223C14}"/>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355" name="テキスト ボックス 354">
          <a:extLst>
            <a:ext uri="{FF2B5EF4-FFF2-40B4-BE49-F238E27FC236}">
              <a16:creationId xmlns:a16="http://schemas.microsoft.com/office/drawing/2014/main" id="{132DB2CB-BE33-4BBA-A37D-BA1083F3779E}"/>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356" name="直線コネクタ 355">
          <a:extLst>
            <a:ext uri="{FF2B5EF4-FFF2-40B4-BE49-F238E27FC236}">
              <a16:creationId xmlns:a16="http://schemas.microsoft.com/office/drawing/2014/main" id="{129079B4-6D4D-443A-8A3D-674A4A00F211}"/>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357" name="テキスト ボックス 356">
          <a:extLst>
            <a:ext uri="{FF2B5EF4-FFF2-40B4-BE49-F238E27FC236}">
              <a16:creationId xmlns:a16="http://schemas.microsoft.com/office/drawing/2014/main" id="{2779BD99-145D-4EE7-A1B3-2E981EC029B6}"/>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358" name="直線コネクタ 357">
          <a:extLst>
            <a:ext uri="{FF2B5EF4-FFF2-40B4-BE49-F238E27FC236}">
              <a16:creationId xmlns:a16="http://schemas.microsoft.com/office/drawing/2014/main" id="{D358F0CA-FB9D-4E37-BCB7-7AAA7A39B93C}"/>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359" name="テキスト ボックス 358">
          <a:extLst>
            <a:ext uri="{FF2B5EF4-FFF2-40B4-BE49-F238E27FC236}">
              <a16:creationId xmlns:a16="http://schemas.microsoft.com/office/drawing/2014/main" id="{53B69503-12C5-45F0-BCB3-2EA8BF6F5DA5}"/>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360" name="直線コネクタ 359">
          <a:extLst>
            <a:ext uri="{FF2B5EF4-FFF2-40B4-BE49-F238E27FC236}">
              <a16:creationId xmlns:a16="http://schemas.microsoft.com/office/drawing/2014/main" id="{E23E368B-D8D2-4328-A5D9-2F2DB696A688}"/>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361" name="テキスト ボックス 360">
          <a:extLst>
            <a:ext uri="{FF2B5EF4-FFF2-40B4-BE49-F238E27FC236}">
              <a16:creationId xmlns:a16="http://schemas.microsoft.com/office/drawing/2014/main" id="{924CB979-6C3A-4985-9AEB-EC58A7E6A420}"/>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362" name="直線コネクタ 361">
          <a:extLst>
            <a:ext uri="{FF2B5EF4-FFF2-40B4-BE49-F238E27FC236}">
              <a16:creationId xmlns:a16="http://schemas.microsoft.com/office/drawing/2014/main" id="{5AD3CB64-6FC8-46B0-8E16-FCCAC328E2F2}"/>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363" name="テキスト ボックス 362">
          <a:extLst>
            <a:ext uri="{FF2B5EF4-FFF2-40B4-BE49-F238E27FC236}">
              <a16:creationId xmlns:a16="http://schemas.microsoft.com/office/drawing/2014/main" id="{C7C4066F-90A5-4960-A2D7-9A79854A2A96}"/>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64" name="直線コネクタ 363">
          <a:extLst>
            <a:ext uri="{FF2B5EF4-FFF2-40B4-BE49-F238E27FC236}">
              <a16:creationId xmlns:a16="http://schemas.microsoft.com/office/drawing/2014/main" id="{C793B778-EBD9-4C38-8FDB-656DD5859F51}"/>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65" name="テキスト ボックス 364">
          <a:extLst>
            <a:ext uri="{FF2B5EF4-FFF2-40B4-BE49-F238E27FC236}">
              <a16:creationId xmlns:a16="http://schemas.microsoft.com/office/drawing/2014/main" id="{F597D359-AF9D-4DEC-94A4-2712BED91B91}"/>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66" name="【保健センター・保健所】&#10;一人当たり面積グラフ枠">
          <a:extLst>
            <a:ext uri="{FF2B5EF4-FFF2-40B4-BE49-F238E27FC236}">
              <a16:creationId xmlns:a16="http://schemas.microsoft.com/office/drawing/2014/main" id="{55BB18E7-7CED-4815-BEFA-2BC729468802}"/>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75438</xdr:rowOff>
    </xdr:from>
    <xdr:to>
      <xdr:col>116</xdr:col>
      <xdr:colOff>62864</xdr:colOff>
      <xdr:row>64</xdr:row>
      <xdr:rowOff>110708</xdr:rowOff>
    </xdr:to>
    <xdr:cxnSp macro="">
      <xdr:nvCxnSpPr>
        <xdr:cNvPr id="367" name="直線コネクタ 366">
          <a:extLst>
            <a:ext uri="{FF2B5EF4-FFF2-40B4-BE49-F238E27FC236}">
              <a16:creationId xmlns:a16="http://schemas.microsoft.com/office/drawing/2014/main" id="{D2CC2DFC-10CC-45E6-B6EB-E4435FC94CBD}"/>
            </a:ext>
          </a:extLst>
        </xdr:cNvPr>
        <xdr:cNvCxnSpPr/>
      </xdr:nvCxnSpPr>
      <xdr:spPr>
        <a:xfrm flipV="1">
          <a:off x="22160864" y="9505188"/>
          <a:ext cx="0" cy="1578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114535</xdr:rowOff>
    </xdr:from>
    <xdr:ext cx="469744" cy="259045"/>
    <xdr:sp macro="" textlink="">
      <xdr:nvSpPr>
        <xdr:cNvPr id="368" name="【保健センター・保健所】&#10;一人当たり面積最小値テキスト">
          <a:extLst>
            <a:ext uri="{FF2B5EF4-FFF2-40B4-BE49-F238E27FC236}">
              <a16:creationId xmlns:a16="http://schemas.microsoft.com/office/drawing/2014/main" id="{4C5D092A-07C8-44FE-8C86-C9EBF57AD434}"/>
            </a:ext>
          </a:extLst>
        </xdr:cNvPr>
        <xdr:cNvSpPr txBox="1"/>
      </xdr:nvSpPr>
      <xdr:spPr>
        <a:xfrm>
          <a:off x="22199600" y="11087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110708</xdr:rowOff>
    </xdr:from>
    <xdr:to>
      <xdr:col>116</xdr:col>
      <xdr:colOff>152400</xdr:colOff>
      <xdr:row>64</xdr:row>
      <xdr:rowOff>110708</xdr:rowOff>
    </xdr:to>
    <xdr:cxnSp macro="">
      <xdr:nvCxnSpPr>
        <xdr:cNvPr id="369" name="直線コネクタ 368">
          <a:extLst>
            <a:ext uri="{FF2B5EF4-FFF2-40B4-BE49-F238E27FC236}">
              <a16:creationId xmlns:a16="http://schemas.microsoft.com/office/drawing/2014/main" id="{38216CD6-0CB4-4669-B31C-F3D940A2428B}"/>
            </a:ext>
          </a:extLst>
        </xdr:cNvPr>
        <xdr:cNvCxnSpPr/>
      </xdr:nvCxnSpPr>
      <xdr:spPr>
        <a:xfrm>
          <a:off x="22072600" y="11083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22115</xdr:rowOff>
    </xdr:from>
    <xdr:ext cx="469744" cy="259045"/>
    <xdr:sp macro="" textlink="">
      <xdr:nvSpPr>
        <xdr:cNvPr id="370" name="【保健センター・保健所】&#10;一人当たり面積最大値テキスト">
          <a:extLst>
            <a:ext uri="{FF2B5EF4-FFF2-40B4-BE49-F238E27FC236}">
              <a16:creationId xmlns:a16="http://schemas.microsoft.com/office/drawing/2014/main" id="{2043FAA8-99AA-422D-8E54-FF4B03DB76E2}"/>
            </a:ext>
          </a:extLst>
        </xdr:cNvPr>
        <xdr:cNvSpPr txBox="1"/>
      </xdr:nvSpPr>
      <xdr:spPr>
        <a:xfrm>
          <a:off x="22199600" y="9280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75438</xdr:rowOff>
    </xdr:from>
    <xdr:to>
      <xdr:col>116</xdr:col>
      <xdr:colOff>152400</xdr:colOff>
      <xdr:row>55</xdr:row>
      <xdr:rowOff>75438</xdr:rowOff>
    </xdr:to>
    <xdr:cxnSp macro="">
      <xdr:nvCxnSpPr>
        <xdr:cNvPr id="371" name="直線コネクタ 370">
          <a:extLst>
            <a:ext uri="{FF2B5EF4-FFF2-40B4-BE49-F238E27FC236}">
              <a16:creationId xmlns:a16="http://schemas.microsoft.com/office/drawing/2014/main" id="{66C86D53-430D-4EE8-A86A-A748AE605F7C}"/>
            </a:ext>
          </a:extLst>
        </xdr:cNvPr>
        <xdr:cNvCxnSpPr/>
      </xdr:nvCxnSpPr>
      <xdr:spPr>
        <a:xfrm>
          <a:off x="22072600" y="9505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126509</xdr:rowOff>
    </xdr:from>
    <xdr:ext cx="469744" cy="259045"/>
    <xdr:sp macro="" textlink="">
      <xdr:nvSpPr>
        <xdr:cNvPr id="372" name="【保健センター・保健所】&#10;一人当たり面積平均値テキスト">
          <a:extLst>
            <a:ext uri="{FF2B5EF4-FFF2-40B4-BE49-F238E27FC236}">
              <a16:creationId xmlns:a16="http://schemas.microsoft.com/office/drawing/2014/main" id="{0D02B720-2402-482C-87D2-B3AB1C1FCE04}"/>
            </a:ext>
          </a:extLst>
        </xdr:cNvPr>
        <xdr:cNvSpPr txBox="1"/>
      </xdr:nvSpPr>
      <xdr:spPr>
        <a:xfrm>
          <a:off x="22199600" y="109278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148082</xdr:rowOff>
    </xdr:from>
    <xdr:to>
      <xdr:col>116</xdr:col>
      <xdr:colOff>114300</xdr:colOff>
      <xdr:row>64</xdr:row>
      <xdr:rowOff>78232</xdr:rowOff>
    </xdr:to>
    <xdr:sp macro="" textlink="">
      <xdr:nvSpPr>
        <xdr:cNvPr id="373" name="フローチャート: 判断 372">
          <a:extLst>
            <a:ext uri="{FF2B5EF4-FFF2-40B4-BE49-F238E27FC236}">
              <a16:creationId xmlns:a16="http://schemas.microsoft.com/office/drawing/2014/main" id="{43A7666B-1D91-4E4E-9B31-94C3A01C9CAF}"/>
            </a:ext>
          </a:extLst>
        </xdr:cNvPr>
        <xdr:cNvSpPr/>
      </xdr:nvSpPr>
      <xdr:spPr>
        <a:xfrm>
          <a:off x="22110700" y="10949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136652</xdr:rowOff>
    </xdr:from>
    <xdr:to>
      <xdr:col>112</xdr:col>
      <xdr:colOff>38100</xdr:colOff>
      <xdr:row>64</xdr:row>
      <xdr:rowOff>66802</xdr:rowOff>
    </xdr:to>
    <xdr:sp macro="" textlink="">
      <xdr:nvSpPr>
        <xdr:cNvPr id="374" name="フローチャート: 判断 373">
          <a:extLst>
            <a:ext uri="{FF2B5EF4-FFF2-40B4-BE49-F238E27FC236}">
              <a16:creationId xmlns:a16="http://schemas.microsoft.com/office/drawing/2014/main" id="{EC1D9708-710F-4973-AF60-61E6BECDAC35}"/>
            </a:ext>
          </a:extLst>
        </xdr:cNvPr>
        <xdr:cNvSpPr/>
      </xdr:nvSpPr>
      <xdr:spPr>
        <a:xfrm>
          <a:off x="21272500" y="10938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62</xdr:row>
      <xdr:rowOff>83329</xdr:rowOff>
    </xdr:from>
    <xdr:ext cx="469744" cy="259045"/>
    <xdr:sp macro="" textlink="">
      <xdr:nvSpPr>
        <xdr:cNvPr id="375" name="n_1aveValue【保健センター・保健所】&#10;一人当たり面積">
          <a:extLst>
            <a:ext uri="{FF2B5EF4-FFF2-40B4-BE49-F238E27FC236}">
              <a16:creationId xmlns:a16="http://schemas.microsoft.com/office/drawing/2014/main" id="{4FC80F31-DF61-418D-B320-C5B60C8BEB15}"/>
            </a:ext>
          </a:extLst>
        </xdr:cNvPr>
        <xdr:cNvSpPr txBox="1"/>
      </xdr:nvSpPr>
      <xdr:spPr>
        <a:xfrm>
          <a:off x="21075727" y="10713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63</xdr:row>
      <xdr:rowOff>124895</xdr:rowOff>
    </xdr:from>
    <xdr:to>
      <xdr:col>107</xdr:col>
      <xdr:colOff>101600</xdr:colOff>
      <xdr:row>64</xdr:row>
      <xdr:rowOff>55045</xdr:rowOff>
    </xdr:to>
    <xdr:sp macro="" textlink="">
      <xdr:nvSpPr>
        <xdr:cNvPr id="376" name="フローチャート: 判断 375">
          <a:extLst>
            <a:ext uri="{FF2B5EF4-FFF2-40B4-BE49-F238E27FC236}">
              <a16:creationId xmlns:a16="http://schemas.microsoft.com/office/drawing/2014/main" id="{3201BB21-270E-48A3-9BDE-D76D13245380}"/>
            </a:ext>
          </a:extLst>
        </xdr:cNvPr>
        <xdr:cNvSpPr/>
      </xdr:nvSpPr>
      <xdr:spPr>
        <a:xfrm>
          <a:off x="20383500" y="1092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62</xdr:row>
      <xdr:rowOff>71572</xdr:rowOff>
    </xdr:from>
    <xdr:ext cx="469744" cy="259045"/>
    <xdr:sp macro="" textlink="">
      <xdr:nvSpPr>
        <xdr:cNvPr id="377" name="n_2aveValue【保健センター・保健所】&#10;一人当たり面積">
          <a:extLst>
            <a:ext uri="{FF2B5EF4-FFF2-40B4-BE49-F238E27FC236}">
              <a16:creationId xmlns:a16="http://schemas.microsoft.com/office/drawing/2014/main" id="{8CFB5F59-08E0-4D9B-9730-2C1288D8144F}"/>
            </a:ext>
          </a:extLst>
        </xdr:cNvPr>
        <xdr:cNvSpPr txBox="1"/>
      </xdr:nvSpPr>
      <xdr:spPr>
        <a:xfrm>
          <a:off x="20199427" y="10701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63</xdr:row>
      <xdr:rowOff>139918</xdr:rowOff>
    </xdr:from>
    <xdr:to>
      <xdr:col>102</xdr:col>
      <xdr:colOff>165100</xdr:colOff>
      <xdr:row>64</xdr:row>
      <xdr:rowOff>70068</xdr:rowOff>
    </xdr:to>
    <xdr:sp macro="" textlink="">
      <xdr:nvSpPr>
        <xdr:cNvPr id="378" name="フローチャート: 判断 377">
          <a:extLst>
            <a:ext uri="{FF2B5EF4-FFF2-40B4-BE49-F238E27FC236}">
              <a16:creationId xmlns:a16="http://schemas.microsoft.com/office/drawing/2014/main" id="{CA15443E-F520-4ACB-BE41-A32EEB7D0C15}"/>
            </a:ext>
          </a:extLst>
        </xdr:cNvPr>
        <xdr:cNvSpPr/>
      </xdr:nvSpPr>
      <xdr:spPr>
        <a:xfrm>
          <a:off x="19494500" y="10941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62</xdr:row>
      <xdr:rowOff>86595</xdr:rowOff>
    </xdr:from>
    <xdr:ext cx="469744" cy="259045"/>
    <xdr:sp macro="" textlink="">
      <xdr:nvSpPr>
        <xdr:cNvPr id="379" name="n_3aveValue【保健センター・保健所】&#10;一人当たり面積">
          <a:extLst>
            <a:ext uri="{FF2B5EF4-FFF2-40B4-BE49-F238E27FC236}">
              <a16:creationId xmlns:a16="http://schemas.microsoft.com/office/drawing/2014/main" id="{7A8AF78F-E878-40DC-B439-DF9903263EDD}"/>
            </a:ext>
          </a:extLst>
        </xdr:cNvPr>
        <xdr:cNvSpPr txBox="1"/>
      </xdr:nvSpPr>
      <xdr:spPr>
        <a:xfrm>
          <a:off x="19310427" y="10716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380" name="テキスト ボックス 379">
          <a:extLst>
            <a:ext uri="{FF2B5EF4-FFF2-40B4-BE49-F238E27FC236}">
              <a16:creationId xmlns:a16="http://schemas.microsoft.com/office/drawing/2014/main" id="{571059DB-FC64-4957-857C-1FD5738F6D3E}"/>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81" name="テキスト ボックス 380">
          <a:extLst>
            <a:ext uri="{FF2B5EF4-FFF2-40B4-BE49-F238E27FC236}">
              <a16:creationId xmlns:a16="http://schemas.microsoft.com/office/drawing/2014/main" id="{93E3D686-2E9F-4472-8672-B15689E4C7ED}"/>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82" name="テキスト ボックス 381">
          <a:extLst>
            <a:ext uri="{FF2B5EF4-FFF2-40B4-BE49-F238E27FC236}">
              <a16:creationId xmlns:a16="http://schemas.microsoft.com/office/drawing/2014/main" id="{ADE8962E-4F75-491E-920C-0BA75414534D}"/>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383" name="テキスト ボックス 382">
          <a:extLst>
            <a:ext uri="{FF2B5EF4-FFF2-40B4-BE49-F238E27FC236}">
              <a16:creationId xmlns:a16="http://schemas.microsoft.com/office/drawing/2014/main" id="{113AEF62-06E5-4A1F-A077-AD56661A5A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384" name="テキスト ボックス 383">
          <a:extLst>
            <a:ext uri="{FF2B5EF4-FFF2-40B4-BE49-F238E27FC236}">
              <a16:creationId xmlns:a16="http://schemas.microsoft.com/office/drawing/2014/main" id="{6C0C398E-3B01-4B52-91D5-6FB3BC2DB39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64</xdr:row>
      <xdr:rowOff>39007</xdr:rowOff>
    </xdr:from>
    <xdr:to>
      <xdr:col>107</xdr:col>
      <xdr:colOff>101600</xdr:colOff>
      <xdr:row>64</xdr:row>
      <xdr:rowOff>140607</xdr:rowOff>
    </xdr:to>
    <xdr:sp macro="" textlink="">
      <xdr:nvSpPr>
        <xdr:cNvPr id="385" name="楕円 384">
          <a:extLst>
            <a:ext uri="{FF2B5EF4-FFF2-40B4-BE49-F238E27FC236}">
              <a16:creationId xmlns:a16="http://schemas.microsoft.com/office/drawing/2014/main" id="{DF92B131-9F46-4231-A88F-36AACEBBBDD9}"/>
            </a:ext>
          </a:extLst>
        </xdr:cNvPr>
        <xdr:cNvSpPr/>
      </xdr:nvSpPr>
      <xdr:spPr>
        <a:xfrm>
          <a:off x="20383500" y="11011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64</xdr:row>
      <xdr:rowOff>38354</xdr:rowOff>
    </xdr:from>
    <xdr:to>
      <xdr:col>102</xdr:col>
      <xdr:colOff>165100</xdr:colOff>
      <xdr:row>64</xdr:row>
      <xdr:rowOff>139954</xdr:rowOff>
    </xdr:to>
    <xdr:sp macro="" textlink="">
      <xdr:nvSpPr>
        <xdr:cNvPr id="386" name="楕円 385">
          <a:extLst>
            <a:ext uri="{FF2B5EF4-FFF2-40B4-BE49-F238E27FC236}">
              <a16:creationId xmlns:a16="http://schemas.microsoft.com/office/drawing/2014/main" id="{F39BE2B5-B16E-41AB-8EAA-FC8F103488DE}"/>
            </a:ext>
          </a:extLst>
        </xdr:cNvPr>
        <xdr:cNvSpPr/>
      </xdr:nvSpPr>
      <xdr:spPr>
        <a:xfrm>
          <a:off x="19494500" y="1101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89154</xdr:rowOff>
    </xdr:from>
    <xdr:to>
      <xdr:col>107</xdr:col>
      <xdr:colOff>50800</xdr:colOff>
      <xdr:row>64</xdr:row>
      <xdr:rowOff>89807</xdr:rowOff>
    </xdr:to>
    <xdr:cxnSp macro="">
      <xdr:nvCxnSpPr>
        <xdr:cNvPr id="387" name="直線コネクタ 386">
          <a:extLst>
            <a:ext uri="{FF2B5EF4-FFF2-40B4-BE49-F238E27FC236}">
              <a16:creationId xmlns:a16="http://schemas.microsoft.com/office/drawing/2014/main" id="{546302D4-5558-40AF-9975-83BE30C34049}"/>
            </a:ext>
          </a:extLst>
        </xdr:cNvPr>
        <xdr:cNvCxnSpPr/>
      </xdr:nvCxnSpPr>
      <xdr:spPr>
        <a:xfrm>
          <a:off x="19545300" y="11061954"/>
          <a:ext cx="8890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106</xdr:col>
      <xdr:colOff>6427</xdr:colOff>
      <xdr:row>64</xdr:row>
      <xdr:rowOff>131734</xdr:rowOff>
    </xdr:from>
    <xdr:ext cx="469744" cy="259045"/>
    <xdr:sp macro="" textlink="">
      <xdr:nvSpPr>
        <xdr:cNvPr id="388" name="n_2mainValue【保健センター・保健所】&#10;一人当たり面積">
          <a:extLst>
            <a:ext uri="{FF2B5EF4-FFF2-40B4-BE49-F238E27FC236}">
              <a16:creationId xmlns:a16="http://schemas.microsoft.com/office/drawing/2014/main" id="{77D951F6-EDA9-443D-A450-9D2B5B43C0E5}"/>
            </a:ext>
          </a:extLst>
        </xdr:cNvPr>
        <xdr:cNvSpPr txBox="1"/>
      </xdr:nvSpPr>
      <xdr:spPr>
        <a:xfrm>
          <a:off x="20199427" y="11104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131081</xdr:rowOff>
    </xdr:from>
    <xdr:ext cx="469744" cy="259045"/>
    <xdr:sp macro="" textlink="">
      <xdr:nvSpPr>
        <xdr:cNvPr id="389" name="n_3mainValue【保健センター・保健所】&#10;一人当たり面積">
          <a:extLst>
            <a:ext uri="{FF2B5EF4-FFF2-40B4-BE49-F238E27FC236}">
              <a16:creationId xmlns:a16="http://schemas.microsoft.com/office/drawing/2014/main" id="{84CC7A84-44D4-474D-BB4A-B898ED9AC0F3}"/>
            </a:ext>
          </a:extLst>
        </xdr:cNvPr>
        <xdr:cNvSpPr txBox="1"/>
      </xdr:nvSpPr>
      <xdr:spPr>
        <a:xfrm>
          <a:off x="19310427" y="11103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390" name="正方形/長方形 389">
          <a:extLst>
            <a:ext uri="{FF2B5EF4-FFF2-40B4-BE49-F238E27FC236}">
              <a16:creationId xmlns:a16="http://schemas.microsoft.com/office/drawing/2014/main" id="{0C9464BB-8DCE-4135-838A-A0B6F8F9150D}"/>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91" name="正方形/長方形 390">
          <a:extLst>
            <a:ext uri="{FF2B5EF4-FFF2-40B4-BE49-F238E27FC236}">
              <a16:creationId xmlns:a16="http://schemas.microsoft.com/office/drawing/2014/main" id="{B26114ED-FE12-406E-A02B-867955BD95D1}"/>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92" name="正方形/長方形 391">
          <a:extLst>
            <a:ext uri="{FF2B5EF4-FFF2-40B4-BE49-F238E27FC236}">
              <a16:creationId xmlns:a16="http://schemas.microsoft.com/office/drawing/2014/main" id="{9F49635E-05E1-4328-8A71-5314A6E9E572}"/>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93" name="正方形/長方形 392">
          <a:extLst>
            <a:ext uri="{FF2B5EF4-FFF2-40B4-BE49-F238E27FC236}">
              <a16:creationId xmlns:a16="http://schemas.microsoft.com/office/drawing/2014/main" id="{CA5064C3-2701-4881-958E-75DD88A5E586}"/>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94" name="正方形/長方形 393">
          <a:extLst>
            <a:ext uri="{FF2B5EF4-FFF2-40B4-BE49-F238E27FC236}">
              <a16:creationId xmlns:a16="http://schemas.microsoft.com/office/drawing/2014/main" id="{40B673B9-722F-480F-A489-3D793B2BAEED}"/>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95" name="正方形/長方形 394">
          <a:extLst>
            <a:ext uri="{FF2B5EF4-FFF2-40B4-BE49-F238E27FC236}">
              <a16:creationId xmlns:a16="http://schemas.microsoft.com/office/drawing/2014/main" id="{9FFAA866-6303-4137-979A-2F1618E4D092}"/>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96" name="正方形/長方形 395">
          <a:extLst>
            <a:ext uri="{FF2B5EF4-FFF2-40B4-BE49-F238E27FC236}">
              <a16:creationId xmlns:a16="http://schemas.microsoft.com/office/drawing/2014/main" id="{A878FD64-FAE8-4A8C-BEFC-0FCB9CD2DFAD}"/>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97" name="正方形/長方形 396">
          <a:extLst>
            <a:ext uri="{FF2B5EF4-FFF2-40B4-BE49-F238E27FC236}">
              <a16:creationId xmlns:a16="http://schemas.microsoft.com/office/drawing/2014/main" id="{95C3F892-301F-40AE-B932-3905933966ED}"/>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98" name="テキスト ボックス 397">
          <a:extLst>
            <a:ext uri="{FF2B5EF4-FFF2-40B4-BE49-F238E27FC236}">
              <a16:creationId xmlns:a16="http://schemas.microsoft.com/office/drawing/2014/main" id="{CCA6D7BB-F549-49A9-8160-A9E973DC5668}"/>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99" name="直線コネクタ 398">
          <a:extLst>
            <a:ext uri="{FF2B5EF4-FFF2-40B4-BE49-F238E27FC236}">
              <a16:creationId xmlns:a16="http://schemas.microsoft.com/office/drawing/2014/main" id="{3BC4A429-DE76-4ECF-9925-0C6994051B76}"/>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400" name="テキスト ボックス 399">
          <a:extLst>
            <a:ext uri="{FF2B5EF4-FFF2-40B4-BE49-F238E27FC236}">
              <a16:creationId xmlns:a16="http://schemas.microsoft.com/office/drawing/2014/main" id="{7A0E4FC9-5B61-40C4-A174-ADCBF79AE15B}"/>
            </a:ext>
          </a:extLst>
        </xdr:cNvPr>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01" name="直線コネクタ 400">
          <a:extLst>
            <a:ext uri="{FF2B5EF4-FFF2-40B4-BE49-F238E27FC236}">
              <a16:creationId xmlns:a16="http://schemas.microsoft.com/office/drawing/2014/main" id="{01A94699-E86D-487F-8AD1-AB3BEA90B243}"/>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402" name="テキスト ボックス 401">
          <a:extLst>
            <a:ext uri="{FF2B5EF4-FFF2-40B4-BE49-F238E27FC236}">
              <a16:creationId xmlns:a16="http://schemas.microsoft.com/office/drawing/2014/main" id="{0C6D1BE0-6885-4C89-9F4D-A1882B106BE7}"/>
            </a:ext>
          </a:extLst>
        </xdr:cNvPr>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03" name="直線コネクタ 402">
          <a:extLst>
            <a:ext uri="{FF2B5EF4-FFF2-40B4-BE49-F238E27FC236}">
              <a16:creationId xmlns:a16="http://schemas.microsoft.com/office/drawing/2014/main" id="{5F567381-5359-4C34-8E47-289D0DD711FA}"/>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04" name="テキスト ボックス 403">
          <a:extLst>
            <a:ext uri="{FF2B5EF4-FFF2-40B4-BE49-F238E27FC236}">
              <a16:creationId xmlns:a16="http://schemas.microsoft.com/office/drawing/2014/main" id="{96F8B80F-0C6B-4A17-9FE8-3A864E95B004}"/>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05" name="直線コネクタ 404">
          <a:extLst>
            <a:ext uri="{FF2B5EF4-FFF2-40B4-BE49-F238E27FC236}">
              <a16:creationId xmlns:a16="http://schemas.microsoft.com/office/drawing/2014/main" id="{C51AD16F-C826-4643-ABDE-BEE3F2882C3F}"/>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06" name="テキスト ボックス 405">
          <a:extLst>
            <a:ext uri="{FF2B5EF4-FFF2-40B4-BE49-F238E27FC236}">
              <a16:creationId xmlns:a16="http://schemas.microsoft.com/office/drawing/2014/main" id="{87F7E5C2-BC04-41A2-ABCD-5FF03A91DD5B}"/>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07" name="直線コネクタ 406">
          <a:extLst>
            <a:ext uri="{FF2B5EF4-FFF2-40B4-BE49-F238E27FC236}">
              <a16:creationId xmlns:a16="http://schemas.microsoft.com/office/drawing/2014/main" id="{186B2E7A-B391-43D8-B3BF-A7C48E4B51C7}"/>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08" name="テキスト ボックス 407">
          <a:extLst>
            <a:ext uri="{FF2B5EF4-FFF2-40B4-BE49-F238E27FC236}">
              <a16:creationId xmlns:a16="http://schemas.microsoft.com/office/drawing/2014/main" id="{32CC3D03-AB6C-474C-B027-BD7B01428BD9}"/>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09" name="直線コネクタ 408">
          <a:extLst>
            <a:ext uri="{FF2B5EF4-FFF2-40B4-BE49-F238E27FC236}">
              <a16:creationId xmlns:a16="http://schemas.microsoft.com/office/drawing/2014/main" id="{234522E0-2774-4224-9392-9852712B7706}"/>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410" name="テキスト ボックス 409">
          <a:extLst>
            <a:ext uri="{FF2B5EF4-FFF2-40B4-BE49-F238E27FC236}">
              <a16:creationId xmlns:a16="http://schemas.microsoft.com/office/drawing/2014/main" id="{B3AF2909-5A1F-4719-9886-E8BAEF32EA89}"/>
            </a:ext>
          </a:extLst>
        </xdr:cNvPr>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11" name="直線コネクタ 410">
          <a:extLst>
            <a:ext uri="{FF2B5EF4-FFF2-40B4-BE49-F238E27FC236}">
              <a16:creationId xmlns:a16="http://schemas.microsoft.com/office/drawing/2014/main" id="{B436EBAB-FC58-49EF-B629-050097E3BF4A}"/>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12" name="テキスト ボックス 411">
          <a:extLst>
            <a:ext uri="{FF2B5EF4-FFF2-40B4-BE49-F238E27FC236}">
              <a16:creationId xmlns:a16="http://schemas.microsoft.com/office/drawing/2014/main" id="{A96C76BD-A3FC-4746-9D16-A9D0EDC7D8D4}"/>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13" name="【消防施設】&#10;有形固定資産減価償却率グラフ枠">
          <a:extLst>
            <a:ext uri="{FF2B5EF4-FFF2-40B4-BE49-F238E27FC236}">
              <a16:creationId xmlns:a16="http://schemas.microsoft.com/office/drawing/2014/main" id="{43D49925-C075-4B82-9912-92FAC8F3F3DA}"/>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60961</xdr:rowOff>
    </xdr:from>
    <xdr:to>
      <xdr:col>85</xdr:col>
      <xdr:colOff>126364</xdr:colOff>
      <xdr:row>87</xdr:row>
      <xdr:rowOff>13336</xdr:rowOff>
    </xdr:to>
    <xdr:cxnSp macro="">
      <xdr:nvCxnSpPr>
        <xdr:cNvPr id="414" name="直線コネクタ 413">
          <a:extLst>
            <a:ext uri="{FF2B5EF4-FFF2-40B4-BE49-F238E27FC236}">
              <a16:creationId xmlns:a16="http://schemas.microsoft.com/office/drawing/2014/main" id="{DD6E73FD-4408-4D00-94F1-6E3A32FF7F5D}"/>
            </a:ext>
          </a:extLst>
        </xdr:cNvPr>
        <xdr:cNvCxnSpPr/>
      </xdr:nvCxnSpPr>
      <xdr:spPr>
        <a:xfrm flipV="1">
          <a:off x="16318864" y="13434061"/>
          <a:ext cx="0" cy="1495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17163</xdr:rowOff>
    </xdr:from>
    <xdr:ext cx="405111" cy="259045"/>
    <xdr:sp macro="" textlink="">
      <xdr:nvSpPr>
        <xdr:cNvPr id="415" name="【消防施設】&#10;有形固定資産減価償却率最小値テキスト">
          <a:extLst>
            <a:ext uri="{FF2B5EF4-FFF2-40B4-BE49-F238E27FC236}">
              <a16:creationId xmlns:a16="http://schemas.microsoft.com/office/drawing/2014/main" id="{D072BA48-F8AA-48E4-B94C-ACCA01658658}"/>
            </a:ext>
          </a:extLst>
        </xdr:cNvPr>
        <xdr:cNvSpPr txBox="1"/>
      </xdr:nvSpPr>
      <xdr:spPr>
        <a:xfrm>
          <a:off x="16357600" y="14933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87</xdr:row>
      <xdr:rowOff>13336</xdr:rowOff>
    </xdr:from>
    <xdr:to>
      <xdr:col>86</xdr:col>
      <xdr:colOff>25400</xdr:colOff>
      <xdr:row>87</xdr:row>
      <xdr:rowOff>13336</xdr:rowOff>
    </xdr:to>
    <xdr:cxnSp macro="">
      <xdr:nvCxnSpPr>
        <xdr:cNvPr id="416" name="直線コネクタ 415">
          <a:extLst>
            <a:ext uri="{FF2B5EF4-FFF2-40B4-BE49-F238E27FC236}">
              <a16:creationId xmlns:a16="http://schemas.microsoft.com/office/drawing/2014/main" id="{61E6428A-2D93-4692-B474-A10F55A70CBA}"/>
            </a:ext>
          </a:extLst>
        </xdr:cNvPr>
        <xdr:cNvCxnSpPr/>
      </xdr:nvCxnSpPr>
      <xdr:spPr>
        <a:xfrm>
          <a:off x="16230600" y="14929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7638</xdr:rowOff>
    </xdr:from>
    <xdr:ext cx="405111" cy="259045"/>
    <xdr:sp macro="" textlink="">
      <xdr:nvSpPr>
        <xdr:cNvPr id="417" name="【消防施設】&#10;有形固定資産減価償却率最大値テキスト">
          <a:extLst>
            <a:ext uri="{FF2B5EF4-FFF2-40B4-BE49-F238E27FC236}">
              <a16:creationId xmlns:a16="http://schemas.microsoft.com/office/drawing/2014/main" id="{ED639AF9-4EA4-4394-B446-2C0C99D2AB41}"/>
            </a:ext>
          </a:extLst>
        </xdr:cNvPr>
        <xdr:cNvSpPr txBox="1"/>
      </xdr:nvSpPr>
      <xdr:spPr>
        <a:xfrm>
          <a:off x="16357600" y="13209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60961</xdr:rowOff>
    </xdr:from>
    <xdr:to>
      <xdr:col>86</xdr:col>
      <xdr:colOff>25400</xdr:colOff>
      <xdr:row>78</xdr:row>
      <xdr:rowOff>60961</xdr:rowOff>
    </xdr:to>
    <xdr:cxnSp macro="">
      <xdr:nvCxnSpPr>
        <xdr:cNvPr id="418" name="直線コネクタ 417">
          <a:extLst>
            <a:ext uri="{FF2B5EF4-FFF2-40B4-BE49-F238E27FC236}">
              <a16:creationId xmlns:a16="http://schemas.microsoft.com/office/drawing/2014/main" id="{53423FC4-118C-4A7F-B7F8-99B9B5E7731A}"/>
            </a:ext>
          </a:extLst>
        </xdr:cNvPr>
        <xdr:cNvCxnSpPr/>
      </xdr:nvCxnSpPr>
      <xdr:spPr>
        <a:xfrm>
          <a:off x="16230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112413</xdr:rowOff>
    </xdr:from>
    <xdr:ext cx="405111" cy="259045"/>
    <xdr:sp macro="" textlink="">
      <xdr:nvSpPr>
        <xdr:cNvPr id="419" name="【消防施設】&#10;有形固定資産減価償却率平均値テキスト">
          <a:extLst>
            <a:ext uri="{FF2B5EF4-FFF2-40B4-BE49-F238E27FC236}">
              <a16:creationId xmlns:a16="http://schemas.microsoft.com/office/drawing/2014/main" id="{03C1502A-3B28-42F4-8B47-64CDB56B447A}"/>
            </a:ext>
          </a:extLst>
        </xdr:cNvPr>
        <xdr:cNvSpPr txBox="1"/>
      </xdr:nvSpPr>
      <xdr:spPr>
        <a:xfrm>
          <a:off x="16357600" y="139998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133986</xdr:rowOff>
    </xdr:from>
    <xdr:to>
      <xdr:col>85</xdr:col>
      <xdr:colOff>177800</xdr:colOff>
      <xdr:row>82</xdr:row>
      <xdr:rowOff>64136</xdr:rowOff>
    </xdr:to>
    <xdr:sp macro="" textlink="">
      <xdr:nvSpPr>
        <xdr:cNvPr id="420" name="フローチャート: 判断 419">
          <a:extLst>
            <a:ext uri="{FF2B5EF4-FFF2-40B4-BE49-F238E27FC236}">
              <a16:creationId xmlns:a16="http://schemas.microsoft.com/office/drawing/2014/main" id="{9F214852-D57F-4FB3-A553-31BAE09DB07A}"/>
            </a:ext>
          </a:extLst>
        </xdr:cNvPr>
        <xdr:cNvSpPr/>
      </xdr:nvSpPr>
      <xdr:spPr>
        <a:xfrm>
          <a:off x="16268700" y="1402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149225</xdr:rowOff>
    </xdr:from>
    <xdr:to>
      <xdr:col>81</xdr:col>
      <xdr:colOff>101600</xdr:colOff>
      <xdr:row>82</xdr:row>
      <xdr:rowOff>79375</xdr:rowOff>
    </xdr:to>
    <xdr:sp macro="" textlink="">
      <xdr:nvSpPr>
        <xdr:cNvPr id="421" name="フローチャート: 判断 420">
          <a:extLst>
            <a:ext uri="{FF2B5EF4-FFF2-40B4-BE49-F238E27FC236}">
              <a16:creationId xmlns:a16="http://schemas.microsoft.com/office/drawing/2014/main" id="{44D211B5-0FA7-4B71-BC73-BD30A376F39E}"/>
            </a:ext>
          </a:extLst>
        </xdr:cNvPr>
        <xdr:cNvSpPr/>
      </xdr:nvSpPr>
      <xdr:spPr>
        <a:xfrm>
          <a:off x="154305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82</xdr:row>
      <xdr:rowOff>70502</xdr:rowOff>
    </xdr:from>
    <xdr:ext cx="405111" cy="259045"/>
    <xdr:sp macro="" textlink="">
      <xdr:nvSpPr>
        <xdr:cNvPr id="422" name="n_1aveValue【消防施設】&#10;有形固定資産減価償却率">
          <a:extLst>
            <a:ext uri="{FF2B5EF4-FFF2-40B4-BE49-F238E27FC236}">
              <a16:creationId xmlns:a16="http://schemas.microsoft.com/office/drawing/2014/main" id="{D7B1821E-ACB6-4C39-918F-2F69C070CCEB}"/>
            </a:ext>
          </a:extLst>
        </xdr:cNvPr>
        <xdr:cNvSpPr txBox="1"/>
      </xdr:nvSpPr>
      <xdr:spPr>
        <a:xfrm>
          <a:off x="15266044" y="1412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82</xdr:row>
      <xdr:rowOff>76836</xdr:rowOff>
    </xdr:from>
    <xdr:to>
      <xdr:col>76</xdr:col>
      <xdr:colOff>165100</xdr:colOff>
      <xdr:row>83</xdr:row>
      <xdr:rowOff>6986</xdr:rowOff>
    </xdr:to>
    <xdr:sp macro="" textlink="">
      <xdr:nvSpPr>
        <xdr:cNvPr id="423" name="フローチャート: 判断 422">
          <a:extLst>
            <a:ext uri="{FF2B5EF4-FFF2-40B4-BE49-F238E27FC236}">
              <a16:creationId xmlns:a16="http://schemas.microsoft.com/office/drawing/2014/main" id="{959D1433-E7C9-4735-A535-114F91B78F8D}"/>
            </a:ext>
          </a:extLst>
        </xdr:cNvPr>
        <xdr:cNvSpPr/>
      </xdr:nvSpPr>
      <xdr:spPr>
        <a:xfrm>
          <a:off x="14541500" y="1413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82</xdr:row>
      <xdr:rowOff>169563</xdr:rowOff>
    </xdr:from>
    <xdr:ext cx="405111" cy="259045"/>
    <xdr:sp macro="" textlink="">
      <xdr:nvSpPr>
        <xdr:cNvPr id="424" name="n_2aveValue【消防施設】&#10;有形固定資産減価償却率">
          <a:extLst>
            <a:ext uri="{FF2B5EF4-FFF2-40B4-BE49-F238E27FC236}">
              <a16:creationId xmlns:a16="http://schemas.microsoft.com/office/drawing/2014/main" id="{CA5F182E-A0EA-4FCF-AC6F-FF7EF4B5059A}"/>
            </a:ext>
          </a:extLst>
        </xdr:cNvPr>
        <xdr:cNvSpPr txBox="1"/>
      </xdr:nvSpPr>
      <xdr:spPr>
        <a:xfrm>
          <a:off x="14389744" y="14228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82</xdr:row>
      <xdr:rowOff>69214</xdr:rowOff>
    </xdr:from>
    <xdr:to>
      <xdr:col>72</xdr:col>
      <xdr:colOff>38100</xdr:colOff>
      <xdr:row>82</xdr:row>
      <xdr:rowOff>170814</xdr:rowOff>
    </xdr:to>
    <xdr:sp macro="" textlink="">
      <xdr:nvSpPr>
        <xdr:cNvPr id="425" name="フローチャート: 判断 424">
          <a:extLst>
            <a:ext uri="{FF2B5EF4-FFF2-40B4-BE49-F238E27FC236}">
              <a16:creationId xmlns:a16="http://schemas.microsoft.com/office/drawing/2014/main" id="{E6A53BD1-9A0A-4781-9782-7BAD8492ABF1}"/>
            </a:ext>
          </a:extLst>
        </xdr:cNvPr>
        <xdr:cNvSpPr/>
      </xdr:nvSpPr>
      <xdr:spPr>
        <a:xfrm>
          <a:off x="136525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82</xdr:row>
      <xdr:rowOff>161941</xdr:rowOff>
    </xdr:from>
    <xdr:ext cx="405111" cy="259045"/>
    <xdr:sp macro="" textlink="">
      <xdr:nvSpPr>
        <xdr:cNvPr id="426" name="n_3aveValue【消防施設】&#10;有形固定資産減価償却率">
          <a:extLst>
            <a:ext uri="{FF2B5EF4-FFF2-40B4-BE49-F238E27FC236}">
              <a16:creationId xmlns:a16="http://schemas.microsoft.com/office/drawing/2014/main" id="{9953705D-904F-45FE-8B73-6215BF2E2DF3}"/>
            </a:ext>
          </a:extLst>
        </xdr:cNvPr>
        <xdr:cNvSpPr txBox="1"/>
      </xdr:nvSpPr>
      <xdr:spPr>
        <a:xfrm>
          <a:off x="13500744" y="14220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427" name="テキスト ボックス 426">
          <a:extLst>
            <a:ext uri="{FF2B5EF4-FFF2-40B4-BE49-F238E27FC236}">
              <a16:creationId xmlns:a16="http://schemas.microsoft.com/office/drawing/2014/main" id="{8FCCEC67-DC95-4136-9DB6-F3AECED79618}"/>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28" name="テキスト ボックス 427">
          <a:extLst>
            <a:ext uri="{FF2B5EF4-FFF2-40B4-BE49-F238E27FC236}">
              <a16:creationId xmlns:a16="http://schemas.microsoft.com/office/drawing/2014/main" id="{0E42DD1D-14A4-41E1-B802-D201728F950E}"/>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29" name="テキスト ボックス 428">
          <a:extLst>
            <a:ext uri="{FF2B5EF4-FFF2-40B4-BE49-F238E27FC236}">
              <a16:creationId xmlns:a16="http://schemas.microsoft.com/office/drawing/2014/main" id="{99BD9DA5-3776-46AF-8470-267294D44736}"/>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30" name="テキスト ボックス 429">
          <a:extLst>
            <a:ext uri="{FF2B5EF4-FFF2-40B4-BE49-F238E27FC236}">
              <a16:creationId xmlns:a16="http://schemas.microsoft.com/office/drawing/2014/main" id="{58D3BF2C-B835-4B5F-B687-DAB3CC8A69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31" name="テキスト ボックス 430">
          <a:extLst>
            <a:ext uri="{FF2B5EF4-FFF2-40B4-BE49-F238E27FC236}">
              <a16:creationId xmlns:a16="http://schemas.microsoft.com/office/drawing/2014/main" id="{9271BF4C-4328-4BF0-AC35-C513F59CF083}"/>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19686</xdr:rowOff>
    </xdr:from>
    <xdr:to>
      <xdr:col>85</xdr:col>
      <xdr:colOff>177800</xdr:colOff>
      <xdr:row>79</xdr:row>
      <xdr:rowOff>121286</xdr:rowOff>
    </xdr:to>
    <xdr:sp macro="" textlink="">
      <xdr:nvSpPr>
        <xdr:cNvPr id="432" name="楕円 431">
          <a:extLst>
            <a:ext uri="{FF2B5EF4-FFF2-40B4-BE49-F238E27FC236}">
              <a16:creationId xmlns:a16="http://schemas.microsoft.com/office/drawing/2014/main" id="{965F94B7-DFE3-48A9-BA3A-C7828B544DFC}"/>
            </a:ext>
          </a:extLst>
        </xdr:cNvPr>
        <xdr:cNvSpPr/>
      </xdr:nvSpPr>
      <xdr:spPr>
        <a:xfrm>
          <a:off x="16268700" y="13564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42563</xdr:rowOff>
    </xdr:from>
    <xdr:ext cx="405111" cy="259045"/>
    <xdr:sp macro="" textlink="">
      <xdr:nvSpPr>
        <xdr:cNvPr id="433" name="【消防施設】&#10;有形固定資産減価償却率該当値テキスト">
          <a:extLst>
            <a:ext uri="{FF2B5EF4-FFF2-40B4-BE49-F238E27FC236}">
              <a16:creationId xmlns:a16="http://schemas.microsoft.com/office/drawing/2014/main" id="{D26C2EB0-8984-44D6-A8D3-C85BF1BB1079}"/>
            </a:ext>
          </a:extLst>
        </xdr:cNvPr>
        <xdr:cNvSpPr txBox="1"/>
      </xdr:nvSpPr>
      <xdr:spPr>
        <a:xfrm>
          <a:off x="16357600" y="13415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73025</xdr:rowOff>
    </xdr:from>
    <xdr:to>
      <xdr:col>81</xdr:col>
      <xdr:colOff>101600</xdr:colOff>
      <xdr:row>80</xdr:row>
      <xdr:rowOff>3175</xdr:rowOff>
    </xdr:to>
    <xdr:sp macro="" textlink="">
      <xdr:nvSpPr>
        <xdr:cNvPr id="434" name="楕円 433">
          <a:extLst>
            <a:ext uri="{FF2B5EF4-FFF2-40B4-BE49-F238E27FC236}">
              <a16:creationId xmlns:a16="http://schemas.microsoft.com/office/drawing/2014/main" id="{F6DC2EBE-22CB-4B29-8D76-97D60764A383}"/>
            </a:ext>
          </a:extLst>
        </xdr:cNvPr>
        <xdr:cNvSpPr/>
      </xdr:nvSpPr>
      <xdr:spPr>
        <a:xfrm>
          <a:off x="15430500" y="1361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70486</xdr:rowOff>
    </xdr:from>
    <xdr:to>
      <xdr:col>85</xdr:col>
      <xdr:colOff>127000</xdr:colOff>
      <xdr:row>79</xdr:row>
      <xdr:rowOff>123825</xdr:rowOff>
    </xdr:to>
    <xdr:cxnSp macro="">
      <xdr:nvCxnSpPr>
        <xdr:cNvPr id="435" name="直線コネクタ 434">
          <a:extLst>
            <a:ext uri="{FF2B5EF4-FFF2-40B4-BE49-F238E27FC236}">
              <a16:creationId xmlns:a16="http://schemas.microsoft.com/office/drawing/2014/main" id="{DEBC087D-90F0-4A41-A597-3348685D2293}"/>
            </a:ext>
          </a:extLst>
        </xdr:cNvPr>
        <xdr:cNvCxnSpPr/>
      </xdr:nvCxnSpPr>
      <xdr:spPr>
        <a:xfrm flipV="1">
          <a:off x="15481300" y="13615036"/>
          <a:ext cx="8382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67311</xdr:rowOff>
    </xdr:from>
    <xdr:to>
      <xdr:col>76</xdr:col>
      <xdr:colOff>165100</xdr:colOff>
      <xdr:row>78</xdr:row>
      <xdr:rowOff>168911</xdr:rowOff>
    </xdr:to>
    <xdr:sp macro="" textlink="">
      <xdr:nvSpPr>
        <xdr:cNvPr id="436" name="楕円 435">
          <a:extLst>
            <a:ext uri="{FF2B5EF4-FFF2-40B4-BE49-F238E27FC236}">
              <a16:creationId xmlns:a16="http://schemas.microsoft.com/office/drawing/2014/main" id="{8B250923-97DC-48A2-9D73-BB0A865E94A6}"/>
            </a:ext>
          </a:extLst>
        </xdr:cNvPr>
        <xdr:cNvSpPr/>
      </xdr:nvSpPr>
      <xdr:spPr>
        <a:xfrm>
          <a:off x="14541500" y="13440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118111</xdr:rowOff>
    </xdr:from>
    <xdr:to>
      <xdr:col>81</xdr:col>
      <xdr:colOff>50800</xdr:colOff>
      <xdr:row>79</xdr:row>
      <xdr:rowOff>123825</xdr:rowOff>
    </xdr:to>
    <xdr:cxnSp macro="">
      <xdr:nvCxnSpPr>
        <xdr:cNvPr id="437" name="直線コネクタ 436">
          <a:extLst>
            <a:ext uri="{FF2B5EF4-FFF2-40B4-BE49-F238E27FC236}">
              <a16:creationId xmlns:a16="http://schemas.microsoft.com/office/drawing/2014/main" id="{5B33311B-BFA4-462E-A514-80A643D9ABEA}"/>
            </a:ext>
          </a:extLst>
        </xdr:cNvPr>
        <xdr:cNvCxnSpPr/>
      </xdr:nvCxnSpPr>
      <xdr:spPr>
        <a:xfrm>
          <a:off x="14592300" y="13491211"/>
          <a:ext cx="889000" cy="177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162561</xdr:rowOff>
    </xdr:from>
    <xdr:to>
      <xdr:col>72</xdr:col>
      <xdr:colOff>38100</xdr:colOff>
      <xdr:row>79</xdr:row>
      <xdr:rowOff>92711</xdr:rowOff>
    </xdr:to>
    <xdr:sp macro="" textlink="">
      <xdr:nvSpPr>
        <xdr:cNvPr id="438" name="楕円 437">
          <a:extLst>
            <a:ext uri="{FF2B5EF4-FFF2-40B4-BE49-F238E27FC236}">
              <a16:creationId xmlns:a16="http://schemas.microsoft.com/office/drawing/2014/main" id="{713609A7-F767-4E4B-8AB2-4ACA3188C730}"/>
            </a:ext>
          </a:extLst>
        </xdr:cNvPr>
        <xdr:cNvSpPr/>
      </xdr:nvSpPr>
      <xdr:spPr>
        <a:xfrm>
          <a:off x="13652500" y="13535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118111</xdr:rowOff>
    </xdr:from>
    <xdr:to>
      <xdr:col>76</xdr:col>
      <xdr:colOff>114300</xdr:colOff>
      <xdr:row>79</xdr:row>
      <xdr:rowOff>41911</xdr:rowOff>
    </xdr:to>
    <xdr:cxnSp macro="">
      <xdr:nvCxnSpPr>
        <xdr:cNvPr id="439" name="直線コネクタ 438">
          <a:extLst>
            <a:ext uri="{FF2B5EF4-FFF2-40B4-BE49-F238E27FC236}">
              <a16:creationId xmlns:a16="http://schemas.microsoft.com/office/drawing/2014/main" id="{FAAF91E5-4EF4-4B10-8EAB-C0B94190BBDC}"/>
            </a:ext>
          </a:extLst>
        </xdr:cNvPr>
        <xdr:cNvCxnSpPr/>
      </xdr:nvCxnSpPr>
      <xdr:spPr>
        <a:xfrm flipV="1">
          <a:off x="13703300" y="13491211"/>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78</xdr:row>
      <xdr:rowOff>19702</xdr:rowOff>
    </xdr:from>
    <xdr:ext cx="405111" cy="259045"/>
    <xdr:sp macro="" textlink="">
      <xdr:nvSpPr>
        <xdr:cNvPr id="440" name="n_1mainValue【消防施設】&#10;有形固定資産減価償却率">
          <a:extLst>
            <a:ext uri="{FF2B5EF4-FFF2-40B4-BE49-F238E27FC236}">
              <a16:creationId xmlns:a16="http://schemas.microsoft.com/office/drawing/2014/main" id="{6BDDFE7D-DA92-482B-92B6-1C17A1E9516B}"/>
            </a:ext>
          </a:extLst>
        </xdr:cNvPr>
        <xdr:cNvSpPr txBox="1"/>
      </xdr:nvSpPr>
      <xdr:spPr>
        <a:xfrm>
          <a:off x="15266044" y="13392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13988</xdr:rowOff>
    </xdr:from>
    <xdr:ext cx="405111" cy="259045"/>
    <xdr:sp macro="" textlink="">
      <xdr:nvSpPr>
        <xdr:cNvPr id="441" name="n_2mainValue【消防施設】&#10;有形固定資産減価償却率">
          <a:extLst>
            <a:ext uri="{FF2B5EF4-FFF2-40B4-BE49-F238E27FC236}">
              <a16:creationId xmlns:a16="http://schemas.microsoft.com/office/drawing/2014/main" id="{B302CA1C-9259-4A1A-8A5F-04D786287D43}"/>
            </a:ext>
          </a:extLst>
        </xdr:cNvPr>
        <xdr:cNvSpPr txBox="1"/>
      </xdr:nvSpPr>
      <xdr:spPr>
        <a:xfrm>
          <a:off x="14389744" y="13215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109238</xdr:rowOff>
    </xdr:from>
    <xdr:ext cx="405111" cy="259045"/>
    <xdr:sp macro="" textlink="">
      <xdr:nvSpPr>
        <xdr:cNvPr id="442" name="n_3mainValue【消防施設】&#10;有形固定資産減価償却率">
          <a:extLst>
            <a:ext uri="{FF2B5EF4-FFF2-40B4-BE49-F238E27FC236}">
              <a16:creationId xmlns:a16="http://schemas.microsoft.com/office/drawing/2014/main" id="{4C90A43D-1B0F-44E8-BD4C-3DF682446FC7}"/>
            </a:ext>
          </a:extLst>
        </xdr:cNvPr>
        <xdr:cNvSpPr txBox="1"/>
      </xdr:nvSpPr>
      <xdr:spPr>
        <a:xfrm>
          <a:off x="13500744" y="13310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43" name="正方形/長方形 442">
          <a:extLst>
            <a:ext uri="{FF2B5EF4-FFF2-40B4-BE49-F238E27FC236}">
              <a16:creationId xmlns:a16="http://schemas.microsoft.com/office/drawing/2014/main" id="{AC8BB8E2-45D8-4557-A352-69C53C25F289}"/>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44" name="正方形/長方形 443">
          <a:extLst>
            <a:ext uri="{FF2B5EF4-FFF2-40B4-BE49-F238E27FC236}">
              <a16:creationId xmlns:a16="http://schemas.microsoft.com/office/drawing/2014/main" id="{FB01B20B-602F-426D-A58C-E69FBB296341}"/>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45" name="正方形/長方形 444">
          <a:extLst>
            <a:ext uri="{FF2B5EF4-FFF2-40B4-BE49-F238E27FC236}">
              <a16:creationId xmlns:a16="http://schemas.microsoft.com/office/drawing/2014/main" id="{C81EB3B1-1B65-4774-832A-F8B198A05207}"/>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46" name="正方形/長方形 445">
          <a:extLst>
            <a:ext uri="{FF2B5EF4-FFF2-40B4-BE49-F238E27FC236}">
              <a16:creationId xmlns:a16="http://schemas.microsoft.com/office/drawing/2014/main" id="{0F94150F-DACA-45BB-8400-955F28E5C772}"/>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47" name="正方形/長方形 446">
          <a:extLst>
            <a:ext uri="{FF2B5EF4-FFF2-40B4-BE49-F238E27FC236}">
              <a16:creationId xmlns:a16="http://schemas.microsoft.com/office/drawing/2014/main" id="{A7532B5C-4A94-41B8-A5A9-432DA3F7E7FE}"/>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48" name="正方形/長方形 447">
          <a:extLst>
            <a:ext uri="{FF2B5EF4-FFF2-40B4-BE49-F238E27FC236}">
              <a16:creationId xmlns:a16="http://schemas.microsoft.com/office/drawing/2014/main" id="{E47BE062-03AC-4BFF-8A02-015C504CDA7F}"/>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49" name="正方形/長方形 448">
          <a:extLst>
            <a:ext uri="{FF2B5EF4-FFF2-40B4-BE49-F238E27FC236}">
              <a16:creationId xmlns:a16="http://schemas.microsoft.com/office/drawing/2014/main" id="{258A44E8-E3CB-49C9-93FF-6B04330A03ED}"/>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50" name="正方形/長方形 449">
          <a:extLst>
            <a:ext uri="{FF2B5EF4-FFF2-40B4-BE49-F238E27FC236}">
              <a16:creationId xmlns:a16="http://schemas.microsoft.com/office/drawing/2014/main" id="{0430F1C5-5F7F-4A01-9CBD-75021D2DD10B}"/>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51" name="テキスト ボックス 450">
          <a:extLst>
            <a:ext uri="{FF2B5EF4-FFF2-40B4-BE49-F238E27FC236}">
              <a16:creationId xmlns:a16="http://schemas.microsoft.com/office/drawing/2014/main" id="{34112158-D966-43BB-97CF-E0D0FDC57C91}"/>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52" name="直線コネクタ 451">
          <a:extLst>
            <a:ext uri="{FF2B5EF4-FFF2-40B4-BE49-F238E27FC236}">
              <a16:creationId xmlns:a16="http://schemas.microsoft.com/office/drawing/2014/main" id="{65EC5CFD-5B8E-48C4-BB3A-35AC7A324C84}"/>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453" name="直線コネクタ 452">
          <a:extLst>
            <a:ext uri="{FF2B5EF4-FFF2-40B4-BE49-F238E27FC236}">
              <a16:creationId xmlns:a16="http://schemas.microsoft.com/office/drawing/2014/main" id="{6E9473C3-3209-4CCB-AB5E-ADA1492AEF1A}"/>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454" name="テキスト ボックス 453">
          <a:extLst>
            <a:ext uri="{FF2B5EF4-FFF2-40B4-BE49-F238E27FC236}">
              <a16:creationId xmlns:a16="http://schemas.microsoft.com/office/drawing/2014/main" id="{727A9D28-2FC7-4EEC-A615-C555EFA78B57}"/>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455" name="直線コネクタ 454">
          <a:extLst>
            <a:ext uri="{FF2B5EF4-FFF2-40B4-BE49-F238E27FC236}">
              <a16:creationId xmlns:a16="http://schemas.microsoft.com/office/drawing/2014/main" id="{409B6B1A-7C07-46A4-981E-9BA19408A296}"/>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456" name="テキスト ボックス 455">
          <a:extLst>
            <a:ext uri="{FF2B5EF4-FFF2-40B4-BE49-F238E27FC236}">
              <a16:creationId xmlns:a16="http://schemas.microsoft.com/office/drawing/2014/main" id="{0938E659-B883-4254-96BD-05782DC13172}"/>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457" name="直線コネクタ 456">
          <a:extLst>
            <a:ext uri="{FF2B5EF4-FFF2-40B4-BE49-F238E27FC236}">
              <a16:creationId xmlns:a16="http://schemas.microsoft.com/office/drawing/2014/main" id="{22FF0520-633B-47A4-86AA-87E10E00A0FA}"/>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458" name="テキスト ボックス 457">
          <a:extLst>
            <a:ext uri="{FF2B5EF4-FFF2-40B4-BE49-F238E27FC236}">
              <a16:creationId xmlns:a16="http://schemas.microsoft.com/office/drawing/2014/main" id="{FC7C2313-3C21-49B9-BFB1-D010620868E4}"/>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459" name="直線コネクタ 458">
          <a:extLst>
            <a:ext uri="{FF2B5EF4-FFF2-40B4-BE49-F238E27FC236}">
              <a16:creationId xmlns:a16="http://schemas.microsoft.com/office/drawing/2014/main" id="{C32AA7F1-FCE7-46E8-8C7E-CC4480786CC7}"/>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460" name="テキスト ボックス 459">
          <a:extLst>
            <a:ext uri="{FF2B5EF4-FFF2-40B4-BE49-F238E27FC236}">
              <a16:creationId xmlns:a16="http://schemas.microsoft.com/office/drawing/2014/main" id="{2D5ACEDA-7B40-4061-A7FD-9440304058C8}"/>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61" name="直線コネクタ 460">
          <a:extLst>
            <a:ext uri="{FF2B5EF4-FFF2-40B4-BE49-F238E27FC236}">
              <a16:creationId xmlns:a16="http://schemas.microsoft.com/office/drawing/2014/main" id="{871A2280-67C4-48A6-ADB2-81D3BF773B1E}"/>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62" name="テキスト ボックス 461">
          <a:extLst>
            <a:ext uri="{FF2B5EF4-FFF2-40B4-BE49-F238E27FC236}">
              <a16:creationId xmlns:a16="http://schemas.microsoft.com/office/drawing/2014/main" id="{0E14E8EB-4399-4CFA-8A9A-7B9AA025945E}"/>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63" name="【消防施設】&#10;一人当たり面積グラフ枠">
          <a:extLst>
            <a:ext uri="{FF2B5EF4-FFF2-40B4-BE49-F238E27FC236}">
              <a16:creationId xmlns:a16="http://schemas.microsoft.com/office/drawing/2014/main" id="{25927B80-D666-4482-ABE5-B13D5C0E6C12}"/>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159258</xdr:rowOff>
    </xdr:from>
    <xdr:to>
      <xdr:col>116</xdr:col>
      <xdr:colOff>62864</xdr:colOff>
      <xdr:row>86</xdr:row>
      <xdr:rowOff>24612</xdr:rowOff>
    </xdr:to>
    <xdr:cxnSp macro="">
      <xdr:nvCxnSpPr>
        <xdr:cNvPr id="464" name="直線コネクタ 463">
          <a:extLst>
            <a:ext uri="{FF2B5EF4-FFF2-40B4-BE49-F238E27FC236}">
              <a16:creationId xmlns:a16="http://schemas.microsoft.com/office/drawing/2014/main" id="{9DA5F840-C855-4E45-8034-8404440DFD8E}"/>
            </a:ext>
          </a:extLst>
        </xdr:cNvPr>
        <xdr:cNvCxnSpPr/>
      </xdr:nvCxnSpPr>
      <xdr:spPr>
        <a:xfrm flipV="1">
          <a:off x="22160864" y="13532358"/>
          <a:ext cx="0" cy="1236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28439</xdr:rowOff>
    </xdr:from>
    <xdr:ext cx="469744" cy="259045"/>
    <xdr:sp macro="" textlink="">
      <xdr:nvSpPr>
        <xdr:cNvPr id="465" name="【消防施設】&#10;一人当たり面積最小値テキスト">
          <a:extLst>
            <a:ext uri="{FF2B5EF4-FFF2-40B4-BE49-F238E27FC236}">
              <a16:creationId xmlns:a16="http://schemas.microsoft.com/office/drawing/2014/main" id="{D21D9873-CD02-43AD-A5B6-9FBC9365BC59}"/>
            </a:ext>
          </a:extLst>
        </xdr:cNvPr>
        <xdr:cNvSpPr txBox="1"/>
      </xdr:nvSpPr>
      <xdr:spPr>
        <a:xfrm>
          <a:off x="22199600" y="1477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24612</xdr:rowOff>
    </xdr:from>
    <xdr:to>
      <xdr:col>116</xdr:col>
      <xdr:colOff>152400</xdr:colOff>
      <xdr:row>86</xdr:row>
      <xdr:rowOff>24612</xdr:rowOff>
    </xdr:to>
    <xdr:cxnSp macro="">
      <xdr:nvCxnSpPr>
        <xdr:cNvPr id="466" name="直線コネクタ 465">
          <a:extLst>
            <a:ext uri="{FF2B5EF4-FFF2-40B4-BE49-F238E27FC236}">
              <a16:creationId xmlns:a16="http://schemas.microsoft.com/office/drawing/2014/main" id="{79100663-1B82-4003-B1D2-6830965C727E}"/>
            </a:ext>
          </a:extLst>
        </xdr:cNvPr>
        <xdr:cNvCxnSpPr/>
      </xdr:nvCxnSpPr>
      <xdr:spPr>
        <a:xfrm>
          <a:off x="22072600" y="14769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105935</xdr:rowOff>
    </xdr:from>
    <xdr:ext cx="469744" cy="259045"/>
    <xdr:sp macro="" textlink="">
      <xdr:nvSpPr>
        <xdr:cNvPr id="467" name="【消防施設】&#10;一人当たり面積最大値テキスト">
          <a:extLst>
            <a:ext uri="{FF2B5EF4-FFF2-40B4-BE49-F238E27FC236}">
              <a16:creationId xmlns:a16="http://schemas.microsoft.com/office/drawing/2014/main" id="{74193DFA-A254-40DF-8AD2-E6565ACA7175}"/>
            </a:ext>
          </a:extLst>
        </xdr:cNvPr>
        <xdr:cNvSpPr txBox="1"/>
      </xdr:nvSpPr>
      <xdr:spPr>
        <a:xfrm>
          <a:off x="22199600" y="13307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159258</xdr:rowOff>
    </xdr:from>
    <xdr:to>
      <xdr:col>116</xdr:col>
      <xdr:colOff>152400</xdr:colOff>
      <xdr:row>78</xdr:row>
      <xdr:rowOff>159258</xdr:rowOff>
    </xdr:to>
    <xdr:cxnSp macro="">
      <xdr:nvCxnSpPr>
        <xdr:cNvPr id="468" name="直線コネクタ 467">
          <a:extLst>
            <a:ext uri="{FF2B5EF4-FFF2-40B4-BE49-F238E27FC236}">
              <a16:creationId xmlns:a16="http://schemas.microsoft.com/office/drawing/2014/main" id="{B95C1985-B73B-49B0-B25C-20C0DF72B47C}"/>
            </a:ext>
          </a:extLst>
        </xdr:cNvPr>
        <xdr:cNvCxnSpPr/>
      </xdr:nvCxnSpPr>
      <xdr:spPr>
        <a:xfrm>
          <a:off x="22072600" y="13532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109617</xdr:rowOff>
    </xdr:from>
    <xdr:ext cx="469744" cy="259045"/>
    <xdr:sp macro="" textlink="">
      <xdr:nvSpPr>
        <xdr:cNvPr id="469" name="【消防施設】&#10;一人当たり面積平均値テキスト">
          <a:extLst>
            <a:ext uri="{FF2B5EF4-FFF2-40B4-BE49-F238E27FC236}">
              <a16:creationId xmlns:a16="http://schemas.microsoft.com/office/drawing/2014/main" id="{242644C3-169E-41F4-B1E5-410C1809DCD6}"/>
            </a:ext>
          </a:extLst>
        </xdr:cNvPr>
        <xdr:cNvSpPr txBox="1"/>
      </xdr:nvSpPr>
      <xdr:spPr>
        <a:xfrm>
          <a:off x="22199600" y="145114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86740</xdr:rowOff>
    </xdr:from>
    <xdr:to>
      <xdr:col>116</xdr:col>
      <xdr:colOff>114300</xdr:colOff>
      <xdr:row>86</xdr:row>
      <xdr:rowOff>16890</xdr:rowOff>
    </xdr:to>
    <xdr:sp macro="" textlink="">
      <xdr:nvSpPr>
        <xdr:cNvPr id="470" name="フローチャート: 判断 469">
          <a:extLst>
            <a:ext uri="{FF2B5EF4-FFF2-40B4-BE49-F238E27FC236}">
              <a16:creationId xmlns:a16="http://schemas.microsoft.com/office/drawing/2014/main" id="{937BCC0A-BA26-4380-A564-382B7E6C828F}"/>
            </a:ext>
          </a:extLst>
        </xdr:cNvPr>
        <xdr:cNvSpPr/>
      </xdr:nvSpPr>
      <xdr:spPr>
        <a:xfrm>
          <a:off x="22110700" y="1465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78054</xdr:rowOff>
    </xdr:from>
    <xdr:to>
      <xdr:col>112</xdr:col>
      <xdr:colOff>38100</xdr:colOff>
      <xdr:row>86</xdr:row>
      <xdr:rowOff>8204</xdr:rowOff>
    </xdr:to>
    <xdr:sp macro="" textlink="">
      <xdr:nvSpPr>
        <xdr:cNvPr id="471" name="フローチャート: 判断 470">
          <a:extLst>
            <a:ext uri="{FF2B5EF4-FFF2-40B4-BE49-F238E27FC236}">
              <a16:creationId xmlns:a16="http://schemas.microsoft.com/office/drawing/2014/main" id="{7B6C4575-3DDA-404C-857A-5B6F10A6CB77}"/>
            </a:ext>
          </a:extLst>
        </xdr:cNvPr>
        <xdr:cNvSpPr/>
      </xdr:nvSpPr>
      <xdr:spPr>
        <a:xfrm>
          <a:off x="21272500" y="14651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24731</xdr:rowOff>
    </xdr:from>
    <xdr:ext cx="469744" cy="259045"/>
    <xdr:sp macro="" textlink="">
      <xdr:nvSpPr>
        <xdr:cNvPr id="472" name="n_1aveValue【消防施設】&#10;一人当たり面積">
          <a:extLst>
            <a:ext uri="{FF2B5EF4-FFF2-40B4-BE49-F238E27FC236}">
              <a16:creationId xmlns:a16="http://schemas.microsoft.com/office/drawing/2014/main" id="{40D61464-C850-4EEE-AAE3-5F0B1020A6C0}"/>
            </a:ext>
          </a:extLst>
        </xdr:cNvPr>
        <xdr:cNvSpPr txBox="1"/>
      </xdr:nvSpPr>
      <xdr:spPr>
        <a:xfrm>
          <a:off x="21075727" y="14426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35306</xdr:rowOff>
    </xdr:from>
    <xdr:to>
      <xdr:col>107</xdr:col>
      <xdr:colOff>101600</xdr:colOff>
      <xdr:row>85</xdr:row>
      <xdr:rowOff>136906</xdr:rowOff>
    </xdr:to>
    <xdr:sp macro="" textlink="">
      <xdr:nvSpPr>
        <xdr:cNvPr id="473" name="フローチャート: 判断 472">
          <a:extLst>
            <a:ext uri="{FF2B5EF4-FFF2-40B4-BE49-F238E27FC236}">
              <a16:creationId xmlns:a16="http://schemas.microsoft.com/office/drawing/2014/main" id="{C2E26AF6-DBC2-4E0D-A195-DB4D5ABEF40A}"/>
            </a:ext>
          </a:extLst>
        </xdr:cNvPr>
        <xdr:cNvSpPr/>
      </xdr:nvSpPr>
      <xdr:spPr>
        <a:xfrm>
          <a:off x="20383500" y="1460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83</xdr:row>
      <xdr:rowOff>153433</xdr:rowOff>
    </xdr:from>
    <xdr:ext cx="469744" cy="259045"/>
    <xdr:sp macro="" textlink="">
      <xdr:nvSpPr>
        <xdr:cNvPr id="474" name="n_2aveValue【消防施設】&#10;一人当たり面積">
          <a:extLst>
            <a:ext uri="{FF2B5EF4-FFF2-40B4-BE49-F238E27FC236}">
              <a16:creationId xmlns:a16="http://schemas.microsoft.com/office/drawing/2014/main" id="{8219C491-DD6B-43C9-9950-D9EB78BE5AA1}"/>
            </a:ext>
          </a:extLst>
        </xdr:cNvPr>
        <xdr:cNvSpPr txBox="1"/>
      </xdr:nvSpPr>
      <xdr:spPr>
        <a:xfrm>
          <a:off x="20199427" y="14383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85</xdr:row>
      <xdr:rowOff>85370</xdr:rowOff>
    </xdr:from>
    <xdr:to>
      <xdr:col>102</xdr:col>
      <xdr:colOff>165100</xdr:colOff>
      <xdr:row>86</xdr:row>
      <xdr:rowOff>15520</xdr:rowOff>
    </xdr:to>
    <xdr:sp macro="" textlink="">
      <xdr:nvSpPr>
        <xdr:cNvPr id="475" name="フローチャート: 判断 474">
          <a:extLst>
            <a:ext uri="{FF2B5EF4-FFF2-40B4-BE49-F238E27FC236}">
              <a16:creationId xmlns:a16="http://schemas.microsoft.com/office/drawing/2014/main" id="{352BD536-9795-4CD4-BE5A-D4C4733DED81}"/>
            </a:ext>
          </a:extLst>
        </xdr:cNvPr>
        <xdr:cNvSpPr/>
      </xdr:nvSpPr>
      <xdr:spPr>
        <a:xfrm>
          <a:off x="19494500" y="1465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84</xdr:row>
      <xdr:rowOff>32047</xdr:rowOff>
    </xdr:from>
    <xdr:ext cx="469744" cy="259045"/>
    <xdr:sp macro="" textlink="">
      <xdr:nvSpPr>
        <xdr:cNvPr id="476" name="n_3aveValue【消防施設】&#10;一人当たり面積">
          <a:extLst>
            <a:ext uri="{FF2B5EF4-FFF2-40B4-BE49-F238E27FC236}">
              <a16:creationId xmlns:a16="http://schemas.microsoft.com/office/drawing/2014/main" id="{42412A3D-98F0-4CCB-8322-FE84FCF327E9}"/>
            </a:ext>
          </a:extLst>
        </xdr:cNvPr>
        <xdr:cNvSpPr txBox="1"/>
      </xdr:nvSpPr>
      <xdr:spPr>
        <a:xfrm>
          <a:off x="19310427" y="1443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477" name="テキスト ボックス 476">
          <a:extLst>
            <a:ext uri="{FF2B5EF4-FFF2-40B4-BE49-F238E27FC236}">
              <a16:creationId xmlns:a16="http://schemas.microsoft.com/office/drawing/2014/main" id="{D56AE3E3-2A41-4041-A41F-DF76C39A1835}"/>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78" name="テキスト ボックス 477">
          <a:extLst>
            <a:ext uri="{FF2B5EF4-FFF2-40B4-BE49-F238E27FC236}">
              <a16:creationId xmlns:a16="http://schemas.microsoft.com/office/drawing/2014/main" id="{0FEF4320-4478-41F6-881D-F6F467E115BB}"/>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79" name="テキスト ボックス 478">
          <a:extLst>
            <a:ext uri="{FF2B5EF4-FFF2-40B4-BE49-F238E27FC236}">
              <a16:creationId xmlns:a16="http://schemas.microsoft.com/office/drawing/2014/main" id="{0A7115AF-55FB-43AA-B986-D1E1722EB62B}"/>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80" name="テキスト ボックス 479">
          <a:extLst>
            <a:ext uri="{FF2B5EF4-FFF2-40B4-BE49-F238E27FC236}">
              <a16:creationId xmlns:a16="http://schemas.microsoft.com/office/drawing/2014/main" id="{9E91E0A7-B19C-4521-B674-91EBF407D5D1}"/>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81" name="テキスト ボックス 480">
          <a:extLst>
            <a:ext uri="{FF2B5EF4-FFF2-40B4-BE49-F238E27FC236}">
              <a16:creationId xmlns:a16="http://schemas.microsoft.com/office/drawing/2014/main" id="{83DBD2E8-3F08-4E59-B189-CBD604EC427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122859</xdr:rowOff>
    </xdr:from>
    <xdr:to>
      <xdr:col>116</xdr:col>
      <xdr:colOff>114300</xdr:colOff>
      <xdr:row>86</xdr:row>
      <xdr:rowOff>53009</xdr:rowOff>
    </xdr:to>
    <xdr:sp macro="" textlink="">
      <xdr:nvSpPr>
        <xdr:cNvPr id="482" name="楕円 481">
          <a:extLst>
            <a:ext uri="{FF2B5EF4-FFF2-40B4-BE49-F238E27FC236}">
              <a16:creationId xmlns:a16="http://schemas.microsoft.com/office/drawing/2014/main" id="{404F5907-4A26-4F62-A8BC-94A7F21DC1F4}"/>
            </a:ext>
          </a:extLst>
        </xdr:cNvPr>
        <xdr:cNvSpPr/>
      </xdr:nvSpPr>
      <xdr:spPr>
        <a:xfrm>
          <a:off x="22110700" y="14696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65167</xdr:rowOff>
    </xdr:from>
    <xdr:ext cx="469744" cy="259045"/>
    <xdr:sp macro="" textlink="">
      <xdr:nvSpPr>
        <xdr:cNvPr id="483" name="【消防施設】&#10;一人当たり面積該当値テキスト">
          <a:extLst>
            <a:ext uri="{FF2B5EF4-FFF2-40B4-BE49-F238E27FC236}">
              <a16:creationId xmlns:a16="http://schemas.microsoft.com/office/drawing/2014/main" id="{4CE9A443-F629-4156-A881-DCCE8EAFF142}"/>
            </a:ext>
          </a:extLst>
        </xdr:cNvPr>
        <xdr:cNvSpPr txBox="1"/>
      </xdr:nvSpPr>
      <xdr:spPr>
        <a:xfrm>
          <a:off x="22199600" y="14638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121489</xdr:rowOff>
    </xdr:from>
    <xdr:to>
      <xdr:col>112</xdr:col>
      <xdr:colOff>38100</xdr:colOff>
      <xdr:row>86</xdr:row>
      <xdr:rowOff>51639</xdr:rowOff>
    </xdr:to>
    <xdr:sp macro="" textlink="">
      <xdr:nvSpPr>
        <xdr:cNvPr id="484" name="楕円 483">
          <a:extLst>
            <a:ext uri="{FF2B5EF4-FFF2-40B4-BE49-F238E27FC236}">
              <a16:creationId xmlns:a16="http://schemas.microsoft.com/office/drawing/2014/main" id="{97ED98B2-785B-417D-8D13-FC49200A4E0D}"/>
            </a:ext>
          </a:extLst>
        </xdr:cNvPr>
        <xdr:cNvSpPr/>
      </xdr:nvSpPr>
      <xdr:spPr>
        <a:xfrm>
          <a:off x="21272500" y="1469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839</xdr:rowOff>
    </xdr:from>
    <xdr:to>
      <xdr:col>116</xdr:col>
      <xdr:colOff>63500</xdr:colOff>
      <xdr:row>86</xdr:row>
      <xdr:rowOff>2209</xdr:rowOff>
    </xdr:to>
    <xdr:cxnSp macro="">
      <xdr:nvCxnSpPr>
        <xdr:cNvPr id="485" name="直線コネクタ 484">
          <a:extLst>
            <a:ext uri="{FF2B5EF4-FFF2-40B4-BE49-F238E27FC236}">
              <a16:creationId xmlns:a16="http://schemas.microsoft.com/office/drawing/2014/main" id="{C2A99F75-DB57-46B9-BF7D-F515882E7DA5}"/>
            </a:ext>
          </a:extLst>
        </xdr:cNvPr>
        <xdr:cNvCxnSpPr/>
      </xdr:nvCxnSpPr>
      <xdr:spPr>
        <a:xfrm>
          <a:off x="21323300" y="14745539"/>
          <a:ext cx="838200" cy="1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121717</xdr:rowOff>
    </xdr:from>
    <xdr:to>
      <xdr:col>107</xdr:col>
      <xdr:colOff>101600</xdr:colOff>
      <xdr:row>86</xdr:row>
      <xdr:rowOff>51867</xdr:rowOff>
    </xdr:to>
    <xdr:sp macro="" textlink="">
      <xdr:nvSpPr>
        <xdr:cNvPr id="486" name="楕円 485">
          <a:extLst>
            <a:ext uri="{FF2B5EF4-FFF2-40B4-BE49-F238E27FC236}">
              <a16:creationId xmlns:a16="http://schemas.microsoft.com/office/drawing/2014/main" id="{7FE69FEB-638A-4879-8FA5-E1D022726988}"/>
            </a:ext>
          </a:extLst>
        </xdr:cNvPr>
        <xdr:cNvSpPr/>
      </xdr:nvSpPr>
      <xdr:spPr>
        <a:xfrm>
          <a:off x="20383500" y="14694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839</xdr:rowOff>
    </xdr:from>
    <xdr:to>
      <xdr:col>111</xdr:col>
      <xdr:colOff>177800</xdr:colOff>
      <xdr:row>86</xdr:row>
      <xdr:rowOff>1067</xdr:rowOff>
    </xdr:to>
    <xdr:cxnSp macro="">
      <xdr:nvCxnSpPr>
        <xdr:cNvPr id="487" name="直線コネクタ 486">
          <a:extLst>
            <a:ext uri="{FF2B5EF4-FFF2-40B4-BE49-F238E27FC236}">
              <a16:creationId xmlns:a16="http://schemas.microsoft.com/office/drawing/2014/main" id="{FCB5427D-DDD0-477C-808F-F43AEDD71208}"/>
            </a:ext>
          </a:extLst>
        </xdr:cNvPr>
        <xdr:cNvCxnSpPr/>
      </xdr:nvCxnSpPr>
      <xdr:spPr>
        <a:xfrm flipV="1">
          <a:off x="20434300" y="14745539"/>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121031</xdr:rowOff>
    </xdr:from>
    <xdr:to>
      <xdr:col>102</xdr:col>
      <xdr:colOff>165100</xdr:colOff>
      <xdr:row>86</xdr:row>
      <xdr:rowOff>51181</xdr:rowOff>
    </xdr:to>
    <xdr:sp macro="" textlink="">
      <xdr:nvSpPr>
        <xdr:cNvPr id="488" name="楕円 487">
          <a:extLst>
            <a:ext uri="{FF2B5EF4-FFF2-40B4-BE49-F238E27FC236}">
              <a16:creationId xmlns:a16="http://schemas.microsoft.com/office/drawing/2014/main" id="{A2DA1920-1738-4844-9DE5-7DC7F9640543}"/>
            </a:ext>
          </a:extLst>
        </xdr:cNvPr>
        <xdr:cNvSpPr/>
      </xdr:nvSpPr>
      <xdr:spPr>
        <a:xfrm>
          <a:off x="19494500" y="14694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381</xdr:rowOff>
    </xdr:from>
    <xdr:to>
      <xdr:col>107</xdr:col>
      <xdr:colOff>50800</xdr:colOff>
      <xdr:row>86</xdr:row>
      <xdr:rowOff>1067</xdr:rowOff>
    </xdr:to>
    <xdr:cxnSp macro="">
      <xdr:nvCxnSpPr>
        <xdr:cNvPr id="489" name="直線コネクタ 488">
          <a:extLst>
            <a:ext uri="{FF2B5EF4-FFF2-40B4-BE49-F238E27FC236}">
              <a16:creationId xmlns:a16="http://schemas.microsoft.com/office/drawing/2014/main" id="{80B40A57-A315-4933-8D3F-DE173247C04E}"/>
            </a:ext>
          </a:extLst>
        </xdr:cNvPr>
        <xdr:cNvCxnSpPr/>
      </xdr:nvCxnSpPr>
      <xdr:spPr>
        <a:xfrm>
          <a:off x="19545300" y="14745081"/>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42766</xdr:rowOff>
    </xdr:from>
    <xdr:ext cx="469744" cy="259045"/>
    <xdr:sp macro="" textlink="">
      <xdr:nvSpPr>
        <xdr:cNvPr id="490" name="n_1mainValue【消防施設】&#10;一人当たり面積">
          <a:extLst>
            <a:ext uri="{FF2B5EF4-FFF2-40B4-BE49-F238E27FC236}">
              <a16:creationId xmlns:a16="http://schemas.microsoft.com/office/drawing/2014/main" id="{966E7E1D-987E-44FD-A8F2-47FD7462E821}"/>
            </a:ext>
          </a:extLst>
        </xdr:cNvPr>
        <xdr:cNvSpPr txBox="1"/>
      </xdr:nvSpPr>
      <xdr:spPr>
        <a:xfrm>
          <a:off x="21075727" y="14787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42994</xdr:rowOff>
    </xdr:from>
    <xdr:ext cx="469744" cy="259045"/>
    <xdr:sp macro="" textlink="">
      <xdr:nvSpPr>
        <xdr:cNvPr id="491" name="n_2mainValue【消防施設】&#10;一人当たり面積">
          <a:extLst>
            <a:ext uri="{FF2B5EF4-FFF2-40B4-BE49-F238E27FC236}">
              <a16:creationId xmlns:a16="http://schemas.microsoft.com/office/drawing/2014/main" id="{D72ABF4B-7591-492E-B2B3-6874B40200F6}"/>
            </a:ext>
          </a:extLst>
        </xdr:cNvPr>
        <xdr:cNvSpPr txBox="1"/>
      </xdr:nvSpPr>
      <xdr:spPr>
        <a:xfrm>
          <a:off x="20199427" y="14787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42308</xdr:rowOff>
    </xdr:from>
    <xdr:ext cx="469744" cy="259045"/>
    <xdr:sp macro="" textlink="">
      <xdr:nvSpPr>
        <xdr:cNvPr id="492" name="n_3mainValue【消防施設】&#10;一人当たり面積">
          <a:extLst>
            <a:ext uri="{FF2B5EF4-FFF2-40B4-BE49-F238E27FC236}">
              <a16:creationId xmlns:a16="http://schemas.microsoft.com/office/drawing/2014/main" id="{983B83F9-818C-4956-A84A-D776264E85BB}"/>
            </a:ext>
          </a:extLst>
        </xdr:cNvPr>
        <xdr:cNvSpPr txBox="1"/>
      </xdr:nvSpPr>
      <xdr:spPr>
        <a:xfrm>
          <a:off x="19310427" y="14787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93" name="正方形/長方形 492">
          <a:extLst>
            <a:ext uri="{FF2B5EF4-FFF2-40B4-BE49-F238E27FC236}">
              <a16:creationId xmlns:a16="http://schemas.microsoft.com/office/drawing/2014/main" id="{FA58346A-23BA-4E9D-9C18-AFEC8DFD02B7}"/>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94" name="正方形/長方形 493">
          <a:extLst>
            <a:ext uri="{FF2B5EF4-FFF2-40B4-BE49-F238E27FC236}">
              <a16:creationId xmlns:a16="http://schemas.microsoft.com/office/drawing/2014/main" id="{1A8F51BD-FAE7-4E30-84AB-E91A26B3AF83}"/>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95" name="正方形/長方形 494">
          <a:extLst>
            <a:ext uri="{FF2B5EF4-FFF2-40B4-BE49-F238E27FC236}">
              <a16:creationId xmlns:a16="http://schemas.microsoft.com/office/drawing/2014/main" id="{527D940C-1C95-4EFA-A1E8-9911F816D846}"/>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96" name="正方形/長方形 495">
          <a:extLst>
            <a:ext uri="{FF2B5EF4-FFF2-40B4-BE49-F238E27FC236}">
              <a16:creationId xmlns:a16="http://schemas.microsoft.com/office/drawing/2014/main" id="{0D453025-BC3B-4C51-B53D-A03109CBC766}"/>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97" name="正方形/長方形 496">
          <a:extLst>
            <a:ext uri="{FF2B5EF4-FFF2-40B4-BE49-F238E27FC236}">
              <a16:creationId xmlns:a16="http://schemas.microsoft.com/office/drawing/2014/main" id="{20CABEF3-AE64-40C9-989D-A19185B9C04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98" name="正方形/長方形 497">
          <a:extLst>
            <a:ext uri="{FF2B5EF4-FFF2-40B4-BE49-F238E27FC236}">
              <a16:creationId xmlns:a16="http://schemas.microsoft.com/office/drawing/2014/main" id="{BEE1247E-5287-47DE-837D-22251984A221}"/>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99" name="正方形/長方形 498">
          <a:extLst>
            <a:ext uri="{FF2B5EF4-FFF2-40B4-BE49-F238E27FC236}">
              <a16:creationId xmlns:a16="http://schemas.microsoft.com/office/drawing/2014/main" id="{861457F6-DA73-4BED-B5AB-A905519648D6}"/>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00" name="正方形/長方形 499">
          <a:extLst>
            <a:ext uri="{FF2B5EF4-FFF2-40B4-BE49-F238E27FC236}">
              <a16:creationId xmlns:a16="http://schemas.microsoft.com/office/drawing/2014/main" id="{13A509F2-FBAB-4E5D-99B4-F018609DA95B}"/>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01" name="テキスト ボックス 500">
          <a:extLst>
            <a:ext uri="{FF2B5EF4-FFF2-40B4-BE49-F238E27FC236}">
              <a16:creationId xmlns:a16="http://schemas.microsoft.com/office/drawing/2014/main" id="{7A1969A7-8C69-447D-A9BE-0D6808DE9DE3}"/>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02" name="直線コネクタ 501">
          <a:extLst>
            <a:ext uri="{FF2B5EF4-FFF2-40B4-BE49-F238E27FC236}">
              <a16:creationId xmlns:a16="http://schemas.microsoft.com/office/drawing/2014/main" id="{99696931-8511-4B1D-9E3F-2ACE081E838F}"/>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03" name="直線コネクタ 502">
          <a:extLst>
            <a:ext uri="{FF2B5EF4-FFF2-40B4-BE49-F238E27FC236}">
              <a16:creationId xmlns:a16="http://schemas.microsoft.com/office/drawing/2014/main" id="{E24136F5-44E7-40B9-8CA2-15A29241C7F3}"/>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04" name="テキスト ボックス 503">
          <a:extLst>
            <a:ext uri="{FF2B5EF4-FFF2-40B4-BE49-F238E27FC236}">
              <a16:creationId xmlns:a16="http://schemas.microsoft.com/office/drawing/2014/main" id="{D836D164-B085-4F2F-A274-B0E8063B1479}"/>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05" name="直線コネクタ 504">
          <a:extLst>
            <a:ext uri="{FF2B5EF4-FFF2-40B4-BE49-F238E27FC236}">
              <a16:creationId xmlns:a16="http://schemas.microsoft.com/office/drawing/2014/main" id="{24BB0EBB-5A12-4261-976A-43CEF6AD260C}"/>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06" name="テキスト ボックス 505">
          <a:extLst>
            <a:ext uri="{FF2B5EF4-FFF2-40B4-BE49-F238E27FC236}">
              <a16:creationId xmlns:a16="http://schemas.microsoft.com/office/drawing/2014/main" id="{1767BBD1-0C0B-4E68-BBCB-BC675B330ED7}"/>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07" name="直線コネクタ 506">
          <a:extLst>
            <a:ext uri="{FF2B5EF4-FFF2-40B4-BE49-F238E27FC236}">
              <a16:creationId xmlns:a16="http://schemas.microsoft.com/office/drawing/2014/main" id="{17170161-0230-4A1C-93D4-C04314C4E52A}"/>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08" name="テキスト ボックス 507">
          <a:extLst>
            <a:ext uri="{FF2B5EF4-FFF2-40B4-BE49-F238E27FC236}">
              <a16:creationId xmlns:a16="http://schemas.microsoft.com/office/drawing/2014/main" id="{2D6946A0-8A8B-4C31-A401-7EFBBC45035E}"/>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09" name="直線コネクタ 508">
          <a:extLst>
            <a:ext uri="{FF2B5EF4-FFF2-40B4-BE49-F238E27FC236}">
              <a16:creationId xmlns:a16="http://schemas.microsoft.com/office/drawing/2014/main" id="{7CB8737E-DDF1-42F9-9FF9-21C4407C319F}"/>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10" name="テキスト ボックス 509">
          <a:extLst>
            <a:ext uri="{FF2B5EF4-FFF2-40B4-BE49-F238E27FC236}">
              <a16:creationId xmlns:a16="http://schemas.microsoft.com/office/drawing/2014/main" id="{15B7FADE-88C7-4636-AF20-0DD4955BE53D}"/>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11" name="直線コネクタ 510">
          <a:extLst>
            <a:ext uri="{FF2B5EF4-FFF2-40B4-BE49-F238E27FC236}">
              <a16:creationId xmlns:a16="http://schemas.microsoft.com/office/drawing/2014/main" id="{4E5A075B-C740-401A-99C1-99162B9E31E8}"/>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12" name="テキスト ボックス 511">
          <a:extLst>
            <a:ext uri="{FF2B5EF4-FFF2-40B4-BE49-F238E27FC236}">
              <a16:creationId xmlns:a16="http://schemas.microsoft.com/office/drawing/2014/main" id="{914EE01D-C9F4-48F8-9371-67F433E0BBBA}"/>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13" name="直線コネクタ 512">
          <a:extLst>
            <a:ext uri="{FF2B5EF4-FFF2-40B4-BE49-F238E27FC236}">
              <a16:creationId xmlns:a16="http://schemas.microsoft.com/office/drawing/2014/main" id="{64E80910-8D8C-4C6B-888D-E580EBDE4D15}"/>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14" name="テキスト ボックス 513">
          <a:extLst>
            <a:ext uri="{FF2B5EF4-FFF2-40B4-BE49-F238E27FC236}">
              <a16:creationId xmlns:a16="http://schemas.microsoft.com/office/drawing/2014/main" id="{D10C135B-BBAC-4766-BF87-6ED3EB621789}"/>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15" name="直線コネクタ 514">
          <a:extLst>
            <a:ext uri="{FF2B5EF4-FFF2-40B4-BE49-F238E27FC236}">
              <a16:creationId xmlns:a16="http://schemas.microsoft.com/office/drawing/2014/main" id="{BABE049C-77C9-4383-AE1F-71331DD003FF}"/>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16" name="テキスト ボックス 515">
          <a:extLst>
            <a:ext uri="{FF2B5EF4-FFF2-40B4-BE49-F238E27FC236}">
              <a16:creationId xmlns:a16="http://schemas.microsoft.com/office/drawing/2014/main" id="{9F1F783F-D06B-4897-BA40-4376CE0DEA95}"/>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17" name="【庁舎】&#10;有形固定資産減価償却率グラフ枠">
          <a:extLst>
            <a:ext uri="{FF2B5EF4-FFF2-40B4-BE49-F238E27FC236}">
              <a16:creationId xmlns:a16="http://schemas.microsoft.com/office/drawing/2014/main" id="{B5504474-7A10-4ED5-8065-00909F1A1599}"/>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74568</xdr:rowOff>
    </xdr:to>
    <xdr:cxnSp macro="">
      <xdr:nvCxnSpPr>
        <xdr:cNvPr id="518" name="直線コネクタ 517">
          <a:extLst>
            <a:ext uri="{FF2B5EF4-FFF2-40B4-BE49-F238E27FC236}">
              <a16:creationId xmlns:a16="http://schemas.microsoft.com/office/drawing/2014/main" id="{D0C99127-46E3-4FC6-A4A6-66B35A8D4A50}"/>
            </a:ext>
          </a:extLst>
        </xdr:cNvPr>
        <xdr:cNvCxnSpPr/>
      </xdr:nvCxnSpPr>
      <xdr:spPr>
        <a:xfrm flipV="1">
          <a:off x="16318864" y="17090571"/>
          <a:ext cx="0" cy="1500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78395</xdr:rowOff>
    </xdr:from>
    <xdr:ext cx="340478" cy="259045"/>
    <xdr:sp macro="" textlink="">
      <xdr:nvSpPr>
        <xdr:cNvPr id="519" name="【庁舎】&#10;有形固定資産減価償却率最小値テキスト">
          <a:extLst>
            <a:ext uri="{FF2B5EF4-FFF2-40B4-BE49-F238E27FC236}">
              <a16:creationId xmlns:a16="http://schemas.microsoft.com/office/drawing/2014/main" id="{33AA6306-D1E4-4455-9165-91B3FBE08113}"/>
            </a:ext>
          </a:extLst>
        </xdr:cNvPr>
        <xdr:cNvSpPr txBox="1"/>
      </xdr:nvSpPr>
      <xdr:spPr>
        <a:xfrm>
          <a:off x="16357600" y="1859499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74568</xdr:rowOff>
    </xdr:from>
    <xdr:to>
      <xdr:col>86</xdr:col>
      <xdr:colOff>25400</xdr:colOff>
      <xdr:row>108</xdr:row>
      <xdr:rowOff>74568</xdr:rowOff>
    </xdr:to>
    <xdr:cxnSp macro="">
      <xdr:nvCxnSpPr>
        <xdr:cNvPr id="520" name="直線コネクタ 519">
          <a:extLst>
            <a:ext uri="{FF2B5EF4-FFF2-40B4-BE49-F238E27FC236}">
              <a16:creationId xmlns:a16="http://schemas.microsoft.com/office/drawing/2014/main" id="{152A9154-F77D-495F-81F4-4530B04A6087}"/>
            </a:ext>
          </a:extLst>
        </xdr:cNvPr>
        <xdr:cNvCxnSpPr/>
      </xdr:nvCxnSpPr>
      <xdr:spPr>
        <a:xfrm>
          <a:off x="16230600" y="18591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21" name="【庁舎】&#10;有形固定資産減価償却率最大値テキスト">
          <a:extLst>
            <a:ext uri="{FF2B5EF4-FFF2-40B4-BE49-F238E27FC236}">
              <a16:creationId xmlns:a16="http://schemas.microsoft.com/office/drawing/2014/main" id="{B2177FCE-B0D4-4493-AC1A-265FC7351D24}"/>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22" name="直線コネクタ 521">
          <a:extLst>
            <a:ext uri="{FF2B5EF4-FFF2-40B4-BE49-F238E27FC236}">
              <a16:creationId xmlns:a16="http://schemas.microsoft.com/office/drawing/2014/main" id="{56F875F5-A6F0-4080-9CC7-14C2524A1778}"/>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49909</xdr:rowOff>
    </xdr:from>
    <xdr:ext cx="405111" cy="259045"/>
    <xdr:sp macro="" textlink="">
      <xdr:nvSpPr>
        <xdr:cNvPr id="523" name="【庁舎】&#10;有形固定資産減価償却率平均値テキスト">
          <a:extLst>
            <a:ext uri="{FF2B5EF4-FFF2-40B4-BE49-F238E27FC236}">
              <a16:creationId xmlns:a16="http://schemas.microsoft.com/office/drawing/2014/main" id="{68D0C2C4-E1C6-4527-92EA-1CE3E756FC65}"/>
            </a:ext>
          </a:extLst>
        </xdr:cNvPr>
        <xdr:cNvSpPr txBox="1"/>
      </xdr:nvSpPr>
      <xdr:spPr>
        <a:xfrm>
          <a:off x="16357600" y="175378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27032</xdr:rowOff>
    </xdr:from>
    <xdr:to>
      <xdr:col>85</xdr:col>
      <xdr:colOff>177800</xdr:colOff>
      <xdr:row>103</xdr:row>
      <xdr:rowOff>128632</xdr:rowOff>
    </xdr:to>
    <xdr:sp macro="" textlink="">
      <xdr:nvSpPr>
        <xdr:cNvPr id="524" name="フローチャート: 判断 523">
          <a:extLst>
            <a:ext uri="{FF2B5EF4-FFF2-40B4-BE49-F238E27FC236}">
              <a16:creationId xmlns:a16="http://schemas.microsoft.com/office/drawing/2014/main" id="{933BF4D3-1D7A-4DBD-90DA-CCF343CB4DF2}"/>
            </a:ext>
          </a:extLst>
        </xdr:cNvPr>
        <xdr:cNvSpPr/>
      </xdr:nvSpPr>
      <xdr:spPr>
        <a:xfrm>
          <a:off x="16268700" y="17686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165826</xdr:rowOff>
    </xdr:from>
    <xdr:to>
      <xdr:col>81</xdr:col>
      <xdr:colOff>101600</xdr:colOff>
      <xdr:row>103</xdr:row>
      <xdr:rowOff>95976</xdr:rowOff>
    </xdr:to>
    <xdr:sp macro="" textlink="">
      <xdr:nvSpPr>
        <xdr:cNvPr id="525" name="フローチャート: 判断 524">
          <a:extLst>
            <a:ext uri="{FF2B5EF4-FFF2-40B4-BE49-F238E27FC236}">
              <a16:creationId xmlns:a16="http://schemas.microsoft.com/office/drawing/2014/main" id="{C6C26120-9BB6-4364-8FD8-CFA4D7C97A91}"/>
            </a:ext>
          </a:extLst>
        </xdr:cNvPr>
        <xdr:cNvSpPr/>
      </xdr:nvSpPr>
      <xdr:spPr>
        <a:xfrm>
          <a:off x="15430500" y="1765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101</xdr:row>
      <xdr:rowOff>112503</xdr:rowOff>
    </xdr:from>
    <xdr:ext cx="405111" cy="259045"/>
    <xdr:sp macro="" textlink="">
      <xdr:nvSpPr>
        <xdr:cNvPr id="526" name="n_1aveValue【庁舎】&#10;有形固定資産減価償却率">
          <a:extLst>
            <a:ext uri="{FF2B5EF4-FFF2-40B4-BE49-F238E27FC236}">
              <a16:creationId xmlns:a16="http://schemas.microsoft.com/office/drawing/2014/main" id="{1A6D64E8-8B73-4E12-8106-13C9181D18C0}"/>
            </a:ext>
          </a:extLst>
        </xdr:cNvPr>
        <xdr:cNvSpPr txBox="1"/>
      </xdr:nvSpPr>
      <xdr:spPr>
        <a:xfrm>
          <a:off x="15266044" y="17428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71120</xdr:rowOff>
    </xdr:from>
    <xdr:to>
      <xdr:col>76</xdr:col>
      <xdr:colOff>165100</xdr:colOff>
      <xdr:row>104</xdr:row>
      <xdr:rowOff>1270</xdr:rowOff>
    </xdr:to>
    <xdr:sp macro="" textlink="">
      <xdr:nvSpPr>
        <xdr:cNvPr id="527" name="フローチャート: 判断 526">
          <a:extLst>
            <a:ext uri="{FF2B5EF4-FFF2-40B4-BE49-F238E27FC236}">
              <a16:creationId xmlns:a16="http://schemas.microsoft.com/office/drawing/2014/main" id="{EEEF7835-2BD7-4F3C-A229-E7F8A074EF7C}"/>
            </a:ext>
          </a:extLst>
        </xdr:cNvPr>
        <xdr:cNvSpPr/>
      </xdr:nvSpPr>
      <xdr:spPr>
        <a:xfrm>
          <a:off x="14541500" y="1773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17797</xdr:rowOff>
    </xdr:from>
    <xdr:ext cx="405111" cy="259045"/>
    <xdr:sp macro="" textlink="">
      <xdr:nvSpPr>
        <xdr:cNvPr id="528" name="n_2aveValue【庁舎】&#10;有形固定資産減価償却率">
          <a:extLst>
            <a:ext uri="{FF2B5EF4-FFF2-40B4-BE49-F238E27FC236}">
              <a16:creationId xmlns:a16="http://schemas.microsoft.com/office/drawing/2014/main" id="{1A7970CD-2BD5-4358-A96E-33867161CE35}"/>
            </a:ext>
          </a:extLst>
        </xdr:cNvPr>
        <xdr:cNvSpPr txBox="1"/>
      </xdr:nvSpPr>
      <xdr:spPr>
        <a:xfrm>
          <a:off x="14389744" y="1750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103</xdr:row>
      <xdr:rowOff>20501</xdr:rowOff>
    </xdr:from>
    <xdr:to>
      <xdr:col>72</xdr:col>
      <xdr:colOff>38100</xdr:colOff>
      <xdr:row>103</xdr:row>
      <xdr:rowOff>122101</xdr:rowOff>
    </xdr:to>
    <xdr:sp macro="" textlink="">
      <xdr:nvSpPr>
        <xdr:cNvPr id="529" name="フローチャート: 判断 528">
          <a:extLst>
            <a:ext uri="{FF2B5EF4-FFF2-40B4-BE49-F238E27FC236}">
              <a16:creationId xmlns:a16="http://schemas.microsoft.com/office/drawing/2014/main" id="{5C4D5DAE-EE07-46E4-AF78-9F07C36A64BB}"/>
            </a:ext>
          </a:extLst>
        </xdr:cNvPr>
        <xdr:cNvSpPr/>
      </xdr:nvSpPr>
      <xdr:spPr>
        <a:xfrm>
          <a:off x="13652500" y="1767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101</xdr:row>
      <xdr:rowOff>138628</xdr:rowOff>
    </xdr:from>
    <xdr:ext cx="405111" cy="259045"/>
    <xdr:sp macro="" textlink="">
      <xdr:nvSpPr>
        <xdr:cNvPr id="530" name="n_3aveValue【庁舎】&#10;有形固定資産減価償却率">
          <a:extLst>
            <a:ext uri="{FF2B5EF4-FFF2-40B4-BE49-F238E27FC236}">
              <a16:creationId xmlns:a16="http://schemas.microsoft.com/office/drawing/2014/main" id="{0AE8F236-B31D-4AAD-9416-198C576A69EF}"/>
            </a:ext>
          </a:extLst>
        </xdr:cNvPr>
        <xdr:cNvSpPr txBox="1"/>
      </xdr:nvSpPr>
      <xdr:spPr>
        <a:xfrm>
          <a:off x="13500744" y="1745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531" name="テキスト ボックス 530">
          <a:extLst>
            <a:ext uri="{FF2B5EF4-FFF2-40B4-BE49-F238E27FC236}">
              <a16:creationId xmlns:a16="http://schemas.microsoft.com/office/drawing/2014/main" id="{FC66C9CD-1E93-4AAB-B3E5-84B2DAB91904}"/>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32" name="テキスト ボックス 531">
          <a:extLst>
            <a:ext uri="{FF2B5EF4-FFF2-40B4-BE49-F238E27FC236}">
              <a16:creationId xmlns:a16="http://schemas.microsoft.com/office/drawing/2014/main" id="{799BAAAA-A635-4E72-A27F-467108CA7FBF}"/>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33" name="テキスト ボックス 532">
          <a:extLst>
            <a:ext uri="{FF2B5EF4-FFF2-40B4-BE49-F238E27FC236}">
              <a16:creationId xmlns:a16="http://schemas.microsoft.com/office/drawing/2014/main" id="{63F315A0-11B7-4C31-9137-FFA3A742E388}"/>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34" name="テキスト ボックス 533">
          <a:extLst>
            <a:ext uri="{FF2B5EF4-FFF2-40B4-BE49-F238E27FC236}">
              <a16:creationId xmlns:a16="http://schemas.microsoft.com/office/drawing/2014/main" id="{EEF851DA-636E-40AA-BB8A-A36E543576E7}"/>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35" name="テキスト ボックス 534">
          <a:extLst>
            <a:ext uri="{FF2B5EF4-FFF2-40B4-BE49-F238E27FC236}">
              <a16:creationId xmlns:a16="http://schemas.microsoft.com/office/drawing/2014/main" id="{D4B0AFFE-DB47-47AC-B039-C5BF5DC8F7DA}"/>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107043</xdr:rowOff>
    </xdr:from>
    <xdr:to>
      <xdr:col>85</xdr:col>
      <xdr:colOff>177800</xdr:colOff>
      <xdr:row>107</xdr:row>
      <xdr:rowOff>37193</xdr:rowOff>
    </xdr:to>
    <xdr:sp macro="" textlink="">
      <xdr:nvSpPr>
        <xdr:cNvPr id="536" name="楕円 535">
          <a:extLst>
            <a:ext uri="{FF2B5EF4-FFF2-40B4-BE49-F238E27FC236}">
              <a16:creationId xmlns:a16="http://schemas.microsoft.com/office/drawing/2014/main" id="{9DACBEB8-3257-4211-9F18-580A0035E3E1}"/>
            </a:ext>
          </a:extLst>
        </xdr:cNvPr>
        <xdr:cNvSpPr/>
      </xdr:nvSpPr>
      <xdr:spPr>
        <a:xfrm>
          <a:off x="16268700" y="1828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85470</xdr:rowOff>
    </xdr:from>
    <xdr:ext cx="405111" cy="259045"/>
    <xdr:sp macro="" textlink="">
      <xdr:nvSpPr>
        <xdr:cNvPr id="537" name="【庁舎】&#10;有形固定資産減価償却率該当値テキスト">
          <a:extLst>
            <a:ext uri="{FF2B5EF4-FFF2-40B4-BE49-F238E27FC236}">
              <a16:creationId xmlns:a16="http://schemas.microsoft.com/office/drawing/2014/main" id="{D86E3304-F494-4E0B-8AAE-036877B91E62}"/>
            </a:ext>
          </a:extLst>
        </xdr:cNvPr>
        <xdr:cNvSpPr txBox="1"/>
      </xdr:nvSpPr>
      <xdr:spPr>
        <a:xfrm>
          <a:off x="16357600" y="18259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162561</xdr:rowOff>
    </xdr:from>
    <xdr:to>
      <xdr:col>81</xdr:col>
      <xdr:colOff>101600</xdr:colOff>
      <xdr:row>107</xdr:row>
      <xdr:rowOff>92711</xdr:rowOff>
    </xdr:to>
    <xdr:sp macro="" textlink="">
      <xdr:nvSpPr>
        <xdr:cNvPr id="538" name="楕円 537">
          <a:extLst>
            <a:ext uri="{FF2B5EF4-FFF2-40B4-BE49-F238E27FC236}">
              <a16:creationId xmlns:a16="http://schemas.microsoft.com/office/drawing/2014/main" id="{BF1E63D9-58A2-48E0-81D6-8F048E626DDD}"/>
            </a:ext>
          </a:extLst>
        </xdr:cNvPr>
        <xdr:cNvSpPr/>
      </xdr:nvSpPr>
      <xdr:spPr>
        <a:xfrm>
          <a:off x="15430500" y="1833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157843</xdr:rowOff>
    </xdr:from>
    <xdr:to>
      <xdr:col>85</xdr:col>
      <xdr:colOff>127000</xdr:colOff>
      <xdr:row>107</xdr:row>
      <xdr:rowOff>41911</xdr:rowOff>
    </xdr:to>
    <xdr:cxnSp macro="">
      <xdr:nvCxnSpPr>
        <xdr:cNvPr id="539" name="直線コネクタ 538">
          <a:extLst>
            <a:ext uri="{FF2B5EF4-FFF2-40B4-BE49-F238E27FC236}">
              <a16:creationId xmlns:a16="http://schemas.microsoft.com/office/drawing/2014/main" id="{A97C103C-6093-46FA-993B-C82E59482595}"/>
            </a:ext>
          </a:extLst>
        </xdr:cNvPr>
        <xdr:cNvCxnSpPr/>
      </xdr:nvCxnSpPr>
      <xdr:spPr>
        <a:xfrm flipV="1">
          <a:off x="15481300" y="18331543"/>
          <a:ext cx="8382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48261</xdr:rowOff>
    </xdr:from>
    <xdr:to>
      <xdr:col>76</xdr:col>
      <xdr:colOff>165100</xdr:colOff>
      <xdr:row>107</xdr:row>
      <xdr:rowOff>149861</xdr:rowOff>
    </xdr:to>
    <xdr:sp macro="" textlink="">
      <xdr:nvSpPr>
        <xdr:cNvPr id="540" name="楕円 539">
          <a:extLst>
            <a:ext uri="{FF2B5EF4-FFF2-40B4-BE49-F238E27FC236}">
              <a16:creationId xmlns:a16="http://schemas.microsoft.com/office/drawing/2014/main" id="{66C45F76-177B-466C-899A-44AA84141367}"/>
            </a:ext>
          </a:extLst>
        </xdr:cNvPr>
        <xdr:cNvSpPr/>
      </xdr:nvSpPr>
      <xdr:spPr>
        <a:xfrm>
          <a:off x="14541500" y="1839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41911</xdr:rowOff>
    </xdr:from>
    <xdr:to>
      <xdr:col>81</xdr:col>
      <xdr:colOff>50800</xdr:colOff>
      <xdr:row>107</xdr:row>
      <xdr:rowOff>99061</xdr:rowOff>
    </xdr:to>
    <xdr:cxnSp macro="">
      <xdr:nvCxnSpPr>
        <xdr:cNvPr id="541" name="直線コネクタ 540">
          <a:extLst>
            <a:ext uri="{FF2B5EF4-FFF2-40B4-BE49-F238E27FC236}">
              <a16:creationId xmlns:a16="http://schemas.microsoft.com/office/drawing/2014/main" id="{55D01EA6-A5F3-42CB-A0D1-719731C79D0B}"/>
            </a:ext>
          </a:extLst>
        </xdr:cNvPr>
        <xdr:cNvCxnSpPr/>
      </xdr:nvCxnSpPr>
      <xdr:spPr>
        <a:xfrm flipV="1">
          <a:off x="14592300" y="18387061"/>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103777</xdr:rowOff>
    </xdr:from>
    <xdr:to>
      <xdr:col>72</xdr:col>
      <xdr:colOff>38100</xdr:colOff>
      <xdr:row>108</xdr:row>
      <xdr:rowOff>33927</xdr:rowOff>
    </xdr:to>
    <xdr:sp macro="" textlink="">
      <xdr:nvSpPr>
        <xdr:cNvPr id="542" name="楕円 541">
          <a:extLst>
            <a:ext uri="{FF2B5EF4-FFF2-40B4-BE49-F238E27FC236}">
              <a16:creationId xmlns:a16="http://schemas.microsoft.com/office/drawing/2014/main" id="{856CEB03-A3FE-4348-B107-53335045B328}"/>
            </a:ext>
          </a:extLst>
        </xdr:cNvPr>
        <xdr:cNvSpPr/>
      </xdr:nvSpPr>
      <xdr:spPr>
        <a:xfrm>
          <a:off x="13652500" y="18448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99061</xdr:rowOff>
    </xdr:from>
    <xdr:to>
      <xdr:col>76</xdr:col>
      <xdr:colOff>114300</xdr:colOff>
      <xdr:row>107</xdr:row>
      <xdr:rowOff>154577</xdr:rowOff>
    </xdr:to>
    <xdr:cxnSp macro="">
      <xdr:nvCxnSpPr>
        <xdr:cNvPr id="543" name="直線コネクタ 542">
          <a:extLst>
            <a:ext uri="{FF2B5EF4-FFF2-40B4-BE49-F238E27FC236}">
              <a16:creationId xmlns:a16="http://schemas.microsoft.com/office/drawing/2014/main" id="{35DFE568-6877-4FDA-9A95-DE20B91655E6}"/>
            </a:ext>
          </a:extLst>
        </xdr:cNvPr>
        <xdr:cNvCxnSpPr/>
      </xdr:nvCxnSpPr>
      <xdr:spPr>
        <a:xfrm flipV="1">
          <a:off x="13703300" y="18444211"/>
          <a:ext cx="889000" cy="5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107</xdr:row>
      <xdr:rowOff>83838</xdr:rowOff>
    </xdr:from>
    <xdr:ext cx="405111" cy="259045"/>
    <xdr:sp macro="" textlink="">
      <xdr:nvSpPr>
        <xdr:cNvPr id="544" name="n_1mainValue【庁舎】&#10;有形固定資産減価償却率">
          <a:extLst>
            <a:ext uri="{FF2B5EF4-FFF2-40B4-BE49-F238E27FC236}">
              <a16:creationId xmlns:a16="http://schemas.microsoft.com/office/drawing/2014/main" id="{EFD33839-8D23-4648-AB98-65ECE45DEB05}"/>
            </a:ext>
          </a:extLst>
        </xdr:cNvPr>
        <xdr:cNvSpPr txBox="1"/>
      </xdr:nvSpPr>
      <xdr:spPr>
        <a:xfrm>
          <a:off x="15266044" y="18428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140988</xdr:rowOff>
    </xdr:from>
    <xdr:ext cx="405111" cy="259045"/>
    <xdr:sp macro="" textlink="">
      <xdr:nvSpPr>
        <xdr:cNvPr id="545" name="n_2mainValue【庁舎】&#10;有形固定資産減価償却率">
          <a:extLst>
            <a:ext uri="{FF2B5EF4-FFF2-40B4-BE49-F238E27FC236}">
              <a16:creationId xmlns:a16="http://schemas.microsoft.com/office/drawing/2014/main" id="{4D785D66-3C84-4916-92EE-A5CA433F617A}"/>
            </a:ext>
          </a:extLst>
        </xdr:cNvPr>
        <xdr:cNvSpPr txBox="1"/>
      </xdr:nvSpPr>
      <xdr:spPr>
        <a:xfrm>
          <a:off x="14389744" y="18486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25054</xdr:rowOff>
    </xdr:from>
    <xdr:ext cx="405111" cy="259045"/>
    <xdr:sp macro="" textlink="">
      <xdr:nvSpPr>
        <xdr:cNvPr id="546" name="n_3mainValue【庁舎】&#10;有形固定資産減価償却率">
          <a:extLst>
            <a:ext uri="{FF2B5EF4-FFF2-40B4-BE49-F238E27FC236}">
              <a16:creationId xmlns:a16="http://schemas.microsoft.com/office/drawing/2014/main" id="{5B3F9A2D-B8D3-4AF2-941A-2F48E615BC71}"/>
            </a:ext>
          </a:extLst>
        </xdr:cNvPr>
        <xdr:cNvSpPr txBox="1"/>
      </xdr:nvSpPr>
      <xdr:spPr>
        <a:xfrm>
          <a:off x="13500744" y="18541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47" name="正方形/長方形 546">
          <a:extLst>
            <a:ext uri="{FF2B5EF4-FFF2-40B4-BE49-F238E27FC236}">
              <a16:creationId xmlns:a16="http://schemas.microsoft.com/office/drawing/2014/main" id="{F01ED49C-E7BE-4A32-B72C-5E1EFB426AB8}"/>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48" name="正方形/長方形 547">
          <a:extLst>
            <a:ext uri="{FF2B5EF4-FFF2-40B4-BE49-F238E27FC236}">
              <a16:creationId xmlns:a16="http://schemas.microsoft.com/office/drawing/2014/main" id="{08477FB1-3098-4886-8935-E4442FFF5882}"/>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49" name="正方形/長方形 548">
          <a:extLst>
            <a:ext uri="{FF2B5EF4-FFF2-40B4-BE49-F238E27FC236}">
              <a16:creationId xmlns:a16="http://schemas.microsoft.com/office/drawing/2014/main" id="{AEFD0F51-19DE-430C-9AC7-A3419EFD2C4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50" name="正方形/長方形 549">
          <a:extLst>
            <a:ext uri="{FF2B5EF4-FFF2-40B4-BE49-F238E27FC236}">
              <a16:creationId xmlns:a16="http://schemas.microsoft.com/office/drawing/2014/main" id="{44C28958-6A3E-4CF1-9EAB-D41D1FFF13D8}"/>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51" name="正方形/長方形 550">
          <a:extLst>
            <a:ext uri="{FF2B5EF4-FFF2-40B4-BE49-F238E27FC236}">
              <a16:creationId xmlns:a16="http://schemas.microsoft.com/office/drawing/2014/main" id="{FE5AD256-2EF7-419C-B40E-A0450C2B6D66}"/>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52" name="正方形/長方形 551">
          <a:extLst>
            <a:ext uri="{FF2B5EF4-FFF2-40B4-BE49-F238E27FC236}">
              <a16:creationId xmlns:a16="http://schemas.microsoft.com/office/drawing/2014/main" id="{CA4E40A9-62B3-47DA-9A32-FD65E0EFF7F6}"/>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53" name="正方形/長方形 552">
          <a:extLst>
            <a:ext uri="{FF2B5EF4-FFF2-40B4-BE49-F238E27FC236}">
              <a16:creationId xmlns:a16="http://schemas.microsoft.com/office/drawing/2014/main" id="{3639B1D0-5102-4487-8D5D-642D2A80CC3F}"/>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54" name="正方形/長方形 553">
          <a:extLst>
            <a:ext uri="{FF2B5EF4-FFF2-40B4-BE49-F238E27FC236}">
              <a16:creationId xmlns:a16="http://schemas.microsoft.com/office/drawing/2014/main" id="{77686A4E-BD74-4F85-9C42-9889387BCFF5}"/>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55" name="テキスト ボックス 554">
          <a:extLst>
            <a:ext uri="{FF2B5EF4-FFF2-40B4-BE49-F238E27FC236}">
              <a16:creationId xmlns:a16="http://schemas.microsoft.com/office/drawing/2014/main" id="{E9B5029B-0822-4A5D-B955-5FBDF7A89089}"/>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56" name="直線コネクタ 555">
          <a:extLst>
            <a:ext uri="{FF2B5EF4-FFF2-40B4-BE49-F238E27FC236}">
              <a16:creationId xmlns:a16="http://schemas.microsoft.com/office/drawing/2014/main" id="{A8A5E600-D961-4147-A1DF-DD1148FEC795}"/>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57" name="直線コネクタ 556">
          <a:extLst>
            <a:ext uri="{FF2B5EF4-FFF2-40B4-BE49-F238E27FC236}">
              <a16:creationId xmlns:a16="http://schemas.microsoft.com/office/drawing/2014/main" id="{BAD3CF91-2864-4EE5-9DFC-8C66978729EB}"/>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58" name="テキスト ボックス 557">
          <a:extLst>
            <a:ext uri="{FF2B5EF4-FFF2-40B4-BE49-F238E27FC236}">
              <a16:creationId xmlns:a16="http://schemas.microsoft.com/office/drawing/2014/main" id="{81BC82F6-7A83-478B-94CC-BD9018310C99}"/>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59" name="直線コネクタ 558">
          <a:extLst>
            <a:ext uri="{FF2B5EF4-FFF2-40B4-BE49-F238E27FC236}">
              <a16:creationId xmlns:a16="http://schemas.microsoft.com/office/drawing/2014/main" id="{2770BFD5-559C-420C-A0A0-AB251A05EC2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60" name="テキスト ボックス 559">
          <a:extLst>
            <a:ext uri="{FF2B5EF4-FFF2-40B4-BE49-F238E27FC236}">
              <a16:creationId xmlns:a16="http://schemas.microsoft.com/office/drawing/2014/main" id="{C6EC3EDA-E1E0-4D9B-A3F6-80E84A260EB3}"/>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61" name="直線コネクタ 560">
          <a:extLst>
            <a:ext uri="{FF2B5EF4-FFF2-40B4-BE49-F238E27FC236}">
              <a16:creationId xmlns:a16="http://schemas.microsoft.com/office/drawing/2014/main" id="{F792FA37-2C66-4D0A-B35F-BF917510C2E4}"/>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62" name="テキスト ボックス 561">
          <a:extLst>
            <a:ext uri="{FF2B5EF4-FFF2-40B4-BE49-F238E27FC236}">
              <a16:creationId xmlns:a16="http://schemas.microsoft.com/office/drawing/2014/main" id="{7A296C28-AD43-4374-B93F-29E1EAB74FB7}"/>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63" name="直線コネクタ 562">
          <a:extLst>
            <a:ext uri="{FF2B5EF4-FFF2-40B4-BE49-F238E27FC236}">
              <a16:creationId xmlns:a16="http://schemas.microsoft.com/office/drawing/2014/main" id="{210297B0-80E8-41D0-AA56-C577E77CC429}"/>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64" name="テキスト ボックス 563">
          <a:extLst>
            <a:ext uri="{FF2B5EF4-FFF2-40B4-BE49-F238E27FC236}">
              <a16:creationId xmlns:a16="http://schemas.microsoft.com/office/drawing/2014/main" id="{3EC28F6E-2919-4E7E-B7FD-F0E5563A0F41}"/>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65" name="直線コネクタ 564">
          <a:extLst>
            <a:ext uri="{FF2B5EF4-FFF2-40B4-BE49-F238E27FC236}">
              <a16:creationId xmlns:a16="http://schemas.microsoft.com/office/drawing/2014/main" id="{27BF6CAB-B676-46C9-AD5C-5D6EE80F78C6}"/>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66" name="テキスト ボックス 565">
          <a:extLst>
            <a:ext uri="{FF2B5EF4-FFF2-40B4-BE49-F238E27FC236}">
              <a16:creationId xmlns:a16="http://schemas.microsoft.com/office/drawing/2014/main" id="{93F7D7DB-2861-4049-9A48-A1A680DE03A7}"/>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67" name="直線コネクタ 566">
          <a:extLst>
            <a:ext uri="{FF2B5EF4-FFF2-40B4-BE49-F238E27FC236}">
              <a16:creationId xmlns:a16="http://schemas.microsoft.com/office/drawing/2014/main" id="{B867E7CA-3DC7-4316-922A-867BE14B14FE}"/>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98</xdr:row>
      <xdr:rowOff>146248</xdr:rowOff>
    </xdr:from>
    <xdr:ext cx="531299" cy="259045"/>
    <xdr:sp macro="" textlink="">
      <xdr:nvSpPr>
        <xdr:cNvPr id="568" name="テキスト ボックス 567">
          <a:extLst>
            <a:ext uri="{FF2B5EF4-FFF2-40B4-BE49-F238E27FC236}">
              <a16:creationId xmlns:a16="http://schemas.microsoft.com/office/drawing/2014/main" id="{B9450AE4-F3EC-45EA-873B-724A3D93D9F9}"/>
            </a:ext>
          </a:extLst>
        </xdr:cNvPr>
        <xdr:cNvSpPr txBox="1"/>
      </xdr:nvSpPr>
      <xdr:spPr>
        <a:xfrm>
          <a:off x="17756701" y="1694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69" name="直線コネクタ 568">
          <a:extLst>
            <a:ext uri="{FF2B5EF4-FFF2-40B4-BE49-F238E27FC236}">
              <a16:creationId xmlns:a16="http://schemas.microsoft.com/office/drawing/2014/main" id="{94190ECC-0183-40E2-8993-960DD756FA4B}"/>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570" name="テキスト ボックス 569">
          <a:extLst>
            <a:ext uri="{FF2B5EF4-FFF2-40B4-BE49-F238E27FC236}">
              <a16:creationId xmlns:a16="http://schemas.microsoft.com/office/drawing/2014/main" id="{88C77E95-9A79-4DA9-AE94-7AF2298B6B4A}"/>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71" name="【庁舎】&#10;一人当たり面積グラフ枠">
          <a:extLst>
            <a:ext uri="{FF2B5EF4-FFF2-40B4-BE49-F238E27FC236}">
              <a16:creationId xmlns:a16="http://schemas.microsoft.com/office/drawing/2014/main" id="{429EF51D-C225-4D30-A9BC-932805E4CFB9}"/>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114246</xdr:rowOff>
    </xdr:from>
    <xdr:to>
      <xdr:col>116</xdr:col>
      <xdr:colOff>62864</xdr:colOff>
      <xdr:row>108</xdr:row>
      <xdr:rowOff>147720</xdr:rowOff>
    </xdr:to>
    <xdr:cxnSp macro="">
      <xdr:nvCxnSpPr>
        <xdr:cNvPr id="572" name="直線コネクタ 571">
          <a:extLst>
            <a:ext uri="{FF2B5EF4-FFF2-40B4-BE49-F238E27FC236}">
              <a16:creationId xmlns:a16="http://schemas.microsoft.com/office/drawing/2014/main" id="{BE3B1429-B0CB-4F2D-95D2-B04D371FA707}"/>
            </a:ext>
          </a:extLst>
        </xdr:cNvPr>
        <xdr:cNvCxnSpPr/>
      </xdr:nvCxnSpPr>
      <xdr:spPr>
        <a:xfrm flipV="1">
          <a:off x="22160864" y="17087796"/>
          <a:ext cx="0" cy="15765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151547</xdr:rowOff>
    </xdr:from>
    <xdr:ext cx="469744" cy="259045"/>
    <xdr:sp macro="" textlink="">
      <xdr:nvSpPr>
        <xdr:cNvPr id="573" name="【庁舎】&#10;一人当たり面積最小値テキスト">
          <a:extLst>
            <a:ext uri="{FF2B5EF4-FFF2-40B4-BE49-F238E27FC236}">
              <a16:creationId xmlns:a16="http://schemas.microsoft.com/office/drawing/2014/main" id="{94E1C43D-2759-43E3-9996-7A0378ECD677}"/>
            </a:ext>
          </a:extLst>
        </xdr:cNvPr>
        <xdr:cNvSpPr txBox="1"/>
      </xdr:nvSpPr>
      <xdr:spPr>
        <a:xfrm>
          <a:off x="22199600" y="1866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147720</xdr:rowOff>
    </xdr:from>
    <xdr:to>
      <xdr:col>116</xdr:col>
      <xdr:colOff>152400</xdr:colOff>
      <xdr:row>108</xdr:row>
      <xdr:rowOff>147720</xdr:rowOff>
    </xdr:to>
    <xdr:cxnSp macro="">
      <xdr:nvCxnSpPr>
        <xdr:cNvPr id="574" name="直線コネクタ 573">
          <a:extLst>
            <a:ext uri="{FF2B5EF4-FFF2-40B4-BE49-F238E27FC236}">
              <a16:creationId xmlns:a16="http://schemas.microsoft.com/office/drawing/2014/main" id="{96C0895C-2B5D-46A0-9911-7BB78BC05358}"/>
            </a:ext>
          </a:extLst>
        </xdr:cNvPr>
        <xdr:cNvCxnSpPr/>
      </xdr:nvCxnSpPr>
      <xdr:spPr>
        <a:xfrm>
          <a:off x="22072600" y="18664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60923</xdr:rowOff>
    </xdr:from>
    <xdr:ext cx="534377" cy="259045"/>
    <xdr:sp macro="" textlink="">
      <xdr:nvSpPr>
        <xdr:cNvPr id="575" name="【庁舎】&#10;一人当たり面積最大値テキスト">
          <a:extLst>
            <a:ext uri="{FF2B5EF4-FFF2-40B4-BE49-F238E27FC236}">
              <a16:creationId xmlns:a16="http://schemas.microsoft.com/office/drawing/2014/main" id="{0BABBF09-C808-4889-8C81-378467BFFFAE}"/>
            </a:ext>
          </a:extLst>
        </xdr:cNvPr>
        <xdr:cNvSpPr txBox="1"/>
      </xdr:nvSpPr>
      <xdr:spPr>
        <a:xfrm>
          <a:off x="22199600" y="16863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114246</xdr:rowOff>
    </xdr:from>
    <xdr:to>
      <xdr:col>116</xdr:col>
      <xdr:colOff>152400</xdr:colOff>
      <xdr:row>99</xdr:row>
      <xdr:rowOff>114246</xdr:rowOff>
    </xdr:to>
    <xdr:cxnSp macro="">
      <xdr:nvCxnSpPr>
        <xdr:cNvPr id="576" name="直線コネクタ 575">
          <a:extLst>
            <a:ext uri="{FF2B5EF4-FFF2-40B4-BE49-F238E27FC236}">
              <a16:creationId xmlns:a16="http://schemas.microsoft.com/office/drawing/2014/main" id="{2B9751DD-2070-4B57-AE08-D75EAF2C5A48}"/>
            </a:ext>
          </a:extLst>
        </xdr:cNvPr>
        <xdr:cNvCxnSpPr/>
      </xdr:nvCxnSpPr>
      <xdr:spPr>
        <a:xfrm>
          <a:off x="22072600" y="17087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156663</xdr:rowOff>
    </xdr:from>
    <xdr:ext cx="469744" cy="259045"/>
    <xdr:sp macro="" textlink="">
      <xdr:nvSpPr>
        <xdr:cNvPr id="577" name="【庁舎】&#10;一人当たり面積平均値テキスト">
          <a:extLst>
            <a:ext uri="{FF2B5EF4-FFF2-40B4-BE49-F238E27FC236}">
              <a16:creationId xmlns:a16="http://schemas.microsoft.com/office/drawing/2014/main" id="{BAB186CB-B418-43B6-8CDA-26803A0A0505}"/>
            </a:ext>
          </a:extLst>
        </xdr:cNvPr>
        <xdr:cNvSpPr txBox="1"/>
      </xdr:nvSpPr>
      <xdr:spPr>
        <a:xfrm>
          <a:off x="22199600" y="185018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6786</xdr:rowOff>
    </xdr:from>
    <xdr:to>
      <xdr:col>116</xdr:col>
      <xdr:colOff>114300</xdr:colOff>
      <xdr:row>108</xdr:row>
      <xdr:rowOff>108386</xdr:rowOff>
    </xdr:to>
    <xdr:sp macro="" textlink="">
      <xdr:nvSpPr>
        <xdr:cNvPr id="578" name="フローチャート: 判断 577">
          <a:extLst>
            <a:ext uri="{FF2B5EF4-FFF2-40B4-BE49-F238E27FC236}">
              <a16:creationId xmlns:a16="http://schemas.microsoft.com/office/drawing/2014/main" id="{0332ACDD-8C96-416F-9095-4AF48E3C6195}"/>
            </a:ext>
          </a:extLst>
        </xdr:cNvPr>
        <xdr:cNvSpPr/>
      </xdr:nvSpPr>
      <xdr:spPr>
        <a:xfrm>
          <a:off x="22110700" y="1852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4173</xdr:rowOff>
    </xdr:from>
    <xdr:to>
      <xdr:col>112</xdr:col>
      <xdr:colOff>38100</xdr:colOff>
      <xdr:row>108</xdr:row>
      <xdr:rowOff>105773</xdr:rowOff>
    </xdr:to>
    <xdr:sp macro="" textlink="">
      <xdr:nvSpPr>
        <xdr:cNvPr id="579" name="フローチャート: 判断 578">
          <a:extLst>
            <a:ext uri="{FF2B5EF4-FFF2-40B4-BE49-F238E27FC236}">
              <a16:creationId xmlns:a16="http://schemas.microsoft.com/office/drawing/2014/main" id="{A5CEF60B-7591-4C8E-922F-C395F06CE5C0}"/>
            </a:ext>
          </a:extLst>
        </xdr:cNvPr>
        <xdr:cNvSpPr/>
      </xdr:nvSpPr>
      <xdr:spPr>
        <a:xfrm>
          <a:off x="21272500" y="1852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108</xdr:row>
      <xdr:rowOff>96900</xdr:rowOff>
    </xdr:from>
    <xdr:ext cx="469744" cy="259045"/>
    <xdr:sp macro="" textlink="">
      <xdr:nvSpPr>
        <xdr:cNvPr id="580" name="n_1aveValue【庁舎】&#10;一人当たり面積">
          <a:extLst>
            <a:ext uri="{FF2B5EF4-FFF2-40B4-BE49-F238E27FC236}">
              <a16:creationId xmlns:a16="http://schemas.microsoft.com/office/drawing/2014/main" id="{FA5A8B76-B77B-4202-B309-865CACEF0C82}"/>
            </a:ext>
          </a:extLst>
        </xdr:cNvPr>
        <xdr:cNvSpPr txBox="1"/>
      </xdr:nvSpPr>
      <xdr:spPr>
        <a:xfrm>
          <a:off x="21075727" y="18613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108</xdr:row>
      <xdr:rowOff>11685</xdr:rowOff>
    </xdr:from>
    <xdr:to>
      <xdr:col>107</xdr:col>
      <xdr:colOff>101600</xdr:colOff>
      <xdr:row>108</xdr:row>
      <xdr:rowOff>113285</xdr:rowOff>
    </xdr:to>
    <xdr:sp macro="" textlink="">
      <xdr:nvSpPr>
        <xdr:cNvPr id="581" name="フローチャート: 判断 580">
          <a:extLst>
            <a:ext uri="{FF2B5EF4-FFF2-40B4-BE49-F238E27FC236}">
              <a16:creationId xmlns:a16="http://schemas.microsoft.com/office/drawing/2014/main" id="{D1405C28-E351-4628-B256-6CC72DD2E15C}"/>
            </a:ext>
          </a:extLst>
        </xdr:cNvPr>
        <xdr:cNvSpPr/>
      </xdr:nvSpPr>
      <xdr:spPr>
        <a:xfrm>
          <a:off x="20383500" y="18528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108</xdr:row>
      <xdr:rowOff>104412</xdr:rowOff>
    </xdr:from>
    <xdr:ext cx="469744" cy="259045"/>
    <xdr:sp macro="" textlink="">
      <xdr:nvSpPr>
        <xdr:cNvPr id="582" name="n_2aveValue【庁舎】&#10;一人当たり面積">
          <a:extLst>
            <a:ext uri="{FF2B5EF4-FFF2-40B4-BE49-F238E27FC236}">
              <a16:creationId xmlns:a16="http://schemas.microsoft.com/office/drawing/2014/main" id="{F59BA6C5-14D9-44AC-8412-1EB48F61DD4B}"/>
            </a:ext>
          </a:extLst>
        </xdr:cNvPr>
        <xdr:cNvSpPr txBox="1"/>
      </xdr:nvSpPr>
      <xdr:spPr>
        <a:xfrm>
          <a:off x="20199427" y="18621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108</xdr:row>
      <xdr:rowOff>16582</xdr:rowOff>
    </xdr:from>
    <xdr:to>
      <xdr:col>102</xdr:col>
      <xdr:colOff>165100</xdr:colOff>
      <xdr:row>108</xdr:row>
      <xdr:rowOff>118182</xdr:rowOff>
    </xdr:to>
    <xdr:sp macro="" textlink="">
      <xdr:nvSpPr>
        <xdr:cNvPr id="583" name="フローチャート: 判断 582">
          <a:extLst>
            <a:ext uri="{FF2B5EF4-FFF2-40B4-BE49-F238E27FC236}">
              <a16:creationId xmlns:a16="http://schemas.microsoft.com/office/drawing/2014/main" id="{49A8081A-165A-4E52-A515-F29B9A2EB50A}"/>
            </a:ext>
          </a:extLst>
        </xdr:cNvPr>
        <xdr:cNvSpPr/>
      </xdr:nvSpPr>
      <xdr:spPr>
        <a:xfrm>
          <a:off x="19494500" y="18533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108</xdr:row>
      <xdr:rowOff>109309</xdr:rowOff>
    </xdr:from>
    <xdr:ext cx="469744" cy="259045"/>
    <xdr:sp macro="" textlink="">
      <xdr:nvSpPr>
        <xdr:cNvPr id="584" name="n_3aveValue【庁舎】&#10;一人当たり面積">
          <a:extLst>
            <a:ext uri="{FF2B5EF4-FFF2-40B4-BE49-F238E27FC236}">
              <a16:creationId xmlns:a16="http://schemas.microsoft.com/office/drawing/2014/main" id="{46F10467-C081-4D98-9801-5514ED696265}"/>
            </a:ext>
          </a:extLst>
        </xdr:cNvPr>
        <xdr:cNvSpPr txBox="1"/>
      </xdr:nvSpPr>
      <xdr:spPr>
        <a:xfrm>
          <a:off x="19310427" y="18625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585" name="テキスト ボックス 584">
          <a:extLst>
            <a:ext uri="{FF2B5EF4-FFF2-40B4-BE49-F238E27FC236}">
              <a16:creationId xmlns:a16="http://schemas.microsoft.com/office/drawing/2014/main" id="{352B4812-4FA2-4648-BDD4-FAA6C5FD5A8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86" name="テキスト ボックス 585">
          <a:extLst>
            <a:ext uri="{FF2B5EF4-FFF2-40B4-BE49-F238E27FC236}">
              <a16:creationId xmlns:a16="http://schemas.microsoft.com/office/drawing/2014/main" id="{EAB4B091-3E40-4F37-911A-73E806ED51E8}"/>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87" name="テキスト ボックス 586">
          <a:extLst>
            <a:ext uri="{FF2B5EF4-FFF2-40B4-BE49-F238E27FC236}">
              <a16:creationId xmlns:a16="http://schemas.microsoft.com/office/drawing/2014/main" id="{07DB21D6-A179-4657-B128-804A6470FA97}"/>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88" name="テキスト ボックス 587">
          <a:extLst>
            <a:ext uri="{FF2B5EF4-FFF2-40B4-BE49-F238E27FC236}">
              <a16:creationId xmlns:a16="http://schemas.microsoft.com/office/drawing/2014/main" id="{09A014AE-5156-48BC-B78A-FCC86CB96B35}"/>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89" name="テキスト ボックス 588">
          <a:extLst>
            <a:ext uri="{FF2B5EF4-FFF2-40B4-BE49-F238E27FC236}">
              <a16:creationId xmlns:a16="http://schemas.microsoft.com/office/drawing/2014/main" id="{E0A6B20B-7C53-442B-A3B2-A5BD38478254}"/>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26543</xdr:rowOff>
    </xdr:from>
    <xdr:to>
      <xdr:col>116</xdr:col>
      <xdr:colOff>114300</xdr:colOff>
      <xdr:row>103</xdr:row>
      <xdr:rowOff>128143</xdr:rowOff>
    </xdr:to>
    <xdr:sp macro="" textlink="">
      <xdr:nvSpPr>
        <xdr:cNvPr id="590" name="楕円 589">
          <a:extLst>
            <a:ext uri="{FF2B5EF4-FFF2-40B4-BE49-F238E27FC236}">
              <a16:creationId xmlns:a16="http://schemas.microsoft.com/office/drawing/2014/main" id="{B3774B0C-96AC-40B3-8DDD-7DD70FA686BC}"/>
            </a:ext>
          </a:extLst>
        </xdr:cNvPr>
        <xdr:cNvSpPr/>
      </xdr:nvSpPr>
      <xdr:spPr>
        <a:xfrm>
          <a:off x="22110700" y="17685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49420</xdr:rowOff>
    </xdr:from>
    <xdr:ext cx="469744" cy="259045"/>
    <xdr:sp macro="" textlink="">
      <xdr:nvSpPr>
        <xdr:cNvPr id="591" name="【庁舎】&#10;一人当たり面積該当値テキスト">
          <a:extLst>
            <a:ext uri="{FF2B5EF4-FFF2-40B4-BE49-F238E27FC236}">
              <a16:creationId xmlns:a16="http://schemas.microsoft.com/office/drawing/2014/main" id="{F973C01D-D9AC-4F23-9794-3E87D80DED81}"/>
            </a:ext>
          </a:extLst>
        </xdr:cNvPr>
        <xdr:cNvSpPr txBox="1"/>
      </xdr:nvSpPr>
      <xdr:spPr>
        <a:xfrm>
          <a:off x="22199600" y="17537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164193</xdr:rowOff>
    </xdr:from>
    <xdr:to>
      <xdr:col>112</xdr:col>
      <xdr:colOff>38100</xdr:colOff>
      <xdr:row>103</xdr:row>
      <xdr:rowOff>94343</xdr:rowOff>
    </xdr:to>
    <xdr:sp macro="" textlink="">
      <xdr:nvSpPr>
        <xdr:cNvPr id="592" name="楕円 591">
          <a:extLst>
            <a:ext uri="{FF2B5EF4-FFF2-40B4-BE49-F238E27FC236}">
              <a16:creationId xmlns:a16="http://schemas.microsoft.com/office/drawing/2014/main" id="{FD4AF4DC-3AD7-4DF6-96FC-9BD19B31B8E7}"/>
            </a:ext>
          </a:extLst>
        </xdr:cNvPr>
        <xdr:cNvSpPr/>
      </xdr:nvSpPr>
      <xdr:spPr>
        <a:xfrm>
          <a:off x="21272500" y="17652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43543</xdr:rowOff>
    </xdr:from>
    <xdr:to>
      <xdr:col>116</xdr:col>
      <xdr:colOff>63500</xdr:colOff>
      <xdr:row>103</xdr:row>
      <xdr:rowOff>77343</xdr:rowOff>
    </xdr:to>
    <xdr:cxnSp macro="">
      <xdr:nvCxnSpPr>
        <xdr:cNvPr id="593" name="直線コネクタ 592">
          <a:extLst>
            <a:ext uri="{FF2B5EF4-FFF2-40B4-BE49-F238E27FC236}">
              <a16:creationId xmlns:a16="http://schemas.microsoft.com/office/drawing/2014/main" id="{DCB0B7CE-7FBF-4289-98E3-1DD225C82CEC}"/>
            </a:ext>
          </a:extLst>
        </xdr:cNvPr>
        <xdr:cNvCxnSpPr/>
      </xdr:nvCxnSpPr>
      <xdr:spPr>
        <a:xfrm>
          <a:off x="21323300" y="17702893"/>
          <a:ext cx="838200" cy="33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165663</xdr:rowOff>
    </xdr:from>
    <xdr:to>
      <xdr:col>107</xdr:col>
      <xdr:colOff>101600</xdr:colOff>
      <xdr:row>103</xdr:row>
      <xdr:rowOff>95813</xdr:rowOff>
    </xdr:to>
    <xdr:sp macro="" textlink="">
      <xdr:nvSpPr>
        <xdr:cNvPr id="594" name="楕円 593">
          <a:extLst>
            <a:ext uri="{FF2B5EF4-FFF2-40B4-BE49-F238E27FC236}">
              <a16:creationId xmlns:a16="http://schemas.microsoft.com/office/drawing/2014/main" id="{3D9E5E8D-CC4B-47CF-B66E-E26670259713}"/>
            </a:ext>
          </a:extLst>
        </xdr:cNvPr>
        <xdr:cNvSpPr/>
      </xdr:nvSpPr>
      <xdr:spPr>
        <a:xfrm>
          <a:off x="20383500" y="1765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43543</xdr:rowOff>
    </xdr:from>
    <xdr:to>
      <xdr:col>111</xdr:col>
      <xdr:colOff>177800</xdr:colOff>
      <xdr:row>103</xdr:row>
      <xdr:rowOff>45013</xdr:rowOff>
    </xdr:to>
    <xdr:cxnSp macro="">
      <xdr:nvCxnSpPr>
        <xdr:cNvPr id="595" name="直線コネクタ 594">
          <a:extLst>
            <a:ext uri="{FF2B5EF4-FFF2-40B4-BE49-F238E27FC236}">
              <a16:creationId xmlns:a16="http://schemas.microsoft.com/office/drawing/2014/main" id="{78259550-A874-4120-8393-BCEC74BD7378}"/>
            </a:ext>
          </a:extLst>
        </xdr:cNvPr>
        <xdr:cNvCxnSpPr/>
      </xdr:nvCxnSpPr>
      <xdr:spPr>
        <a:xfrm flipV="1">
          <a:off x="20434300" y="17702893"/>
          <a:ext cx="889000" cy="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102</xdr:row>
      <xdr:rowOff>152436</xdr:rowOff>
    </xdr:from>
    <xdr:to>
      <xdr:col>102</xdr:col>
      <xdr:colOff>165100</xdr:colOff>
      <xdr:row>103</xdr:row>
      <xdr:rowOff>82586</xdr:rowOff>
    </xdr:to>
    <xdr:sp macro="" textlink="">
      <xdr:nvSpPr>
        <xdr:cNvPr id="596" name="楕円 595">
          <a:extLst>
            <a:ext uri="{FF2B5EF4-FFF2-40B4-BE49-F238E27FC236}">
              <a16:creationId xmlns:a16="http://schemas.microsoft.com/office/drawing/2014/main" id="{A56B747A-5F83-47B7-83B1-A9F741ED18D5}"/>
            </a:ext>
          </a:extLst>
        </xdr:cNvPr>
        <xdr:cNvSpPr/>
      </xdr:nvSpPr>
      <xdr:spPr>
        <a:xfrm>
          <a:off x="19494500" y="17640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31786</xdr:rowOff>
    </xdr:from>
    <xdr:to>
      <xdr:col>107</xdr:col>
      <xdr:colOff>50800</xdr:colOff>
      <xdr:row>103</xdr:row>
      <xdr:rowOff>45013</xdr:rowOff>
    </xdr:to>
    <xdr:cxnSp macro="">
      <xdr:nvCxnSpPr>
        <xdr:cNvPr id="597" name="直線コネクタ 596">
          <a:extLst>
            <a:ext uri="{FF2B5EF4-FFF2-40B4-BE49-F238E27FC236}">
              <a16:creationId xmlns:a16="http://schemas.microsoft.com/office/drawing/2014/main" id="{B30E5E8A-9D16-4DAC-9153-029A05BFFB5A}"/>
            </a:ext>
          </a:extLst>
        </xdr:cNvPr>
        <xdr:cNvCxnSpPr/>
      </xdr:nvCxnSpPr>
      <xdr:spPr>
        <a:xfrm>
          <a:off x="19545300" y="17691136"/>
          <a:ext cx="889000" cy="13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101</xdr:row>
      <xdr:rowOff>110870</xdr:rowOff>
    </xdr:from>
    <xdr:ext cx="469744" cy="259045"/>
    <xdr:sp macro="" textlink="">
      <xdr:nvSpPr>
        <xdr:cNvPr id="598" name="n_1mainValue【庁舎】&#10;一人当たり面積">
          <a:extLst>
            <a:ext uri="{FF2B5EF4-FFF2-40B4-BE49-F238E27FC236}">
              <a16:creationId xmlns:a16="http://schemas.microsoft.com/office/drawing/2014/main" id="{0D27D423-2F1F-48D6-A118-38D946BE194C}"/>
            </a:ext>
          </a:extLst>
        </xdr:cNvPr>
        <xdr:cNvSpPr txBox="1"/>
      </xdr:nvSpPr>
      <xdr:spPr>
        <a:xfrm>
          <a:off x="21075727" y="17427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112340</xdr:rowOff>
    </xdr:from>
    <xdr:ext cx="469744" cy="259045"/>
    <xdr:sp macro="" textlink="">
      <xdr:nvSpPr>
        <xdr:cNvPr id="599" name="n_2mainValue【庁舎】&#10;一人当たり面積">
          <a:extLst>
            <a:ext uri="{FF2B5EF4-FFF2-40B4-BE49-F238E27FC236}">
              <a16:creationId xmlns:a16="http://schemas.microsoft.com/office/drawing/2014/main" id="{0D50E757-F1C9-4EAC-8DA0-F764BDC4F994}"/>
            </a:ext>
          </a:extLst>
        </xdr:cNvPr>
        <xdr:cNvSpPr txBox="1"/>
      </xdr:nvSpPr>
      <xdr:spPr>
        <a:xfrm>
          <a:off x="20199427" y="17428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99113</xdr:rowOff>
    </xdr:from>
    <xdr:ext cx="469744" cy="259045"/>
    <xdr:sp macro="" textlink="">
      <xdr:nvSpPr>
        <xdr:cNvPr id="600" name="n_3mainValue【庁舎】&#10;一人当たり面積">
          <a:extLst>
            <a:ext uri="{FF2B5EF4-FFF2-40B4-BE49-F238E27FC236}">
              <a16:creationId xmlns:a16="http://schemas.microsoft.com/office/drawing/2014/main" id="{B96B5D08-7B95-45C0-BB03-D2F7D32F49AB}"/>
            </a:ext>
          </a:extLst>
        </xdr:cNvPr>
        <xdr:cNvSpPr txBox="1"/>
      </xdr:nvSpPr>
      <xdr:spPr>
        <a:xfrm>
          <a:off x="19310427" y="17415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01" name="正方形/長方形 600">
          <a:extLst>
            <a:ext uri="{FF2B5EF4-FFF2-40B4-BE49-F238E27FC236}">
              <a16:creationId xmlns:a16="http://schemas.microsoft.com/office/drawing/2014/main" id="{CDDEBC96-24A0-4FF8-948F-ABDAB4D730D1}"/>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02" name="正方形/長方形 601">
          <a:extLst>
            <a:ext uri="{FF2B5EF4-FFF2-40B4-BE49-F238E27FC236}">
              <a16:creationId xmlns:a16="http://schemas.microsoft.com/office/drawing/2014/main" id="{8E2EA503-D329-45AF-8043-8287F6E23CBE}"/>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03" name="テキスト ボックス 602">
          <a:extLst>
            <a:ext uri="{FF2B5EF4-FFF2-40B4-BE49-F238E27FC236}">
              <a16:creationId xmlns:a16="http://schemas.microsoft.com/office/drawing/2014/main" id="{1F741778-EE02-44AC-9DE4-B03CA25C4C28}"/>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一般廃棄物施設（クリーンセンター）は、平成２６年度に改修。</a:t>
          </a:r>
          <a:r>
            <a:rPr kumimoji="1" lang="ja-JP" altLang="en-US" sz="1100" b="0" i="0" baseline="0">
              <a:solidFill>
                <a:schemeClr val="dk1"/>
              </a:solidFill>
              <a:effectLst/>
              <a:latin typeface="+mn-lt"/>
              <a:ea typeface="+mn-ea"/>
              <a:cs typeface="+mn-cs"/>
            </a:rPr>
            <a:t>年々、修繕管理費等に経費を要する施設となっている。</a:t>
          </a:r>
          <a:endParaRPr lang="ja-JP" altLang="ja-JP" sz="1400">
            <a:effectLst/>
          </a:endParaRPr>
        </a:p>
        <a:p>
          <a:pPr eaLnBrk="1" fontAlgn="auto" latinLnBrk="0" hangingPunct="1"/>
          <a:r>
            <a:rPr kumimoji="1" lang="ja-JP" altLang="en-US" sz="1100" b="0" i="0" baseline="0">
              <a:solidFill>
                <a:schemeClr val="dk1"/>
              </a:solidFill>
              <a:effectLst/>
              <a:latin typeface="+mn-lt"/>
              <a:ea typeface="+mn-ea"/>
              <a:cs typeface="+mn-cs"/>
            </a:rPr>
            <a:t>保健</a:t>
          </a:r>
          <a:r>
            <a:rPr kumimoji="1" lang="ja-JP" altLang="ja-JP" sz="1100" b="0" i="0" baseline="0">
              <a:solidFill>
                <a:schemeClr val="dk1"/>
              </a:solidFill>
              <a:effectLst/>
              <a:latin typeface="+mn-lt"/>
              <a:ea typeface="+mn-ea"/>
              <a:cs typeface="+mn-cs"/>
            </a:rPr>
            <a:t>指導所については、平成２４年度に改修。</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福祉施設（高齢者生活福祉センター）は平成２６年度に改修。</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庁舎については、平成２３年８月に完成。</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今後は、公共施設等総合管理計画に基づき適切な補修等を実施し、施設の長寿命化に努め老朽化対策に取組んでいく。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沖縄県渡嘉敷村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725
717
19.23
1,690,305
1,580,008
103,652
709,927
1,567,290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年度から</a:t>
          </a:r>
          <a:r>
            <a:rPr kumimoji="1" lang="ja-JP" altLang="en-US" sz="1100">
              <a:solidFill>
                <a:schemeClr val="dk1"/>
              </a:solidFill>
              <a:effectLst/>
              <a:latin typeface="+mn-lt"/>
              <a:ea typeface="+mn-ea"/>
              <a:cs typeface="+mn-cs"/>
            </a:rPr>
            <a:t>徐々に</a:t>
          </a:r>
          <a:r>
            <a:rPr kumimoji="1" lang="ja-JP" altLang="ja-JP" sz="1100">
              <a:solidFill>
                <a:schemeClr val="dk1"/>
              </a:solidFill>
              <a:effectLst/>
              <a:latin typeface="+mn-lt"/>
              <a:ea typeface="+mn-ea"/>
              <a:cs typeface="+mn-cs"/>
            </a:rPr>
            <a:t>伸び</a:t>
          </a:r>
          <a:r>
            <a:rPr kumimoji="1" lang="ja-JP" altLang="en-US" sz="1100">
              <a:solidFill>
                <a:schemeClr val="dk1"/>
              </a:solidFill>
              <a:effectLst/>
              <a:latin typeface="+mn-lt"/>
              <a:ea typeface="+mn-ea"/>
              <a:cs typeface="+mn-cs"/>
            </a:rPr>
            <a:t>て</a:t>
          </a:r>
          <a:r>
            <a:rPr kumimoji="1" lang="ja-JP" altLang="ja-JP" sz="1100">
              <a:solidFill>
                <a:schemeClr val="dk1"/>
              </a:solidFill>
              <a:effectLst/>
              <a:latin typeface="+mn-lt"/>
              <a:ea typeface="+mn-ea"/>
              <a:cs typeface="+mn-cs"/>
            </a:rPr>
            <a:t>いる。</a:t>
          </a:r>
          <a:endParaRPr lang="ja-JP" altLang="ja-JP" sz="1400">
            <a:effectLst/>
          </a:endParaRPr>
        </a:p>
        <a:p>
          <a:r>
            <a:rPr kumimoji="1" lang="ja-JP" altLang="ja-JP" sz="1100">
              <a:solidFill>
                <a:schemeClr val="dk1"/>
              </a:solidFill>
              <a:effectLst/>
              <a:latin typeface="+mn-lt"/>
              <a:ea typeface="+mn-ea"/>
              <a:cs typeface="+mn-cs"/>
            </a:rPr>
            <a:t>　依存財源の割合が高い傾向にあり、引き続き歳入確保の研究や歳出抑制を図る。人件費の削減、沖縄振興特別推進交付金事業や災害復旧事業を除く新規事業の凍結による投資的経費の抑制、歳出の徹底的な見直し</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年間で</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％の縮減</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を実施するとともに、村税の徴収率の維持向上を図り歳入確保に努めることで財政の健全化を図る。</a:t>
          </a:r>
          <a:endParaRPr lang="ja-JP" altLang="ja-JP" sz="1400">
            <a:effectLst/>
          </a:endParaRPr>
        </a:p>
        <a:p>
          <a:r>
            <a:rPr kumimoji="1" lang="ja-JP" altLang="ja-JP" sz="1100">
              <a:solidFill>
                <a:schemeClr val="dk1"/>
              </a:solidFill>
              <a:effectLst/>
              <a:latin typeface="+mn-lt"/>
              <a:ea typeface="+mn-ea"/>
              <a:cs typeface="+mn-cs"/>
            </a:rPr>
            <a:t>　人口減少や高い高齢化率に加え、基幹産業である観光産業は台風等の自然減少に大きく左右される。観光による収入は不安定であり、その他に中心となる産業が無いこと等により、財政基盤が弱い。類似団体、県平均及び全国平均よりは下回ってい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165100</xdr:rowOff>
    </xdr:from>
    <xdr:to>
      <xdr:col>27</xdr:col>
      <xdr:colOff>184150</xdr:colOff>
      <xdr:row>44</xdr:row>
      <xdr:rowOff>165100</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0" name="財政力グラフ枠">
          <a:extLst>
            <a:ext uri="{FF2B5EF4-FFF2-40B4-BE49-F238E27FC236}">
              <a16:creationId xmlns:a16="http://schemas.microsoft.com/office/drawing/2014/main" id="{00000000-0008-0000-0300-00003C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115570</xdr:rowOff>
    </xdr:from>
    <xdr:to>
      <xdr:col>23</xdr:col>
      <xdr:colOff>133350</xdr:colOff>
      <xdr:row>44</xdr:row>
      <xdr:rowOff>107188</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flipV="1">
          <a:off x="4953000" y="6116320"/>
          <a:ext cx="0" cy="15346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79265</xdr:rowOff>
    </xdr:from>
    <xdr:ext cx="762000" cy="259045"/>
    <xdr:sp macro="" textlink="">
      <xdr:nvSpPr>
        <xdr:cNvPr id="62" name="財政力最小値テキスト">
          <a:extLst>
            <a:ext uri="{FF2B5EF4-FFF2-40B4-BE49-F238E27FC236}">
              <a16:creationId xmlns:a16="http://schemas.microsoft.com/office/drawing/2014/main" id="{00000000-0008-0000-0300-00003E000000}"/>
            </a:ext>
          </a:extLst>
        </xdr:cNvPr>
        <xdr:cNvSpPr txBox="1"/>
      </xdr:nvSpPr>
      <xdr:spPr>
        <a:xfrm>
          <a:off x="5041900" y="762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107188</xdr:rowOff>
    </xdr:from>
    <xdr:to>
      <xdr:col>24</xdr:col>
      <xdr:colOff>12700</xdr:colOff>
      <xdr:row>44</xdr:row>
      <xdr:rowOff>107188</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4864100" y="765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30497</xdr:rowOff>
    </xdr:from>
    <xdr:ext cx="762000" cy="259045"/>
    <xdr:sp macro="" textlink="">
      <xdr:nvSpPr>
        <xdr:cNvPr id="64" name="財政力最大値テキスト">
          <a:extLst>
            <a:ext uri="{FF2B5EF4-FFF2-40B4-BE49-F238E27FC236}">
              <a16:creationId xmlns:a16="http://schemas.microsoft.com/office/drawing/2014/main" id="{00000000-0008-0000-0300-000040000000}"/>
            </a:ext>
          </a:extLst>
        </xdr:cNvPr>
        <xdr:cNvSpPr txBox="1"/>
      </xdr:nvSpPr>
      <xdr:spPr>
        <a:xfrm>
          <a:off x="5041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115570</xdr:rowOff>
    </xdr:from>
    <xdr:to>
      <xdr:col>24</xdr:col>
      <xdr:colOff>12700</xdr:colOff>
      <xdr:row>35</xdr:row>
      <xdr:rowOff>115570</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58928</xdr:rowOff>
    </xdr:from>
    <xdr:to>
      <xdr:col>23</xdr:col>
      <xdr:colOff>133350</xdr:colOff>
      <xdr:row>44</xdr:row>
      <xdr:rowOff>68580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114800" y="7602728"/>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99585</xdr:rowOff>
    </xdr:from>
    <xdr:ext cx="762000" cy="259045"/>
    <xdr:sp macro="" textlink="">
      <xdr:nvSpPr>
        <xdr:cNvPr id="67" name="財政力平均値テキスト">
          <a:extLst>
            <a:ext uri="{FF2B5EF4-FFF2-40B4-BE49-F238E27FC236}">
              <a16:creationId xmlns:a16="http://schemas.microsoft.com/office/drawing/2014/main" id="{00000000-0008-0000-0300-000043000000}"/>
            </a:ext>
          </a:extLst>
        </xdr:cNvPr>
        <xdr:cNvSpPr txBox="1"/>
      </xdr:nvSpPr>
      <xdr:spPr>
        <a:xfrm>
          <a:off x="5041900" y="7300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83058</xdr:rowOff>
    </xdr:from>
    <xdr:to>
      <xdr:col>23</xdr:col>
      <xdr:colOff>184150</xdr:colOff>
      <xdr:row>44</xdr:row>
      <xdr:rowOff>13208</xdr:rowOff>
    </xdr:to>
    <xdr:sp macro="" textlink="">
      <xdr:nvSpPr>
        <xdr:cNvPr id="68" name="フローチャート: 判断 67">
          <a:extLst>
            <a:ext uri="{FF2B5EF4-FFF2-40B4-BE49-F238E27FC236}">
              <a16:creationId xmlns:a16="http://schemas.microsoft.com/office/drawing/2014/main" id="{00000000-0008-0000-0300-000044000000}"/>
            </a:ext>
          </a:extLst>
        </xdr:cNvPr>
        <xdr:cNvSpPr/>
      </xdr:nvSpPr>
      <xdr:spPr>
        <a:xfrm>
          <a:off x="49022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68580</xdr:rowOff>
    </xdr:from>
    <xdr:to>
      <xdr:col>19</xdr:col>
      <xdr:colOff>133350</xdr:colOff>
      <xdr:row>44</xdr:row>
      <xdr:rowOff>78232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flipV="1">
          <a:off x="3225800" y="761238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83058</xdr:rowOff>
    </xdr:from>
    <xdr:to>
      <xdr:col>19</xdr:col>
      <xdr:colOff>184150</xdr:colOff>
      <xdr:row>44</xdr:row>
      <xdr:rowOff>13208</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0640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23385</xdr:rowOff>
    </xdr:from>
    <xdr:ext cx="736600" cy="259045"/>
    <xdr:sp macro="" textlink="">
      <xdr:nvSpPr>
        <xdr:cNvPr id="71" name="テキスト ボックス 70">
          <a:extLst>
            <a:ext uri="{FF2B5EF4-FFF2-40B4-BE49-F238E27FC236}">
              <a16:creationId xmlns:a16="http://schemas.microsoft.com/office/drawing/2014/main" id="{00000000-0008-0000-0300-000047000000}"/>
            </a:ext>
          </a:extLst>
        </xdr:cNvPr>
        <xdr:cNvSpPr txBox="1"/>
      </xdr:nvSpPr>
      <xdr:spPr>
        <a:xfrm>
          <a:off x="3733800" y="7224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78232</xdr:rowOff>
    </xdr:from>
    <xdr:to>
      <xdr:col>15</xdr:col>
      <xdr:colOff>82550</xdr:colOff>
      <xdr:row>44</xdr:row>
      <xdr:rowOff>78232</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2336800" y="76220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73406</xdr:rowOff>
    </xdr:from>
    <xdr:to>
      <xdr:col>15</xdr:col>
      <xdr:colOff>133350</xdr:colOff>
      <xdr:row>44</xdr:row>
      <xdr:rowOff>3556</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3175000" y="744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13733</xdr:rowOff>
    </xdr:from>
    <xdr:ext cx="7620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2844800" y="721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78232</xdr:rowOff>
    </xdr:from>
    <xdr:to>
      <xdr:col>11</xdr:col>
      <xdr:colOff>31750</xdr:colOff>
      <xdr:row>44</xdr:row>
      <xdr:rowOff>78232</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1447800" y="76220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15494</xdr:rowOff>
    </xdr:from>
    <xdr:to>
      <xdr:col>11</xdr:col>
      <xdr:colOff>82550</xdr:colOff>
      <xdr:row>43</xdr:row>
      <xdr:rowOff>117094</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2286000" y="7387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127271</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1955800" y="7156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54102</xdr:rowOff>
    </xdr:from>
    <xdr:to>
      <xdr:col>7</xdr:col>
      <xdr:colOff>31750</xdr:colOff>
      <xdr:row>43</xdr:row>
      <xdr:rowOff>155702</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1397000" y="742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165879</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066800" y="7195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8128</xdr:rowOff>
    </xdr:from>
    <xdr:to>
      <xdr:col>23</xdr:col>
      <xdr:colOff>184150</xdr:colOff>
      <xdr:row>44</xdr:row>
      <xdr:rowOff>109728</xdr:rowOff>
    </xdr:to>
    <xdr:sp macro="" textlink="">
      <xdr:nvSpPr>
        <xdr:cNvPr id="85" name="楕円 84">
          <a:extLst>
            <a:ext uri="{FF2B5EF4-FFF2-40B4-BE49-F238E27FC236}">
              <a16:creationId xmlns:a16="http://schemas.microsoft.com/office/drawing/2014/main" id="{00000000-0008-0000-0300-000055000000}"/>
            </a:ext>
          </a:extLst>
        </xdr:cNvPr>
        <xdr:cNvSpPr/>
      </xdr:nvSpPr>
      <xdr:spPr>
        <a:xfrm>
          <a:off x="4902200" y="755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75455</xdr:rowOff>
    </xdr:from>
    <xdr:ext cx="762000" cy="259045"/>
    <xdr:sp macro="" textlink="">
      <xdr:nvSpPr>
        <xdr:cNvPr id="86" name="財政力該当値テキスト">
          <a:extLst>
            <a:ext uri="{FF2B5EF4-FFF2-40B4-BE49-F238E27FC236}">
              <a16:creationId xmlns:a16="http://schemas.microsoft.com/office/drawing/2014/main" id="{00000000-0008-0000-0300-000056000000}"/>
            </a:ext>
          </a:extLst>
        </xdr:cNvPr>
        <xdr:cNvSpPr txBox="1"/>
      </xdr:nvSpPr>
      <xdr:spPr>
        <a:xfrm>
          <a:off x="5041900" y="744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17780</xdr:rowOff>
    </xdr:from>
    <xdr:to>
      <xdr:col>19</xdr:col>
      <xdr:colOff>184150</xdr:colOff>
      <xdr:row>44</xdr:row>
      <xdr:rowOff>119380</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064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104157</xdr:rowOff>
    </xdr:from>
    <xdr:ext cx="7366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3733800" y="7647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27432</xdr:rowOff>
    </xdr:from>
    <xdr:to>
      <xdr:col>15</xdr:col>
      <xdr:colOff>133350</xdr:colOff>
      <xdr:row>44</xdr:row>
      <xdr:rowOff>129032</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3175000" y="757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113809</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2844800" y="7657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27432</xdr:rowOff>
    </xdr:from>
    <xdr:to>
      <xdr:col>11</xdr:col>
      <xdr:colOff>82550</xdr:colOff>
      <xdr:row>44</xdr:row>
      <xdr:rowOff>129032</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2286000" y="757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113809</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1955800" y="7657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27432</xdr:rowOff>
    </xdr:from>
    <xdr:to>
      <xdr:col>7</xdr:col>
      <xdr:colOff>31750</xdr:colOff>
      <xdr:row>44</xdr:row>
      <xdr:rowOff>129032</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1397000" y="757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113809</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066800" y="7657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5" name="正方形/長方形 94">
          <a:extLst>
            <a:ext uri="{FF2B5EF4-FFF2-40B4-BE49-F238E27FC236}">
              <a16:creationId xmlns:a16="http://schemas.microsoft.com/office/drawing/2014/main" id="{00000000-0008-0000-0300-00005F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7" name="テキスト ボックス 106">
          <a:extLst>
            <a:ext uri="{FF2B5EF4-FFF2-40B4-BE49-F238E27FC236}">
              <a16:creationId xmlns:a16="http://schemas.microsoft.com/office/drawing/2014/main" id="{00000000-0008-0000-0300-00006B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前年度より、８．６ポイント増えている。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県平均値より下回っている。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今後も物件費等の抑制をより一層実施し、公債費については沖縄振興特別推進交付金事業や災害復旧事業、継続事業を除く新規事業の凍結等により起債を</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抑制することで縮減を図り経常経費の削減に努める。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9" name="直線コネクタ 108">
          <a:extLst>
            <a:ext uri="{FF2B5EF4-FFF2-40B4-BE49-F238E27FC236}">
              <a16:creationId xmlns:a16="http://schemas.microsoft.com/office/drawing/2014/main" id="{00000000-0008-0000-0300-00006D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80751</xdr:rowOff>
    </xdr:from>
    <xdr:to>
      <xdr:col>23</xdr:col>
      <xdr:colOff>133350</xdr:colOff>
      <xdr:row>66</xdr:row>
      <xdr:rowOff>106</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10024851"/>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143633</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287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106</xdr:rowOff>
    </xdr:from>
    <xdr:to>
      <xdr:col>24</xdr:col>
      <xdr:colOff>12700</xdr:colOff>
      <xdr:row>66</xdr:row>
      <xdr:rowOff>106</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315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167128</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9768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80751</xdr:rowOff>
    </xdr:from>
    <xdr:to>
      <xdr:col>24</xdr:col>
      <xdr:colOff>12700</xdr:colOff>
      <xdr:row>58</xdr:row>
      <xdr:rowOff>80751</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002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7726</xdr:rowOff>
    </xdr:from>
    <xdr:to>
      <xdr:col>23</xdr:col>
      <xdr:colOff>133350</xdr:colOff>
      <xdr:row>64</xdr:row>
      <xdr:rowOff>9207</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114800" y="10809076"/>
          <a:ext cx="838200" cy="172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124265</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7541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107738</xdr:rowOff>
    </xdr:from>
    <xdr:to>
      <xdr:col>23</xdr:col>
      <xdr:colOff>184150</xdr:colOff>
      <xdr:row>64</xdr:row>
      <xdr:rowOff>37888</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9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7726</xdr:rowOff>
    </xdr:from>
    <xdr:to>
      <xdr:col>19</xdr:col>
      <xdr:colOff>133350</xdr:colOff>
      <xdr:row>63</xdr:row>
      <xdr:rowOff>168593</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3225800" y="10809076"/>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101706</xdr:rowOff>
    </xdr:from>
    <xdr:to>
      <xdr:col>19</xdr:col>
      <xdr:colOff>184150</xdr:colOff>
      <xdr:row>64</xdr:row>
      <xdr:rowOff>31856</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90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16633</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989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134408</xdr:rowOff>
    </xdr:from>
    <xdr:to>
      <xdr:col>15</xdr:col>
      <xdr:colOff>82550</xdr:colOff>
      <xdr:row>63</xdr:row>
      <xdr:rowOff>168593</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2336800" y="10935758"/>
          <a:ext cx="889000" cy="34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45403</xdr:rowOff>
    </xdr:from>
    <xdr:to>
      <xdr:col>15</xdr:col>
      <xdr:colOff>133350</xdr:colOff>
      <xdr:row>63</xdr:row>
      <xdr:rowOff>147003</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84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157180</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615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134408</xdr:rowOff>
    </xdr:from>
    <xdr:to>
      <xdr:col>11</xdr:col>
      <xdr:colOff>31750</xdr:colOff>
      <xdr:row>65</xdr:row>
      <xdr:rowOff>34819</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1447800" y="10935758"/>
          <a:ext cx="889000" cy="243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100224</xdr:rowOff>
    </xdr:from>
    <xdr:to>
      <xdr:col>11</xdr:col>
      <xdr:colOff>82550</xdr:colOff>
      <xdr:row>63</xdr:row>
      <xdr:rowOff>30374</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073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40551</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49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23283</xdr:rowOff>
    </xdr:from>
    <xdr:to>
      <xdr:col>7</xdr:col>
      <xdr:colOff>31750</xdr:colOff>
      <xdr:row>63</xdr:row>
      <xdr:rowOff>124883</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135060</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59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129857</xdr:rowOff>
    </xdr:from>
    <xdr:to>
      <xdr:col>23</xdr:col>
      <xdr:colOff>184150</xdr:colOff>
      <xdr:row>64</xdr:row>
      <xdr:rowOff>60007</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0931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101934</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0903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128376</xdr:rowOff>
    </xdr:from>
    <xdr:to>
      <xdr:col>19</xdr:col>
      <xdr:colOff>184150</xdr:colOff>
      <xdr:row>63</xdr:row>
      <xdr:rowOff>58526</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0758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68703</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0527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117793</xdr:rowOff>
    </xdr:from>
    <xdr:to>
      <xdr:col>15</xdr:col>
      <xdr:colOff>133350</xdr:colOff>
      <xdr:row>64</xdr:row>
      <xdr:rowOff>47943</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0919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32720</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100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83608</xdr:rowOff>
    </xdr:from>
    <xdr:to>
      <xdr:col>11</xdr:col>
      <xdr:colOff>82550</xdr:colOff>
      <xdr:row>64</xdr:row>
      <xdr:rowOff>13758</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088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169985</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097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155469</xdr:rowOff>
    </xdr:from>
    <xdr:to>
      <xdr:col>7</xdr:col>
      <xdr:colOff>31750</xdr:colOff>
      <xdr:row>65</xdr:row>
      <xdr:rowOff>85619</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112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70396</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1214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[958,069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a:solidFill>
                <a:schemeClr val="dk1"/>
              </a:solidFill>
              <a:effectLst/>
              <a:latin typeface="+mn-lt"/>
              <a:ea typeface="+mn-ea"/>
              <a:cs typeface="+mn-cs"/>
            </a:rPr>
            <a:t>人件費・物件費等の合計額の人口１人当たりの金額が</a:t>
          </a:r>
          <a:r>
            <a:rPr kumimoji="1" lang="en-US" altLang="ja-JP" sz="1000">
              <a:solidFill>
                <a:schemeClr val="dk1"/>
              </a:solidFill>
              <a:effectLst/>
              <a:latin typeface="+mn-lt"/>
              <a:ea typeface="+mn-ea"/>
              <a:cs typeface="+mn-cs"/>
            </a:rPr>
            <a:t>958,069</a:t>
          </a:r>
          <a:r>
            <a:rPr kumimoji="1" lang="ja-JP" altLang="ja-JP" sz="1000">
              <a:solidFill>
                <a:schemeClr val="dk1"/>
              </a:solidFill>
              <a:effectLst/>
              <a:latin typeface="+mn-lt"/>
              <a:ea typeface="+mn-ea"/>
              <a:cs typeface="+mn-cs"/>
            </a:rPr>
            <a:t>円と類似団体及び県平均を大きく上回っている</a:t>
          </a:r>
          <a:r>
            <a:rPr kumimoji="1" lang="ja-JP" altLang="en-US" sz="1000">
              <a:solidFill>
                <a:schemeClr val="dk1"/>
              </a:solidFill>
              <a:effectLst/>
              <a:latin typeface="+mn-lt"/>
              <a:ea typeface="+mn-ea"/>
              <a:cs typeface="+mn-cs"/>
            </a:rPr>
            <a:t>が、</a:t>
          </a:r>
          <a:r>
            <a:rPr kumimoji="1" lang="ja-JP" altLang="ja-JP" sz="1000">
              <a:solidFill>
                <a:schemeClr val="dk1"/>
              </a:solidFill>
              <a:effectLst/>
              <a:latin typeface="+mn-lt"/>
              <a:ea typeface="+mn-ea"/>
              <a:cs typeface="+mn-cs"/>
            </a:rPr>
            <a:t>前年度より</a:t>
          </a:r>
          <a:r>
            <a:rPr kumimoji="1" lang="en-US" altLang="ja-JP" sz="1000">
              <a:solidFill>
                <a:schemeClr val="dk1"/>
              </a:solidFill>
              <a:effectLst/>
              <a:latin typeface="+mn-lt"/>
              <a:ea typeface="+mn-ea"/>
              <a:cs typeface="+mn-cs"/>
            </a:rPr>
            <a:t>153,104</a:t>
          </a:r>
          <a:r>
            <a:rPr kumimoji="1" lang="ja-JP" altLang="ja-JP" sz="1000">
              <a:solidFill>
                <a:schemeClr val="dk1"/>
              </a:solidFill>
              <a:effectLst/>
              <a:latin typeface="+mn-lt"/>
              <a:ea typeface="+mn-ea"/>
              <a:cs typeface="+mn-cs"/>
            </a:rPr>
            <a:t>円</a:t>
          </a:r>
          <a:r>
            <a:rPr kumimoji="1" lang="ja-JP" altLang="en-US" sz="1000">
              <a:solidFill>
                <a:schemeClr val="dk1"/>
              </a:solidFill>
              <a:effectLst/>
              <a:latin typeface="+mn-lt"/>
              <a:ea typeface="+mn-ea"/>
              <a:cs typeface="+mn-cs"/>
            </a:rPr>
            <a:t>減</a:t>
          </a:r>
          <a:r>
            <a:rPr kumimoji="1" lang="ja-JP" altLang="ja-JP" sz="1000">
              <a:solidFill>
                <a:schemeClr val="dk1"/>
              </a:solidFill>
              <a:effectLst/>
              <a:latin typeface="+mn-lt"/>
              <a:ea typeface="+mn-ea"/>
              <a:cs typeface="+mn-cs"/>
            </a:rPr>
            <a:t>となっている。過去５年間をみても同様に上回った金額で推移している。</a:t>
          </a:r>
          <a:endParaRPr lang="ja-JP" altLang="ja-JP" sz="1000">
            <a:effectLst/>
          </a:endParaRPr>
        </a:p>
        <a:p>
          <a:r>
            <a:rPr kumimoji="1" lang="ja-JP" altLang="ja-JP" sz="1000">
              <a:solidFill>
                <a:schemeClr val="dk1"/>
              </a:solidFill>
              <a:effectLst/>
              <a:latin typeface="+mn-lt"/>
              <a:ea typeface="+mn-ea"/>
              <a:cs typeface="+mn-cs"/>
            </a:rPr>
            <a:t>　人件</a:t>
          </a:r>
          <a:r>
            <a:rPr kumimoji="1" lang="ja-JP" altLang="en-US" sz="1000">
              <a:solidFill>
                <a:schemeClr val="dk1"/>
              </a:solidFill>
              <a:effectLst/>
              <a:latin typeface="+mn-lt"/>
              <a:ea typeface="+mn-ea"/>
              <a:cs typeface="+mn-cs"/>
            </a:rPr>
            <a:t>費</a:t>
          </a:r>
          <a:r>
            <a:rPr kumimoji="1" lang="ja-JP" altLang="ja-JP" sz="1000">
              <a:solidFill>
                <a:schemeClr val="dk1"/>
              </a:solidFill>
              <a:effectLst/>
              <a:latin typeface="+mn-lt"/>
              <a:ea typeface="+mn-ea"/>
              <a:cs typeface="+mn-cs"/>
            </a:rPr>
            <a:t>については、退職者数が増</a:t>
          </a:r>
          <a:r>
            <a:rPr kumimoji="1" lang="ja-JP" altLang="en-US" sz="1000">
              <a:solidFill>
                <a:schemeClr val="dk1"/>
              </a:solidFill>
              <a:effectLst/>
              <a:latin typeface="+mn-lt"/>
              <a:ea typeface="+mn-ea"/>
              <a:cs typeface="+mn-cs"/>
            </a:rPr>
            <a:t>えたこと</a:t>
          </a:r>
          <a:r>
            <a:rPr kumimoji="1" lang="ja-JP" altLang="ja-JP" sz="1000">
              <a:solidFill>
                <a:schemeClr val="dk1"/>
              </a:solidFill>
              <a:effectLst/>
              <a:latin typeface="+mn-lt"/>
              <a:ea typeface="+mn-ea"/>
              <a:cs typeface="+mn-cs"/>
            </a:rPr>
            <a:t>により退職手当の増があり、更に人事院勧告等による給料の増によるものである。</a:t>
          </a:r>
          <a:endParaRPr lang="ja-JP" altLang="ja-JP" sz="1000">
            <a:effectLst/>
          </a:endParaRPr>
        </a:p>
        <a:p>
          <a:r>
            <a:rPr kumimoji="1" lang="ja-JP" altLang="ja-JP" sz="1000">
              <a:solidFill>
                <a:schemeClr val="dk1"/>
              </a:solidFill>
              <a:effectLst/>
              <a:latin typeface="+mn-lt"/>
              <a:ea typeface="+mn-ea"/>
              <a:cs typeface="+mn-cs"/>
            </a:rPr>
            <a:t>　物件費については、近年、各業務のシステム化に伴う保守管理費やシステム器機更新等の物件費が増加傾向にあることや、ごみ処理施設、保育所の施設運営を直営で行っているために、職員数が類似団体平均と比較して多いことで人件費が高水準となっている。</a:t>
          </a:r>
          <a:endParaRPr lang="ja-JP" altLang="ja-JP" sz="1000">
            <a:effectLst/>
          </a:endParaRPr>
        </a:p>
        <a:p>
          <a:r>
            <a:rPr kumimoji="1" lang="ja-JP" altLang="ja-JP" sz="1000">
              <a:solidFill>
                <a:schemeClr val="dk1"/>
              </a:solidFill>
              <a:effectLst/>
              <a:latin typeface="+mn-lt"/>
              <a:ea typeface="+mn-ea"/>
              <a:cs typeface="+mn-cs"/>
            </a:rPr>
            <a:t>　事務事業のコスト見直しにより、経費の削減を図り、適正な維持管理に努める。</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102386</xdr:rowOff>
    </xdr:from>
    <xdr:to>
      <xdr:col>23</xdr:col>
      <xdr:colOff>133350</xdr:colOff>
      <xdr:row>89</xdr:row>
      <xdr:rowOff>50730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818386"/>
          <a:ext cx="0" cy="14913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22807</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28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4,544,533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50730</xdr:rowOff>
    </xdr:from>
    <xdr:to>
      <xdr:col>24</xdr:col>
      <xdr:colOff>12700</xdr:colOff>
      <xdr:row>89</xdr:row>
      <xdr:rowOff>50730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30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17313</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561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102386</xdr:rowOff>
    </xdr:from>
    <xdr:to>
      <xdr:col>24</xdr:col>
      <xdr:colOff>12700</xdr:colOff>
      <xdr:row>80</xdr:row>
      <xdr:rowOff>102386</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818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14574</xdr:rowOff>
    </xdr:from>
    <xdr:to>
      <xdr:col>23</xdr:col>
      <xdr:colOff>133350</xdr:colOff>
      <xdr:row>82</xdr:row>
      <xdr:rowOff>67351</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114800" y="14073474"/>
          <a:ext cx="838200" cy="52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164994</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37095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148467</xdr:rowOff>
    </xdr:from>
    <xdr:to>
      <xdr:col>23</xdr:col>
      <xdr:colOff>184150</xdr:colOff>
      <xdr:row>81</xdr:row>
      <xdr:rowOff>78617</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3864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20003</xdr:rowOff>
    </xdr:from>
    <xdr:to>
      <xdr:col>19</xdr:col>
      <xdr:colOff>133350</xdr:colOff>
      <xdr:row>82</xdr:row>
      <xdr:rowOff>67351</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078903"/>
          <a:ext cx="889000" cy="47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150213</xdr:rowOff>
    </xdr:from>
    <xdr:to>
      <xdr:col>19</xdr:col>
      <xdr:colOff>184150</xdr:colOff>
      <xdr:row>81</xdr:row>
      <xdr:rowOff>80363</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3866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90540</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3635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148375</xdr:rowOff>
    </xdr:from>
    <xdr:to>
      <xdr:col>15</xdr:col>
      <xdr:colOff>82550</xdr:colOff>
      <xdr:row>82</xdr:row>
      <xdr:rowOff>20003</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4035825"/>
          <a:ext cx="889000" cy="43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146359</xdr:rowOff>
    </xdr:from>
    <xdr:to>
      <xdr:col>15</xdr:col>
      <xdr:colOff>133350</xdr:colOff>
      <xdr:row>81</xdr:row>
      <xdr:rowOff>76509</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3862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86686</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3631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148375</xdr:rowOff>
    </xdr:from>
    <xdr:to>
      <xdr:col>11</xdr:col>
      <xdr:colOff>31750</xdr:colOff>
      <xdr:row>81</xdr:row>
      <xdr:rowOff>158178</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flipV="1">
          <a:off x="1447800" y="14035825"/>
          <a:ext cx="889000" cy="9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147259</xdr:rowOff>
    </xdr:from>
    <xdr:to>
      <xdr:col>11</xdr:col>
      <xdr:colOff>82550</xdr:colOff>
      <xdr:row>81</xdr:row>
      <xdr:rowOff>77409</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3863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87586</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3632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114083</xdr:rowOff>
    </xdr:from>
    <xdr:to>
      <xdr:col>7</xdr:col>
      <xdr:colOff>31750</xdr:colOff>
      <xdr:row>81</xdr:row>
      <xdr:rowOff>44233</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383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54410</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3598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135224</xdr:rowOff>
    </xdr:from>
    <xdr:to>
      <xdr:col>23</xdr:col>
      <xdr:colOff>184150</xdr:colOff>
      <xdr:row>82</xdr:row>
      <xdr:rowOff>65374</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022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107301</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3994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958,069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16551</xdr:rowOff>
    </xdr:from>
    <xdr:to>
      <xdr:col>19</xdr:col>
      <xdr:colOff>184150</xdr:colOff>
      <xdr:row>82</xdr:row>
      <xdr:rowOff>118151</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075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102928</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41618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140653</xdr:rowOff>
    </xdr:from>
    <xdr:to>
      <xdr:col>15</xdr:col>
      <xdr:colOff>133350</xdr:colOff>
      <xdr:row>82</xdr:row>
      <xdr:rowOff>70803</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028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55580</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4114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97575</xdr:rowOff>
    </xdr:from>
    <xdr:to>
      <xdr:col>11</xdr:col>
      <xdr:colOff>82550</xdr:colOff>
      <xdr:row>82</xdr:row>
      <xdr:rowOff>27725</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3985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12502</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4071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107378</xdr:rowOff>
    </xdr:from>
    <xdr:to>
      <xdr:col>7</xdr:col>
      <xdr:colOff>31750</xdr:colOff>
      <xdr:row>82</xdr:row>
      <xdr:rowOff>37528</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399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22305</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408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mn-lt"/>
              <a:ea typeface="+mn-ea"/>
              <a:cs typeface="+mn-cs"/>
            </a:rPr>
            <a:t>前年度</a:t>
          </a:r>
          <a:r>
            <a:rPr kumimoji="1" lang="ja-JP" altLang="en-US" sz="1300">
              <a:solidFill>
                <a:schemeClr val="dk1"/>
              </a:solidFill>
              <a:effectLst/>
              <a:latin typeface="+mn-lt"/>
              <a:ea typeface="+mn-ea"/>
              <a:cs typeface="+mn-cs"/>
            </a:rPr>
            <a:t>の</a:t>
          </a:r>
          <a:r>
            <a:rPr kumimoji="1" lang="en-US" altLang="ja-JP" sz="1300">
              <a:solidFill>
                <a:schemeClr val="dk1"/>
              </a:solidFill>
              <a:effectLst/>
              <a:latin typeface="+mn-lt"/>
              <a:ea typeface="+mn-ea"/>
              <a:cs typeface="+mn-cs"/>
            </a:rPr>
            <a:t>95.5</a:t>
          </a:r>
          <a:r>
            <a:rPr kumimoji="1" lang="ja-JP" altLang="en-US" sz="1300">
              <a:solidFill>
                <a:schemeClr val="dk1"/>
              </a:solidFill>
              <a:effectLst/>
              <a:latin typeface="+mn-lt"/>
              <a:ea typeface="+mn-ea"/>
              <a:cs typeface="+mn-cs"/>
            </a:rPr>
            <a:t>ポイントから今年度は</a:t>
          </a:r>
          <a:r>
            <a:rPr kumimoji="1" lang="en-US" altLang="ja-JP" sz="1300">
              <a:solidFill>
                <a:schemeClr val="dk1"/>
              </a:solidFill>
              <a:effectLst/>
              <a:latin typeface="+mn-lt"/>
              <a:ea typeface="+mn-ea"/>
              <a:cs typeface="+mn-cs"/>
            </a:rPr>
            <a:t>95.1</a:t>
          </a:r>
          <a:r>
            <a:rPr kumimoji="1" lang="ja-JP" altLang="en-US" sz="1300">
              <a:solidFill>
                <a:schemeClr val="dk1"/>
              </a:solidFill>
              <a:effectLst/>
              <a:latin typeface="+mn-lt"/>
              <a:ea typeface="+mn-ea"/>
              <a:cs typeface="+mn-cs"/>
            </a:rPr>
            <a:t>ポイントとなり、</a:t>
          </a:r>
          <a:r>
            <a:rPr kumimoji="1" lang="en-US" altLang="ja-JP" sz="1300">
              <a:solidFill>
                <a:schemeClr val="dk1"/>
              </a:solidFill>
              <a:effectLst/>
              <a:latin typeface="+mn-lt"/>
              <a:ea typeface="+mn-ea"/>
              <a:cs typeface="+mn-cs"/>
            </a:rPr>
            <a:t>0.4</a:t>
          </a:r>
          <a:r>
            <a:rPr kumimoji="1" lang="ja-JP" altLang="ja-JP" sz="1300">
              <a:solidFill>
                <a:schemeClr val="dk1"/>
              </a:solidFill>
              <a:effectLst/>
              <a:latin typeface="+mn-lt"/>
              <a:ea typeface="+mn-ea"/>
              <a:cs typeface="+mn-cs"/>
            </a:rPr>
            <a:t>ポイント</a:t>
          </a:r>
          <a:r>
            <a:rPr kumimoji="1" lang="ja-JP" altLang="en-US" sz="1300">
              <a:solidFill>
                <a:schemeClr val="dk1"/>
              </a:solidFill>
              <a:effectLst/>
              <a:latin typeface="+mn-lt"/>
              <a:ea typeface="+mn-ea"/>
              <a:cs typeface="+mn-cs"/>
            </a:rPr>
            <a:t>減</a:t>
          </a:r>
          <a:r>
            <a:rPr kumimoji="1" lang="ja-JP" altLang="ja-JP" sz="1300">
              <a:solidFill>
                <a:schemeClr val="dk1"/>
              </a:solidFill>
              <a:effectLst/>
              <a:latin typeface="+mn-lt"/>
              <a:ea typeface="+mn-ea"/>
              <a:cs typeface="+mn-cs"/>
            </a:rPr>
            <a:t>となっている。類似団体平均よりもわずか</a:t>
          </a:r>
          <a:r>
            <a:rPr kumimoji="1" lang="ja-JP" altLang="en-US" sz="1300">
              <a:solidFill>
                <a:schemeClr val="dk1"/>
              </a:solidFill>
              <a:effectLst/>
              <a:latin typeface="+mn-lt"/>
              <a:ea typeface="+mn-ea"/>
              <a:cs typeface="+mn-cs"/>
            </a:rPr>
            <a:t>に上</a:t>
          </a:r>
          <a:r>
            <a:rPr kumimoji="1" lang="ja-JP" altLang="ja-JP" sz="1300">
              <a:solidFill>
                <a:schemeClr val="dk1"/>
              </a:solidFill>
              <a:effectLst/>
              <a:latin typeface="+mn-lt"/>
              <a:ea typeface="+mn-ea"/>
              <a:cs typeface="+mn-cs"/>
            </a:rPr>
            <a:t>回っている。</a:t>
          </a:r>
          <a:endParaRPr lang="ja-JP" altLang="ja-JP" sz="1300">
            <a:effectLst/>
          </a:endParaRPr>
        </a:p>
        <a:p>
          <a:pPr eaLnBrk="1" fontAlgn="auto" latinLnBrk="0" hangingPunct="1"/>
          <a:r>
            <a:rPr kumimoji="1" lang="ja-JP" altLang="en-US" sz="1300">
              <a:solidFill>
                <a:schemeClr val="dk1"/>
              </a:solidFill>
              <a:effectLst/>
              <a:latin typeface="+mn-lt"/>
              <a:ea typeface="+mn-ea"/>
              <a:cs typeface="+mn-cs"/>
            </a:rPr>
            <a:t>　上回った要因として、</a:t>
          </a:r>
          <a:r>
            <a:rPr kumimoji="1" lang="ja-JP" altLang="ja-JP" sz="1300">
              <a:solidFill>
                <a:schemeClr val="dk1"/>
              </a:solidFill>
              <a:effectLst/>
              <a:latin typeface="+mn-lt"/>
              <a:ea typeface="+mn-ea"/>
              <a:cs typeface="+mn-cs"/>
            </a:rPr>
            <a:t>昇給・昇格制度の見直しによる平均給与の増加</a:t>
          </a:r>
          <a:r>
            <a:rPr kumimoji="1" lang="ja-JP" altLang="en-US" sz="1300">
              <a:solidFill>
                <a:schemeClr val="dk1"/>
              </a:solidFill>
              <a:effectLst/>
              <a:latin typeface="+mn-lt"/>
              <a:ea typeface="+mn-ea"/>
              <a:cs typeface="+mn-cs"/>
            </a:rPr>
            <a:t>が挙げられる</a:t>
          </a:r>
          <a:r>
            <a:rPr kumimoji="1" lang="ja-JP" altLang="ja-JP" sz="1300">
              <a:solidFill>
                <a:schemeClr val="dk1"/>
              </a:solidFill>
              <a:effectLst/>
              <a:latin typeface="+mn-lt"/>
              <a:ea typeface="+mn-ea"/>
              <a:cs typeface="+mn-cs"/>
            </a:rPr>
            <a:t>。厳しい財政状況の中、より一層の給与の適正化に努める。</a:t>
          </a:r>
          <a:endParaRPr lang="ja-JP" altLang="ja-JP" sz="13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5" name="給与水準   （国との比較）グラフ枠">
          <a:extLst>
            <a:ext uri="{FF2B5EF4-FFF2-40B4-BE49-F238E27FC236}">
              <a16:creationId xmlns:a16="http://schemas.microsoft.com/office/drawing/2014/main" id="{00000000-0008-0000-0300-0000F5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15239</xdr:rowOff>
    </xdr:from>
    <xdr:to>
      <xdr:col>81</xdr:col>
      <xdr:colOff>44450</xdr:colOff>
      <xdr:row>89</xdr:row>
      <xdr:rowOff>21589</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flipV="1">
          <a:off x="17018000" y="14074139"/>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165116</xdr:rowOff>
    </xdr:from>
    <xdr:ext cx="762000" cy="259045"/>
    <xdr:sp macro="" textlink="">
      <xdr:nvSpPr>
        <xdr:cNvPr id="247" name="給与水準   （国との比較）最小値テキスト">
          <a:extLst>
            <a:ext uri="{FF2B5EF4-FFF2-40B4-BE49-F238E27FC236}">
              <a16:creationId xmlns:a16="http://schemas.microsoft.com/office/drawing/2014/main" id="{00000000-0008-0000-0300-0000F7000000}"/>
            </a:ext>
          </a:extLst>
        </xdr:cNvPr>
        <xdr:cNvSpPr txBox="1"/>
      </xdr:nvSpPr>
      <xdr:spPr>
        <a:xfrm>
          <a:off x="17106900" y="1525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21589</xdr:rowOff>
    </xdr:from>
    <xdr:to>
      <xdr:col>81</xdr:col>
      <xdr:colOff>133350</xdr:colOff>
      <xdr:row>89</xdr:row>
      <xdr:rowOff>21589</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6929100" y="1528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101616</xdr:rowOff>
    </xdr:from>
    <xdr:ext cx="762000" cy="259045"/>
    <xdr:sp macro="" textlink="">
      <xdr:nvSpPr>
        <xdr:cNvPr id="249" name="給与水準   （国との比較）最大値テキスト">
          <a:extLst>
            <a:ext uri="{FF2B5EF4-FFF2-40B4-BE49-F238E27FC236}">
              <a16:creationId xmlns:a16="http://schemas.microsoft.com/office/drawing/2014/main" id="{00000000-0008-0000-0300-0000F9000000}"/>
            </a:ext>
          </a:extLst>
        </xdr:cNvPr>
        <xdr:cNvSpPr txBox="1"/>
      </xdr:nvSpPr>
      <xdr:spPr>
        <a:xfrm>
          <a:off x="17106900" y="13817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15239</xdr:rowOff>
    </xdr:from>
    <xdr:to>
      <xdr:col>81</xdr:col>
      <xdr:colOff>133350</xdr:colOff>
      <xdr:row>82</xdr:row>
      <xdr:rowOff>15239</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4074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167957</xdr:rowOff>
    </xdr:from>
    <xdr:to>
      <xdr:col>81</xdr:col>
      <xdr:colOff>44450</xdr:colOff>
      <xdr:row>87</xdr:row>
      <xdr:rowOff>20638</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6179800" y="14912657"/>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49229</xdr:rowOff>
    </xdr:from>
    <xdr:ext cx="762000" cy="259045"/>
    <xdr:sp macro="" textlink="">
      <xdr:nvSpPr>
        <xdr:cNvPr id="252" name="給与水準   （国との比較）平均値テキスト">
          <a:extLst>
            <a:ext uri="{FF2B5EF4-FFF2-40B4-BE49-F238E27FC236}">
              <a16:creationId xmlns:a16="http://schemas.microsoft.com/office/drawing/2014/main" id="{00000000-0008-0000-0300-0000FC000000}"/>
            </a:ext>
          </a:extLst>
        </xdr:cNvPr>
        <xdr:cNvSpPr txBox="1"/>
      </xdr:nvSpPr>
      <xdr:spPr>
        <a:xfrm>
          <a:off x="17106900" y="146224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32702</xdr:rowOff>
    </xdr:from>
    <xdr:to>
      <xdr:col>81</xdr:col>
      <xdr:colOff>95250</xdr:colOff>
      <xdr:row>86</xdr:row>
      <xdr:rowOff>134302</xdr:rowOff>
    </xdr:to>
    <xdr:sp macro="" textlink="">
      <xdr:nvSpPr>
        <xdr:cNvPr id="253" name="フローチャート: 判断 252">
          <a:extLst>
            <a:ext uri="{FF2B5EF4-FFF2-40B4-BE49-F238E27FC236}">
              <a16:creationId xmlns:a16="http://schemas.microsoft.com/office/drawing/2014/main" id="{00000000-0008-0000-0300-0000FD000000}"/>
            </a:ext>
          </a:extLst>
        </xdr:cNvPr>
        <xdr:cNvSpPr/>
      </xdr:nvSpPr>
      <xdr:spPr>
        <a:xfrm>
          <a:off x="16967200" y="1477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119698</xdr:rowOff>
    </xdr:from>
    <xdr:to>
      <xdr:col>77</xdr:col>
      <xdr:colOff>44450</xdr:colOff>
      <xdr:row>87</xdr:row>
      <xdr:rowOff>20638</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5290800" y="14864398"/>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162577</xdr:rowOff>
    </xdr:from>
    <xdr:ext cx="736600" cy="259045"/>
    <xdr:sp macro="" textlink="">
      <xdr:nvSpPr>
        <xdr:cNvPr id="256" name="テキスト ボックス 255">
          <a:extLst>
            <a:ext uri="{FF2B5EF4-FFF2-40B4-BE49-F238E27FC236}">
              <a16:creationId xmlns:a16="http://schemas.microsoft.com/office/drawing/2014/main" id="{00000000-0008-0000-0300-000000010000}"/>
            </a:ext>
          </a:extLst>
        </xdr:cNvPr>
        <xdr:cNvSpPr txBox="1"/>
      </xdr:nvSpPr>
      <xdr:spPr>
        <a:xfrm>
          <a:off x="15798800" y="1456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71438</xdr:rowOff>
    </xdr:from>
    <xdr:to>
      <xdr:col>72</xdr:col>
      <xdr:colOff>203200</xdr:colOff>
      <xdr:row>86</xdr:row>
      <xdr:rowOff>119698</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4401800" y="1481613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62864</xdr:rowOff>
    </xdr:from>
    <xdr:to>
      <xdr:col>73</xdr:col>
      <xdr:colOff>44450</xdr:colOff>
      <xdr:row>86</xdr:row>
      <xdr:rowOff>164464</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5240000" y="1480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3191</xdr:rowOff>
    </xdr:from>
    <xdr:ext cx="7620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4909800" y="14576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41275</xdr:rowOff>
    </xdr:from>
    <xdr:to>
      <xdr:col>68</xdr:col>
      <xdr:colOff>152400</xdr:colOff>
      <xdr:row>86</xdr:row>
      <xdr:rowOff>71438</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3512800" y="14785975"/>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80963</xdr:rowOff>
    </xdr:from>
    <xdr:to>
      <xdr:col>68</xdr:col>
      <xdr:colOff>203200</xdr:colOff>
      <xdr:row>87</xdr:row>
      <xdr:rowOff>11113</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4351000" y="14825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167340</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4020800" y="14912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20638</xdr:rowOff>
    </xdr:from>
    <xdr:to>
      <xdr:col>64</xdr:col>
      <xdr:colOff>152400</xdr:colOff>
      <xdr:row>86</xdr:row>
      <xdr:rowOff>122238</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3462000" y="14765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107015</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3131800" y="14851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117157</xdr:rowOff>
    </xdr:from>
    <xdr:to>
      <xdr:col>81</xdr:col>
      <xdr:colOff>95250</xdr:colOff>
      <xdr:row>87</xdr:row>
      <xdr:rowOff>47307</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6967200" y="14861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89234</xdr:rowOff>
    </xdr:from>
    <xdr:ext cx="762000" cy="259045"/>
    <xdr:sp macro="" textlink="">
      <xdr:nvSpPr>
        <xdr:cNvPr id="271" name="給与水準   （国との比較）該当値テキスト">
          <a:extLst>
            <a:ext uri="{FF2B5EF4-FFF2-40B4-BE49-F238E27FC236}">
              <a16:creationId xmlns:a16="http://schemas.microsoft.com/office/drawing/2014/main" id="{00000000-0008-0000-0300-00000F010000}"/>
            </a:ext>
          </a:extLst>
        </xdr:cNvPr>
        <xdr:cNvSpPr txBox="1"/>
      </xdr:nvSpPr>
      <xdr:spPr>
        <a:xfrm>
          <a:off x="17106900" y="14833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141288</xdr:rowOff>
    </xdr:from>
    <xdr:to>
      <xdr:col>77</xdr:col>
      <xdr:colOff>95250</xdr:colOff>
      <xdr:row>87</xdr:row>
      <xdr:rowOff>71438</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129000" y="1488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56215</xdr:rowOff>
    </xdr:from>
    <xdr:ext cx="7366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798800" y="14972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68898</xdr:rowOff>
    </xdr:from>
    <xdr:to>
      <xdr:col>73</xdr:col>
      <xdr:colOff>44450</xdr:colOff>
      <xdr:row>86</xdr:row>
      <xdr:rowOff>170498</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5240000" y="14813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155275</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909800" y="14899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20638</xdr:rowOff>
    </xdr:from>
    <xdr:to>
      <xdr:col>68</xdr:col>
      <xdr:colOff>203200</xdr:colOff>
      <xdr:row>86</xdr:row>
      <xdr:rowOff>122238</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4351000" y="1476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132415</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020800" y="14534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161925</xdr:rowOff>
    </xdr:from>
    <xdr:to>
      <xdr:col>64</xdr:col>
      <xdr:colOff>152400</xdr:colOff>
      <xdr:row>86</xdr:row>
      <xdr:rowOff>92075</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3462000" y="1473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102252</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131800" y="1450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0" name="正方形/長方形 279">
          <a:extLst>
            <a:ext uri="{FF2B5EF4-FFF2-40B4-BE49-F238E27FC236}">
              <a16:creationId xmlns:a16="http://schemas.microsoft.com/office/drawing/2014/main" id="{00000000-0008-0000-0300-000018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[48.28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　離島村で人口は減少傾向であるが、多様化する行政事務に対応するため一定の職員数が必要であることや、保育所、ごみ処理施設等の施設運営を専門職員を配置して直営で行っているため</a:t>
          </a:r>
          <a:r>
            <a:rPr kumimoji="1" lang="en-US" altLang="ja-JP" sz="1300">
              <a:solidFill>
                <a:schemeClr val="dk1"/>
              </a:solidFill>
              <a:effectLst/>
              <a:latin typeface="+mn-lt"/>
              <a:ea typeface="+mn-ea"/>
              <a:cs typeface="+mn-cs"/>
            </a:rPr>
            <a:t>48.28</a:t>
          </a:r>
          <a:r>
            <a:rPr kumimoji="1" lang="ja-JP" altLang="ja-JP" sz="1300">
              <a:solidFill>
                <a:schemeClr val="dk1"/>
              </a:solidFill>
              <a:effectLst/>
              <a:latin typeface="+mn-lt"/>
              <a:ea typeface="+mn-ea"/>
              <a:cs typeface="+mn-cs"/>
            </a:rPr>
            <a:t>人と類似団体の平均を上回っている。今後も行政サービスを維持しつつ、定員管理の適正化を行い、更なる削減を図る。</a:t>
          </a:r>
          <a:endParaRPr kumimoji="1" lang="en-US" altLang="ja-JP" sz="13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3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a:extLst>
            <a:ext uri="{FF2B5EF4-FFF2-40B4-BE49-F238E27FC236}">
              <a16:creationId xmlns:a16="http://schemas.microsoft.com/office/drawing/2014/main" id="{00000000-0008-0000-0300-000035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88277</xdr:rowOff>
    </xdr:from>
    <xdr:to>
      <xdr:col>81</xdr:col>
      <xdr:colOff>44450</xdr:colOff>
      <xdr:row>68</xdr:row>
      <xdr:rowOff>81262</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flipV="1">
          <a:off x="17018000" y="10032377"/>
          <a:ext cx="0" cy="17074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53339</xdr:rowOff>
    </xdr:from>
    <xdr:ext cx="762000" cy="259045"/>
    <xdr:sp macro="" textlink="">
      <xdr:nvSpPr>
        <xdr:cNvPr id="311" name="定員管理の状況最小値テキスト">
          <a:extLst>
            <a:ext uri="{FF2B5EF4-FFF2-40B4-BE49-F238E27FC236}">
              <a16:creationId xmlns:a16="http://schemas.microsoft.com/office/drawing/2014/main" id="{00000000-0008-0000-0300-000037010000}"/>
            </a:ext>
          </a:extLst>
        </xdr:cNvPr>
        <xdr:cNvSpPr txBox="1"/>
      </xdr:nvSpPr>
      <xdr:spPr>
        <a:xfrm>
          <a:off x="17106900" y="11711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81262</xdr:rowOff>
    </xdr:from>
    <xdr:to>
      <xdr:col>81</xdr:col>
      <xdr:colOff>133350</xdr:colOff>
      <xdr:row>68</xdr:row>
      <xdr:rowOff>81262</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6929100" y="11739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3204</xdr:rowOff>
    </xdr:from>
    <xdr:ext cx="762000" cy="259045"/>
    <xdr:sp macro="" textlink="">
      <xdr:nvSpPr>
        <xdr:cNvPr id="313" name="定員管理の状況最大値テキスト">
          <a:extLst>
            <a:ext uri="{FF2B5EF4-FFF2-40B4-BE49-F238E27FC236}">
              <a16:creationId xmlns:a16="http://schemas.microsoft.com/office/drawing/2014/main" id="{00000000-0008-0000-0300-000039010000}"/>
            </a:ext>
          </a:extLst>
        </xdr:cNvPr>
        <xdr:cNvSpPr txBox="1"/>
      </xdr:nvSpPr>
      <xdr:spPr>
        <a:xfrm>
          <a:off x="17106900" y="9775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88277</xdr:rowOff>
    </xdr:from>
    <xdr:to>
      <xdr:col>81</xdr:col>
      <xdr:colOff>133350</xdr:colOff>
      <xdr:row>58</xdr:row>
      <xdr:rowOff>88277</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6929100" y="10032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29525</xdr:rowOff>
    </xdr:from>
    <xdr:to>
      <xdr:col>81</xdr:col>
      <xdr:colOff>44450</xdr:colOff>
      <xdr:row>61</xdr:row>
      <xdr:rowOff>64915</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6179800" y="10487975"/>
          <a:ext cx="838200" cy="35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71342</xdr:rowOff>
    </xdr:from>
    <xdr:ext cx="762000" cy="259045"/>
    <xdr:sp macro="" textlink="">
      <xdr:nvSpPr>
        <xdr:cNvPr id="316" name="定員管理の状況平均値テキスト">
          <a:extLst>
            <a:ext uri="{FF2B5EF4-FFF2-40B4-BE49-F238E27FC236}">
              <a16:creationId xmlns:a16="http://schemas.microsoft.com/office/drawing/2014/main" id="{00000000-0008-0000-0300-00003C010000}"/>
            </a:ext>
          </a:extLst>
        </xdr:cNvPr>
        <xdr:cNvSpPr txBox="1"/>
      </xdr:nvSpPr>
      <xdr:spPr>
        <a:xfrm>
          <a:off x="17106900" y="100154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54815</xdr:rowOff>
    </xdr:from>
    <xdr:to>
      <xdr:col>81</xdr:col>
      <xdr:colOff>95250</xdr:colOff>
      <xdr:row>59</xdr:row>
      <xdr:rowOff>156415</xdr:rowOff>
    </xdr:to>
    <xdr:sp macro="" textlink="">
      <xdr:nvSpPr>
        <xdr:cNvPr id="317" name="フローチャート: 判断 316">
          <a:extLst>
            <a:ext uri="{FF2B5EF4-FFF2-40B4-BE49-F238E27FC236}">
              <a16:creationId xmlns:a16="http://schemas.microsoft.com/office/drawing/2014/main" id="{00000000-0008-0000-0300-00003D010000}"/>
            </a:ext>
          </a:extLst>
        </xdr:cNvPr>
        <xdr:cNvSpPr/>
      </xdr:nvSpPr>
      <xdr:spPr>
        <a:xfrm>
          <a:off x="16967200" y="1017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47679</xdr:rowOff>
    </xdr:from>
    <xdr:to>
      <xdr:col>77</xdr:col>
      <xdr:colOff>44450</xdr:colOff>
      <xdr:row>61</xdr:row>
      <xdr:rowOff>64915</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5290800" y="10506129"/>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59872</xdr:rowOff>
    </xdr:from>
    <xdr:to>
      <xdr:col>77</xdr:col>
      <xdr:colOff>95250</xdr:colOff>
      <xdr:row>59</xdr:row>
      <xdr:rowOff>161472</xdr:rowOff>
    </xdr:to>
    <xdr:sp macro="" textlink="">
      <xdr:nvSpPr>
        <xdr:cNvPr id="319" name="フローチャート: 判断 318">
          <a:extLst>
            <a:ext uri="{FF2B5EF4-FFF2-40B4-BE49-F238E27FC236}">
              <a16:creationId xmlns:a16="http://schemas.microsoft.com/office/drawing/2014/main" id="{00000000-0008-0000-0300-00003F010000}"/>
            </a:ext>
          </a:extLst>
        </xdr:cNvPr>
        <xdr:cNvSpPr/>
      </xdr:nvSpPr>
      <xdr:spPr>
        <a:xfrm>
          <a:off x="16129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199</xdr:rowOff>
    </xdr:from>
    <xdr:ext cx="7366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5798800" y="99442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47679</xdr:rowOff>
    </xdr:from>
    <xdr:to>
      <xdr:col>72</xdr:col>
      <xdr:colOff>203200</xdr:colOff>
      <xdr:row>61</xdr:row>
      <xdr:rowOff>55149</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4401800" y="10506129"/>
          <a:ext cx="889000" cy="7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50909</xdr:rowOff>
    </xdr:from>
    <xdr:to>
      <xdr:col>73</xdr:col>
      <xdr:colOff>44450</xdr:colOff>
      <xdr:row>59</xdr:row>
      <xdr:rowOff>152509</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5240000" y="1016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162686</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4909800" y="9935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55149</xdr:rowOff>
    </xdr:from>
    <xdr:to>
      <xdr:col>68</xdr:col>
      <xdr:colOff>152400</xdr:colOff>
      <xdr:row>61</xdr:row>
      <xdr:rowOff>63536</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flipV="1">
          <a:off x="13512800" y="10513599"/>
          <a:ext cx="889000" cy="8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24711</xdr:rowOff>
    </xdr:from>
    <xdr:to>
      <xdr:col>68</xdr:col>
      <xdr:colOff>203200</xdr:colOff>
      <xdr:row>59</xdr:row>
      <xdr:rowOff>126311</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4351000" y="10140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136488</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020800" y="9909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20459</xdr:rowOff>
    </xdr:from>
    <xdr:to>
      <xdr:col>64</xdr:col>
      <xdr:colOff>152400</xdr:colOff>
      <xdr:row>59</xdr:row>
      <xdr:rowOff>122059</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3462000" y="101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132236</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3131800" y="9904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150175</xdr:rowOff>
    </xdr:from>
    <xdr:to>
      <xdr:col>81</xdr:col>
      <xdr:colOff>95250</xdr:colOff>
      <xdr:row>61</xdr:row>
      <xdr:rowOff>80325</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6967200" y="1043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122252</xdr:rowOff>
    </xdr:from>
    <xdr:ext cx="762000" cy="259045"/>
    <xdr:sp macro="" textlink="">
      <xdr:nvSpPr>
        <xdr:cNvPr id="335" name="定員管理の状況該当値テキスト">
          <a:extLst>
            <a:ext uri="{FF2B5EF4-FFF2-40B4-BE49-F238E27FC236}">
              <a16:creationId xmlns:a16="http://schemas.microsoft.com/office/drawing/2014/main" id="{00000000-0008-0000-0300-00004F010000}"/>
            </a:ext>
          </a:extLst>
        </xdr:cNvPr>
        <xdr:cNvSpPr txBox="1"/>
      </xdr:nvSpPr>
      <xdr:spPr>
        <a:xfrm>
          <a:off x="17106900" y="10409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14115</xdr:rowOff>
    </xdr:from>
    <xdr:to>
      <xdr:col>77</xdr:col>
      <xdr:colOff>95250</xdr:colOff>
      <xdr:row>61</xdr:row>
      <xdr:rowOff>115715</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6129000" y="10472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100492</xdr:rowOff>
    </xdr:from>
    <xdr:ext cx="7366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798800" y="105589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168329</xdr:rowOff>
    </xdr:from>
    <xdr:to>
      <xdr:col>73</xdr:col>
      <xdr:colOff>44450</xdr:colOff>
      <xdr:row>61</xdr:row>
      <xdr:rowOff>98479</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5240000" y="10455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83256</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909800" y="10541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4349</xdr:rowOff>
    </xdr:from>
    <xdr:to>
      <xdr:col>68</xdr:col>
      <xdr:colOff>203200</xdr:colOff>
      <xdr:row>61</xdr:row>
      <xdr:rowOff>105949</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4351000" y="10462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90726</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020800" y="10549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12736</xdr:rowOff>
    </xdr:from>
    <xdr:to>
      <xdr:col>64</xdr:col>
      <xdr:colOff>152400</xdr:colOff>
      <xdr:row>61</xdr:row>
      <xdr:rowOff>114336</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3462000" y="1047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99113</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3131800" y="1055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mn-lt"/>
              <a:ea typeface="+mn-ea"/>
              <a:cs typeface="+mn-cs"/>
            </a:rPr>
            <a:t>前年度と比較して▲</a:t>
          </a:r>
          <a:r>
            <a:rPr kumimoji="1" lang="en-US" altLang="ja-JP" sz="1300">
              <a:solidFill>
                <a:schemeClr val="dk1"/>
              </a:solidFill>
              <a:effectLst/>
              <a:latin typeface="+mn-lt"/>
              <a:ea typeface="+mn-ea"/>
              <a:cs typeface="+mn-cs"/>
            </a:rPr>
            <a:t>0.3</a:t>
          </a:r>
          <a:r>
            <a:rPr kumimoji="1" lang="ja-JP" altLang="ja-JP" sz="1300">
              <a:solidFill>
                <a:schemeClr val="dk1"/>
              </a:solidFill>
              <a:effectLst/>
              <a:latin typeface="+mn-lt"/>
              <a:ea typeface="+mn-ea"/>
              <a:cs typeface="+mn-cs"/>
            </a:rPr>
            <a:t>ポイント減少している、類似団体及び県平均を下回っている。</a:t>
          </a:r>
          <a:endParaRPr lang="ja-JP" altLang="ja-JP" sz="1300">
            <a:effectLst/>
          </a:endParaRPr>
        </a:p>
        <a:p>
          <a:r>
            <a:rPr kumimoji="1" lang="ja-JP" altLang="ja-JP" sz="1300">
              <a:solidFill>
                <a:schemeClr val="dk1"/>
              </a:solidFill>
              <a:effectLst/>
              <a:latin typeface="+mn-lt"/>
              <a:ea typeface="+mn-ea"/>
              <a:cs typeface="+mn-cs"/>
            </a:rPr>
            <a:t>要因として、昨年度に比べて事業数が減り、地方債の発行が減ったこと。</a:t>
          </a:r>
          <a:endParaRPr lang="ja-JP" altLang="ja-JP" sz="1300">
            <a:effectLst/>
          </a:endParaRPr>
        </a:p>
        <a:p>
          <a:r>
            <a:rPr kumimoji="1" lang="ja-JP" altLang="ja-JP" sz="1300">
              <a:solidFill>
                <a:schemeClr val="dk1"/>
              </a:solidFill>
              <a:effectLst/>
              <a:latin typeface="+mn-lt"/>
              <a:ea typeface="+mn-ea"/>
              <a:cs typeface="+mn-cs"/>
            </a:rPr>
            <a:t>　地方債については、世代間負担の平準化の観点から、上限枠の設定など発行額を抑制する。</a:t>
          </a:r>
          <a:endParaRPr lang="ja-JP" altLang="ja-JP" sz="13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8" name="公債費負担の状況グラフ枠">
          <a:extLst>
            <a:ext uri="{FF2B5EF4-FFF2-40B4-BE49-F238E27FC236}">
              <a16:creationId xmlns:a16="http://schemas.microsoft.com/office/drawing/2014/main" id="{00000000-0008-0000-0300-000070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144272</xdr:rowOff>
    </xdr:from>
    <xdr:to>
      <xdr:col>81</xdr:col>
      <xdr:colOff>44450</xdr:colOff>
      <xdr:row>43</xdr:row>
      <xdr:rowOff>143510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flipV="1">
          <a:off x="17018000" y="6487922"/>
          <a:ext cx="0" cy="10279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115587</xdr:rowOff>
    </xdr:from>
    <xdr:ext cx="762000" cy="259045"/>
    <xdr:sp macro="" textlink="">
      <xdr:nvSpPr>
        <xdr:cNvPr id="370" name="公債費負担の状況最小値テキスト">
          <a:extLst>
            <a:ext uri="{FF2B5EF4-FFF2-40B4-BE49-F238E27FC236}">
              <a16:creationId xmlns:a16="http://schemas.microsoft.com/office/drawing/2014/main" id="{00000000-0008-0000-0300-000072010000}"/>
            </a:ext>
          </a:extLst>
        </xdr:cNvPr>
        <xdr:cNvSpPr txBox="1"/>
      </xdr:nvSpPr>
      <xdr:spPr>
        <a:xfrm>
          <a:off x="17106900" y="748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143510</xdr:rowOff>
    </xdr:from>
    <xdr:to>
      <xdr:col>81</xdr:col>
      <xdr:colOff>133350</xdr:colOff>
      <xdr:row>43</xdr:row>
      <xdr:rowOff>143510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6929100" y="751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59199</xdr:rowOff>
    </xdr:from>
    <xdr:ext cx="762000" cy="259045"/>
    <xdr:sp macro="" textlink="">
      <xdr:nvSpPr>
        <xdr:cNvPr id="372" name="公債費負担の状況最大値テキスト">
          <a:extLst>
            <a:ext uri="{FF2B5EF4-FFF2-40B4-BE49-F238E27FC236}">
              <a16:creationId xmlns:a16="http://schemas.microsoft.com/office/drawing/2014/main" id="{00000000-0008-0000-0300-000074010000}"/>
            </a:ext>
          </a:extLst>
        </xdr:cNvPr>
        <xdr:cNvSpPr txBox="1"/>
      </xdr:nvSpPr>
      <xdr:spPr>
        <a:xfrm>
          <a:off x="17106900" y="6231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144272</xdr:rowOff>
    </xdr:from>
    <xdr:to>
      <xdr:col>81</xdr:col>
      <xdr:colOff>133350</xdr:colOff>
      <xdr:row>37</xdr:row>
      <xdr:rowOff>144272</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6929100" y="6487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83566</xdr:rowOff>
    </xdr:from>
    <xdr:to>
      <xdr:col>81</xdr:col>
      <xdr:colOff>44450</xdr:colOff>
      <xdr:row>40</xdr:row>
      <xdr:rowOff>98044</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6179800" y="6941566"/>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164101</xdr:rowOff>
    </xdr:from>
    <xdr:ext cx="762000" cy="259045"/>
    <xdr:sp macro="" textlink="">
      <xdr:nvSpPr>
        <xdr:cNvPr id="375" name="公債費負担の状況平均値テキスト">
          <a:extLst>
            <a:ext uri="{FF2B5EF4-FFF2-40B4-BE49-F238E27FC236}">
              <a16:creationId xmlns:a16="http://schemas.microsoft.com/office/drawing/2014/main" id="{00000000-0008-0000-0300-000077010000}"/>
            </a:ext>
          </a:extLst>
        </xdr:cNvPr>
        <xdr:cNvSpPr txBox="1"/>
      </xdr:nvSpPr>
      <xdr:spPr>
        <a:xfrm>
          <a:off x="17106900" y="70221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20574</xdr:rowOff>
    </xdr:from>
    <xdr:to>
      <xdr:col>81</xdr:col>
      <xdr:colOff>95250</xdr:colOff>
      <xdr:row>41</xdr:row>
      <xdr:rowOff>122174</xdr:rowOff>
    </xdr:to>
    <xdr:sp macro="" textlink="">
      <xdr:nvSpPr>
        <xdr:cNvPr id="376" name="フローチャート: 判断 375">
          <a:extLst>
            <a:ext uri="{FF2B5EF4-FFF2-40B4-BE49-F238E27FC236}">
              <a16:creationId xmlns:a16="http://schemas.microsoft.com/office/drawing/2014/main" id="{00000000-0008-0000-0300-000078010000}"/>
            </a:ext>
          </a:extLst>
        </xdr:cNvPr>
        <xdr:cNvSpPr/>
      </xdr:nvSpPr>
      <xdr:spPr>
        <a:xfrm>
          <a:off x="169672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98044</xdr:rowOff>
    </xdr:from>
    <xdr:to>
      <xdr:col>77</xdr:col>
      <xdr:colOff>44450</xdr:colOff>
      <xdr:row>40</xdr:row>
      <xdr:rowOff>170434</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5290800" y="6956044"/>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6096</xdr:rowOff>
    </xdr:from>
    <xdr:to>
      <xdr:col>77</xdr:col>
      <xdr:colOff>95250</xdr:colOff>
      <xdr:row>41</xdr:row>
      <xdr:rowOff>107696</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6129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92473</xdr:rowOff>
    </xdr:from>
    <xdr:ext cx="7366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5798800" y="7121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170434</xdr:rowOff>
    </xdr:from>
    <xdr:to>
      <xdr:col>72</xdr:col>
      <xdr:colOff>203200</xdr:colOff>
      <xdr:row>41</xdr:row>
      <xdr:rowOff>143764</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4401800" y="7028434"/>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167894</xdr:rowOff>
    </xdr:from>
    <xdr:to>
      <xdr:col>73</xdr:col>
      <xdr:colOff>44450</xdr:colOff>
      <xdr:row>41</xdr:row>
      <xdr:rowOff>98044</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5240000" y="702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82821</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4909800" y="711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143764</xdr:rowOff>
    </xdr:from>
    <xdr:to>
      <xdr:col>68</xdr:col>
      <xdr:colOff>152400</xdr:colOff>
      <xdr:row>42</xdr:row>
      <xdr:rowOff>117094</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3512800" y="7173214"/>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143764</xdr:rowOff>
    </xdr:from>
    <xdr:to>
      <xdr:col>68</xdr:col>
      <xdr:colOff>203200</xdr:colOff>
      <xdr:row>41</xdr:row>
      <xdr:rowOff>73914</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43510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84091</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4020800" y="677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35052</xdr:rowOff>
    </xdr:from>
    <xdr:to>
      <xdr:col>64</xdr:col>
      <xdr:colOff>152400</xdr:colOff>
      <xdr:row>41</xdr:row>
      <xdr:rowOff>136652</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34620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146829</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3131800" y="683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32766</xdr:rowOff>
    </xdr:from>
    <xdr:to>
      <xdr:col>81</xdr:col>
      <xdr:colOff>95250</xdr:colOff>
      <xdr:row>40</xdr:row>
      <xdr:rowOff>134366</xdr:rowOff>
    </xdr:to>
    <xdr:sp macro="" textlink="">
      <xdr:nvSpPr>
        <xdr:cNvPr id="393" name="楕円 392">
          <a:extLst>
            <a:ext uri="{FF2B5EF4-FFF2-40B4-BE49-F238E27FC236}">
              <a16:creationId xmlns:a16="http://schemas.microsoft.com/office/drawing/2014/main" id="{00000000-0008-0000-0300-000089010000}"/>
            </a:ext>
          </a:extLst>
        </xdr:cNvPr>
        <xdr:cNvSpPr/>
      </xdr:nvSpPr>
      <xdr:spPr>
        <a:xfrm>
          <a:off x="16967200" y="6890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49293</xdr:rowOff>
    </xdr:from>
    <xdr:ext cx="762000" cy="259045"/>
    <xdr:sp macro="" textlink="">
      <xdr:nvSpPr>
        <xdr:cNvPr id="394" name="公債費負担の状況該当値テキスト">
          <a:extLst>
            <a:ext uri="{FF2B5EF4-FFF2-40B4-BE49-F238E27FC236}">
              <a16:creationId xmlns:a16="http://schemas.microsoft.com/office/drawing/2014/main" id="{00000000-0008-0000-0300-00008A010000}"/>
            </a:ext>
          </a:extLst>
        </xdr:cNvPr>
        <xdr:cNvSpPr txBox="1"/>
      </xdr:nvSpPr>
      <xdr:spPr>
        <a:xfrm>
          <a:off x="17106900" y="6735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47244</xdr:rowOff>
    </xdr:from>
    <xdr:to>
      <xdr:col>77</xdr:col>
      <xdr:colOff>95250</xdr:colOff>
      <xdr:row>40</xdr:row>
      <xdr:rowOff>148844</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6129000" y="690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159021</xdr:rowOff>
    </xdr:from>
    <xdr:ext cx="7366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798800" y="6674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119634</xdr:rowOff>
    </xdr:from>
    <xdr:to>
      <xdr:col>73</xdr:col>
      <xdr:colOff>44450</xdr:colOff>
      <xdr:row>41</xdr:row>
      <xdr:rowOff>49784</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5240000" y="697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59961</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909800" y="6746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92964</xdr:rowOff>
    </xdr:from>
    <xdr:to>
      <xdr:col>68</xdr:col>
      <xdr:colOff>203200</xdr:colOff>
      <xdr:row>42</xdr:row>
      <xdr:rowOff>23114</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4351000" y="712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7891</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020800" y="7208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66294</xdr:rowOff>
    </xdr:from>
    <xdr:to>
      <xdr:col>64</xdr:col>
      <xdr:colOff>152400</xdr:colOff>
      <xdr:row>42</xdr:row>
      <xdr:rowOff>167894</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3462000" y="726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152671</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131800" y="7353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3" name="正方形/長方形 402">
          <a:extLst>
            <a:ext uri="{FF2B5EF4-FFF2-40B4-BE49-F238E27FC236}">
              <a16:creationId xmlns:a16="http://schemas.microsoft.com/office/drawing/2014/main" id="{00000000-0008-0000-0300-000093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mn-lt"/>
              <a:ea typeface="+mn-ea"/>
              <a:cs typeface="+mn-cs"/>
            </a:rPr>
            <a:t>将来負担比率は、地方債残高が増加する一方、基金等の増加により充当可能財源等が上回ったことで算定されていない。</a:t>
          </a:r>
          <a:endParaRPr lang="ja-JP" altLang="ja-JP" sz="1400">
            <a:effectLst/>
          </a:endParaRPr>
        </a:p>
        <a:p>
          <a:r>
            <a:rPr kumimoji="1" lang="ja-JP" altLang="ja-JP" sz="1100">
              <a:solidFill>
                <a:schemeClr val="dk1"/>
              </a:solidFill>
              <a:effectLst/>
              <a:latin typeface="+mn-lt"/>
              <a:ea typeface="+mn-ea"/>
              <a:cs typeface="+mn-cs"/>
            </a:rPr>
            <a:t>　今後は、社会資本の整備に伴い発行した地方債の元利償還金や、退職手当負担額等の多額の支払いが発生するため、沖縄振興特別推進交付金事業や災害復旧事業、継続事業を除く新規事業については優先度を厳しく点検し、起債を抑制することで公債費の縮減を図る。また、義務的経費の削減に努め、歳出を抑制することにより財政調整基金等の積立てを実施し、充当可能基金の増額を図ることで将来負担額を軽減す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7" name="直線コネクタ 416">
          <a:extLst>
            <a:ext uri="{FF2B5EF4-FFF2-40B4-BE49-F238E27FC236}">
              <a16:creationId xmlns:a16="http://schemas.microsoft.com/office/drawing/2014/main" id="{00000000-0008-0000-0300-0000A1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0" name="将来負担の状況グラフ枠">
          <a:extLst>
            <a:ext uri="{FF2B5EF4-FFF2-40B4-BE49-F238E27FC236}">
              <a16:creationId xmlns:a16="http://schemas.microsoft.com/office/drawing/2014/main" id="{00000000-0008-0000-0300-0000AE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169757</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flipV="1">
          <a:off x="17018000" y="2370667"/>
          <a:ext cx="0" cy="13995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141834</xdr:rowOff>
    </xdr:from>
    <xdr:ext cx="762000" cy="259045"/>
    <xdr:sp macro="" textlink="">
      <xdr:nvSpPr>
        <xdr:cNvPr id="432" name="将来負担の状況最小値テキスト">
          <a:extLst>
            <a:ext uri="{FF2B5EF4-FFF2-40B4-BE49-F238E27FC236}">
              <a16:creationId xmlns:a16="http://schemas.microsoft.com/office/drawing/2014/main" id="{00000000-0008-0000-0300-0000B0010000}"/>
            </a:ext>
          </a:extLst>
        </xdr:cNvPr>
        <xdr:cNvSpPr txBox="1"/>
      </xdr:nvSpPr>
      <xdr:spPr>
        <a:xfrm>
          <a:off x="17106900" y="374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169757</xdr:rowOff>
    </xdr:from>
    <xdr:to>
      <xdr:col>81</xdr:col>
      <xdr:colOff>133350</xdr:colOff>
      <xdr:row>21</xdr:row>
      <xdr:rowOff>169757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6929100" y="3770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4" name="将来負担の状況最大値テキスト">
          <a:extLst>
            <a:ext uri="{FF2B5EF4-FFF2-40B4-BE49-F238E27FC236}">
              <a16:creationId xmlns:a16="http://schemas.microsoft.com/office/drawing/2014/main" id="{00000000-0008-0000-0300-0000B2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36" name="将来負担の状況平均値テキスト">
          <a:extLst>
            <a:ext uri="{FF2B5EF4-FFF2-40B4-BE49-F238E27FC236}">
              <a16:creationId xmlns:a16="http://schemas.microsoft.com/office/drawing/2014/main" id="{00000000-0008-0000-0300-0000B4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7" name="フローチャート: 判断 436">
          <a:extLst>
            <a:ext uri="{FF2B5EF4-FFF2-40B4-BE49-F238E27FC236}">
              <a16:creationId xmlns:a16="http://schemas.microsoft.com/office/drawing/2014/main" id="{00000000-0008-0000-0300-0000B5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38" name="フローチャート: 判断 437">
          <a:extLst>
            <a:ext uri="{FF2B5EF4-FFF2-40B4-BE49-F238E27FC236}">
              <a16:creationId xmlns:a16="http://schemas.microsoft.com/office/drawing/2014/main" id="{00000000-0008-0000-0300-0000B6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沖縄県渡嘉敷村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725
717
19.23
1,690,305
1,580,008
103,652
709,927
1,567,290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50">
              <a:solidFill>
                <a:schemeClr val="dk1"/>
              </a:solidFill>
              <a:effectLst/>
              <a:latin typeface="+mn-lt"/>
              <a:ea typeface="+mn-ea"/>
              <a:cs typeface="+mn-cs"/>
            </a:rPr>
            <a:t>前年度よりも</a:t>
          </a:r>
          <a:r>
            <a:rPr kumimoji="1" lang="en-US" altLang="ja-JP" sz="1050">
              <a:solidFill>
                <a:schemeClr val="dk1"/>
              </a:solidFill>
              <a:effectLst/>
              <a:latin typeface="+mn-lt"/>
              <a:ea typeface="+mn-ea"/>
              <a:cs typeface="+mn-cs"/>
            </a:rPr>
            <a:t>0.8</a:t>
          </a:r>
          <a:r>
            <a:rPr kumimoji="1" lang="ja-JP" altLang="ja-JP" sz="1050">
              <a:solidFill>
                <a:schemeClr val="dk1"/>
              </a:solidFill>
              <a:effectLst/>
              <a:latin typeface="+mn-lt"/>
              <a:ea typeface="+mn-ea"/>
              <a:cs typeface="+mn-cs"/>
            </a:rPr>
            <a:t>ポイント増となっている。類似団体平均よりも高い水準にある。これは多様化する行政事務に対応するため一定の職員数が必要であることや、保育所、ごみ処理施設等の施設運営を専門職員を配置して直営で行っていることが主な要因である。今後も定員管理の適正化を行い、退職者の不補充等（医療職・海事職の有資格者を除く）による職員数の削減に取り組むことで人件費の抑制に努める。</a:t>
          </a:r>
          <a:endParaRPr lang="ja-JP" altLang="ja-JP" sz="1050">
            <a:effectLst/>
          </a:endParaRPr>
        </a:p>
        <a:p>
          <a:r>
            <a:rPr kumimoji="1" lang="ja-JP" altLang="ja-JP" sz="1050">
              <a:solidFill>
                <a:schemeClr val="dk1"/>
              </a:solidFill>
              <a:effectLst/>
              <a:latin typeface="+mn-lt"/>
              <a:ea typeface="+mn-ea"/>
              <a:cs typeface="+mn-cs"/>
            </a:rPr>
            <a:t>　外部委託等の推進、事務事業の見直しなど、行財政改革を実施しながら、計画的な定員管理を行っていく。</a:t>
          </a:r>
          <a:endParaRPr lang="ja-JP" altLang="ja-JP" sz="105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92710</xdr:rowOff>
    </xdr:from>
    <xdr:to>
      <xdr:col>24</xdr:col>
      <xdr:colOff>25400</xdr:colOff>
      <xdr:row>41</xdr:row>
      <xdr:rowOff>12700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57911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156227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1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12700</xdr:rowOff>
    </xdr:from>
    <xdr:to>
      <xdr:col>24</xdr:col>
      <xdr:colOff>114300</xdr:colOff>
      <xdr:row>41</xdr:row>
      <xdr:rowOff>12700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4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7637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22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92710</xdr:rowOff>
    </xdr:from>
    <xdr:to>
      <xdr:col>24</xdr:col>
      <xdr:colOff>114300</xdr:colOff>
      <xdr:row>32</xdr:row>
      <xdr:rowOff>92710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579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107950</xdr:rowOff>
    </xdr:from>
    <xdr:to>
      <xdr:col>24</xdr:col>
      <xdr:colOff>25400</xdr:colOff>
      <xdr:row>37</xdr:row>
      <xdr:rowOff>138430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4516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16527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5674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0</xdr:rowOff>
    </xdr:from>
    <xdr:to>
      <xdr:col>24</xdr:col>
      <xdr:colOff>76200</xdr:colOff>
      <xdr:row>34</xdr:row>
      <xdr:rowOff>101600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582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104140</xdr:rowOff>
    </xdr:from>
    <xdr:to>
      <xdr:col>19</xdr:col>
      <xdr:colOff>187325</xdr:colOff>
      <xdr:row>37</xdr:row>
      <xdr:rowOff>107950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4477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33</xdr:row>
      <xdr:rowOff>167640</xdr:rowOff>
    </xdr:from>
    <xdr:to>
      <xdr:col>20</xdr:col>
      <xdr:colOff>38100</xdr:colOff>
      <xdr:row>34</xdr:row>
      <xdr:rowOff>97790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5825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107967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5943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104140</xdr:rowOff>
    </xdr:from>
    <xdr:to>
      <xdr:col>15</xdr:col>
      <xdr:colOff>98425</xdr:colOff>
      <xdr:row>37</xdr:row>
      <xdr:rowOff>168910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44779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33</xdr:row>
      <xdr:rowOff>156210</xdr:rowOff>
    </xdr:from>
    <xdr:to>
      <xdr:col>15</xdr:col>
      <xdr:colOff>149225</xdr:colOff>
      <xdr:row>34</xdr:row>
      <xdr:rowOff>86360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581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96537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58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168910</xdr:rowOff>
    </xdr:from>
    <xdr:to>
      <xdr:col>11</xdr:col>
      <xdr:colOff>9525</xdr:colOff>
      <xdr:row>38</xdr:row>
      <xdr:rowOff>161290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512560"/>
          <a:ext cx="889000" cy="16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33</xdr:row>
      <xdr:rowOff>110490</xdr:rowOff>
    </xdr:from>
    <xdr:to>
      <xdr:col>11</xdr:col>
      <xdr:colOff>60325</xdr:colOff>
      <xdr:row>34</xdr:row>
      <xdr:rowOff>40640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576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50817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53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156210</xdr:rowOff>
    </xdr:from>
    <xdr:to>
      <xdr:col>6</xdr:col>
      <xdr:colOff>171450</xdr:colOff>
      <xdr:row>34</xdr:row>
      <xdr:rowOff>86360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581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96537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58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87630</xdr:rowOff>
    </xdr:from>
    <xdr:to>
      <xdr:col>24</xdr:col>
      <xdr:colOff>76200</xdr:colOff>
      <xdr:row>38</xdr:row>
      <xdr:rowOff>17780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59707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57150</xdr:rowOff>
    </xdr:from>
    <xdr:to>
      <xdr:col>20</xdr:col>
      <xdr:colOff>38100</xdr:colOff>
      <xdr:row>37</xdr:row>
      <xdr:rowOff>158750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143527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48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53340</xdr:rowOff>
    </xdr:from>
    <xdr:to>
      <xdr:col>15</xdr:col>
      <xdr:colOff>149225</xdr:colOff>
      <xdr:row>37</xdr:row>
      <xdr:rowOff>154940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396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139717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48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118110</xdr:rowOff>
    </xdr:from>
    <xdr:to>
      <xdr:col>11</xdr:col>
      <xdr:colOff>60325</xdr:colOff>
      <xdr:row>38</xdr:row>
      <xdr:rowOff>48260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46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33037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54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110490</xdr:rowOff>
    </xdr:from>
    <xdr:to>
      <xdr:col>6</xdr:col>
      <xdr:colOff>171450</xdr:colOff>
      <xdr:row>39</xdr:row>
      <xdr:rowOff>40640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625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25417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711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mn-lt"/>
              <a:ea typeface="+mn-ea"/>
              <a:cs typeface="+mn-cs"/>
            </a:rPr>
            <a:t>前年度より</a:t>
          </a:r>
          <a:r>
            <a:rPr kumimoji="1" lang="en-US" altLang="ja-JP" sz="1300">
              <a:solidFill>
                <a:schemeClr val="dk1"/>
              </a:solidFill>
              <a:effectLst/>
              <a:latin typeface="+mn-lt"/>
              <a:ea typeface="+mn-ea"/>
              <a:cs typeface="+mn-cs"/>
            </a:rPr>
            <a:t>4</a:t>
          </a:r>
          <a:r>
            <a:rPr kumimoji="1" lang="ja-JP" altLang="ja-JP" sz="1300">
              <a:solidFill>
                <a:schemeClr val="dk1"/>
              </a:solidFill>
              <a:effectLst/>
              <a:latin typeface="+mn-lt"/>
              <a:ea typeface="+mn-ea"/>
              <a:cs typeface="+mn-cs"/>
            </a:rPr>
            <a:t>ポイント</a:t>
          </a:r>
          <a:r>
            <a:rPr kumimoji="1" lang="ja-JP" altLang="en-US" sz="1300">
              <a:solidFill>
                <a:schemeClr val="dk1"/>
              </a:solidFill>
              <a:effectLst/>
              <a:latin typeface="+mn-lt"/>
              <a:ea typeface="+mn-ea"/>
              <a:cs typeface="+mn-cs"/>
            </a:rPr>
            <a:t>増</a:t>
          </a:r>
          <a:r>
            <a:rPr kumimoji="1" lang="ja-JP" altLang="ja-JP" sz="1300">
              <a:solidFill>
                <a:schemeClr val="dk1"/>
              </a:solidFill>
              <a:effectLst/>
              <a:latin typeface="+mn-lt"/>
              <a:ea typeface="+mn-ea"/>
              <a:cs typeface="+mn-cs"/>
            </a:rPr>
            <a:t>とな</a:t>
          </a:r>
          <a:r>
            <a:rPr kumimoji="1" lang="ja-JP" altLang="en-US" sz="1300">
              <a:solidFill>
                <a:schemeClr val="dk1"/>
              </a:solidFill>
              <a:effectLst/>
              <a:latin typeface="+mn-lt"/>
              <a:ea typeface="+mn-ea"/>
              <a:cs typeface="+mn-cs"/>
            </a:rPr>
            <a:t>り、</a:t>
          </a:r>
          <a:r>
            <a:rPr kumimoji="1" lang="ja-JP" altLang="ja-JP" sz="1300">
              <a:solidFill>
                <a:schemeClr val="dk1"/>
              </a:solidFill>
              <a:effectLst/>
              <a:latin typeface="+mn-lt"/>
              <a:ea typeface="+mn-ea"/>
              <a:cs typeface="+mn-cs"/>
            </a:rPr>
            <a:t>類似団体及び県平均と比べて高い水準にある。これは多様化する行政事務に対応するための各種ネットワークシステム等の使用料及び保守料が発生するためである。今後もシステム器機の更新等により経費が増加することが見込まれるので、システムに係る経費の見直しや、各種事業に係る事務経費の適正管理等により経費の抑制に努める。</a:t>
          </a:r>
          <a:endParaRPr lang="ja-JP" altLang="ja-JP" sz="13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152146</xdr:rowOff>
    </xdr:from>
    <xdr:to>
      <xdr:col>82</xdr:col>
      <xdr:colOff>107950</xdr:colOff>
      <xdr:row>22</xdr:row>
      <xdr:rowOff>3556</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380996"/>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147083</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747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3556</xdr:rowOff>
    </xdr:from>
    <xdr:to>
      <xdr:col>82</xdr:col>
      <xdr:colOff>196850</xdr:colOff>
      <xdr:row>22</xdr:row>
      <xdr:rowOff>3556</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775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67073</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124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152146</xdr:rowOff>
    </xdr:from>
    <xdr:to>
      <xdr:col>82</xdr:col>
      <xdr:colOff>196850</xdr:colOff>
      <xdr:row>13</xdr:row>
      <xdr:rowOff>152146</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380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30988</xdr:rowOff>
    </xdr:from>
    <xdr:to>
      <xdr:col>82</xdr:col>
      <xdr:colOff>107950</xdr:colOff>
      <xdr:row>19</xdr:row>
      <xdr:rowOff>42418</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5671800" y="3117088"/>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53865</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797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37338</xdr:rowOff>
    </xdr:from>
    <xdr:to>
      <xdr:col>82</xdr:col>
      <xdr:colOff>158750</xdr:colOff>
      <xdr:row>17</xdr:row>
      <xdr:rowOff>138938</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30988</xdr:rowOff>
    </xdr:from>
    <xdr:to>
      <xdr:col>78</xdr:col>
      <xdr:colOff>69850</xdr:colOff>
      <xdr:row>18</xdr:row>
      <xdr:rowOff>90424</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4782800" y="311708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23622</xdr:rowOff>
    </xdr:from>
    <xdr:to>
      <xdr:col>78</xdr:col>
      <xdr:colOff>120650</xdr:colOff>
      <xdr:row>17</xdr:row>
      <xdr:rowOff>125222</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135399</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707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83566</xdr:rowOff>
    </xdr:from>
    <xdr:to>
      <xdr:col>73</xdr:col>
      <xdr:colOff>180975</xdr:colOff>
      <xdr:row>18</xdr:row>
      <xdr:rowOff>90424</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3893800" y="2998216"/>
          <a:ext cx="889000" cy="17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14478</xdr:rowOff>
    </xdr:from>
    <xdr:to>
      <xdr:col>74</xdr:col>
      <xdr:colOff>31750</xdr:colOff>
      <xdr:row>17</xdr:row>
      <xdr:rowOff>116078</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126255</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269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83566</xdr:rowOff>
    </xdr:from>
    <xdr:to>
      <xdr:col>69</xdr:col>
      <xdr:colOff>92075</xdr:colOff>
      <xdr:row>17</xdr:row>
      <xdr:rowOff>106426</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004800" y="299821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126492</xdr:rowOff>
    </xdr:from>
    <xdr:to>
      <xdr:col>69</xdr:col>
      <xdr:colOff>142875</xdr:colOff>
      <xdr:row>17</xdr:row>
      <xdr:rowOff>56642</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66819</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2638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135636</xdr:rowOff>
    </xdr:from>
    <xdr:to>
      <xdr:col>65</xdr:col>
      <xdr:colOff>53975</xdr:colOff>
      <xdr:row>17</xdr:row>
      <xdr:rowOff>65786</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87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75963</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2647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163068</xdr:rowOff>
    </xdr:from>
    <xdr:to>
      <xdr:col>82</xdr:col>
      <xdr:colOff>158750</xdr:colOff>
      <xdr:row>19</xdr:row>
      <xdr:rowOff>93218</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3249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135145</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3221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151638</xdr:rowOff>
    </xdr:from>
    <xdr:to>
      <xdr:col>78</xdr:col>
      <xdr:colOff>120650</xdr:colOff>
      <xdr:row>18</xdr:row>
      <xdr:rowOff>81788</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306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66565</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3152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39624</xdr:rowOff>
    </xdr:from>
    <xdr:to>
      <xdr:col>74</xdr:col>
      <xdr:colOff>31750</xdr:colOff>
      <xdr:row>18</xdr:row>
      <xdr:rowOff>141224</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3125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126001</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3212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32766</xdr:rowOff>
    </xdr:from>
    <xdr:to>
      <xdr:col>69</xdr:col>
      <xdr:colOff>142875</xdr:colOff>
      <xdr:row>17</xdr:row>
      <xdr:rowOff>134366</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2947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119143</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303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55626</xdr:rowOff>
    </xdr:from>
    <xdr:to>
      <xdr:col>65</xdr:col>
      <xdr:colOff>53975</xdr:colOff>
      <xdr:row>17</xdr:row>
      <xdr:rowOff>157226</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2970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142003</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3056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前年度より</a:t>
          </a:r>
          <a:r>
            <a:rPr kumimoji="1" lang="en-US" altLang="ja-JP" sz="1200">
              <a:solidFill>
                <a:schemeClr val="dk1"/>
              </a:solidFill>
              <a:effectLst/>
              <a:latin typeface="+mn-lt"/>
              <a:ea typeface="+mn-ea"/>
              <a:cs typeface="+mn-cs"/>
            </a:rPr>
            <a:t>0.1</a:t>
          </a:r>
          <a:r>
            <a:rPr kumimoji="1" lang="ja-JP" altLang="ja-JP" sz="1200">
              <a:solidFill>
                <a:schemeClr val="dk1"/>
              </a:solidFill>
              <a:effectLst/>
              <a:latin typeface="+mn-lt"/>
              <a:ea typeface="+mn-ea"/>
              <a:cs typeface="+mn-cs"/>
            </a:rPr>
            <a:t>ポイント増加している。平成</a:t>
          </a:r>
          <a:r>
            <a:rPr kumimoji="1" lang="en-US" altLang="ja-JP" sz="1200">
              <a:solidFill>
                <a:schemeClr val="dk1"/>
              </a:solidFill>
              <a:effectLst/>
              <a:latin typeface="+mn-lt"/>
              <a:ea typeface="+mn-ea"/>
              <a:cs typeface="+mn-cs"/>
            </a:rPr>
            <a:t>30</a:t>
          </a:r>
          <a:r>
            <a:rPr kumimoji="1" lang="ja-JP" altLang="ja-JP" sz="1200">
              <a:solidFill>
                <a:schemeClr val="dk1"/>
              </a:solidFill>
              <a:effectLst/>
              <a:latin typeface="+mn-lt"/>
              <a:ea typeface="+mn-ea"/>
              <a:cs typeface="+mn-cs"/>
            </a:rPr>
            <a:t>年度において</a:t>
          </a:r>
          <a:r>
            <a:rPr kumimoji="1" lang="en-US" altLang="ja-JP" sz="1200">
              <a:solidFill>
                <a:schemeClr val="dk1"/>
              </a:solidFill>
              <a:effectLst/>
              <a:latin typeface="+mn-lt"/>
              <a:ea typeface="+mn-ea"/>
              <a:cs typeface="+mn-cs"/>
            </a:rPr>
            <a:t>1.5</a:t>
          </a:r>
          <a:r>
            <a:rPr kumimoji="1" lang="ja-JP" altLang="ja-JP" sz="1200">
              <a:solidFill>
                <a:schemeClr val="dk1"/>
              </a:solidFill>
              <a:effectLst/>
              <a:latin typeface="+mn-lt"/>
              <a:ea typeface="+mn-ea"/>
              <a:cs typeface="+mn-cs"/>
            </a:rPr>
            <a:t>％と類似団体平均と比べてやや低く、過去</a:t>
          </a:r>
          <a:r>
            <a:rPr kumimoji="1" lang="en-US" altLang="ja-JP" sz="1200">
              <a:solidFill>
                <a:schemeClr val="dk1"/>
              </a:solidFill>
              <a:effectLst/>
              <a:latin typeface="+mn-lt"/>
              <a:ea typeface="+mn-ea"/>
              <a:cs typeface="+mn-cs"/>
            </a:rPr>
            <a:t>5</a:t>
          </a:r>
          <a:r>
            <a:rPr kumimoji="1" lang="ja-JP" altLang="ja-JP" sz="1200">
              <a:solidFill>
                <a:schemeClr val="dk1"/>
              </a:solidFill>
              <a:effectLst/>
              <a:latin typeface="+mn-lt"/>
              <a:ea typeface="+mn-ea"/>
              <a:cs typeface="+mn-cs"/>
            </a:rPr>
            <a:t>年間は同水準で推移している。要因として、小規模離島村で人口が少なく扶助費が抑えられていることが挙げられる。</a:t>
          </a:r>
          <a:endParaRPr lang="ja-JP" altLang="ja-JP" sz="1200">
            <a:effectLst/>
          </a:endParaRPr>
        </a:p>
        <a:p>
          <a:r>
            <a:rPr kumimoji="1" lang="ja-JP" altLang="ja-JP" sz="1200">
              <a:solidFill>
                <a:schemeClr val="dk1"/>
              </a:solidFill>
              <a:effectLst/>
              <a:latin typeface="+mn-lt"/>
              <a:ea typeface="+mn-ea"/>
              <a:cs typeface="+mn-cs"/>
            </a:rPr>
            <a:t>　今後は少子高齢化対策に伴う医療費助成等が増加することが見込まれることから、給付水準の見直しを進めていくことで扶助費抑制に努める。</a:t>
          </a:r>
          <a:endParaRPr lang="ja-JP" altLang="ja-JP" sz="12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143328</xdr:rowOff>
    </xdr:from>
    <xdr:to>
      <xdr:col>24</xdr:col>
      <xdr:colOff>25400</xdr:colOff>
      <xdr:row>61</xdr:row>
      <xdr:rowOff>20865</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058728"/>
          <a:ext cx="0" cy="1420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164392</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20865</xdr:rowOff>
    </xdr:from>
    <xdr:to>
      <xdr:col>24</xdr:col>
      <xdr:colOff>114300</xdr:colOff>
      <xdr:row>61</xdr:row>
      <xdr:rowOff>20865</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47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58255</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143328</xdr:rowOff>
    </xdr:from>
    <xdr:to>
      <xdr:col>24</xdr:col>
      <xdr:colOff>114300</xdr:colOff>
      <xdr:row>52</xdr:row>
      <xdr:rowOff>143328</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12700</xdr:rowOff>
    </xdr:from>
    <xdr:to>
      <xdr:col>24</xdr:col>
      <xdr:colOff>25400</xdr:colOff>
      <xdr:row>54</xdr:row>
      <xdr:rowOff>29028</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9271000"/>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23784</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4535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51707</xdr:rowOff>
    </xdr:from>
    <xdr:to>
      <xdr:col>24</xdr:col>
      <xdr:colOff>76200</xdr:colOff>
      <xdr:row>55</xdr:row>
      <xdr:rowOff>153307</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167822</xdr:rowOff>
    </xdr:from>
    <xdr:to>
      <xdr:col>19</xdr:col>
      <xdr:colOff>187325</xdr:colOff>
      <xdr:row>54</xdr:row>
      <xdr:rowOff>12700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3098800" y="9254672"/>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35378</xdr:rowOff>
    </xdr:from>
    <xdr:to>
      <xdr:col>20</xdr:col>
      <xdr:colOff>38100</xdr:colOff>
      <xdr:row>55</xdr:row>
      <xdr:rowOff>136978</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121755</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551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167822</xdr:rowOff>
    </xdr:from>
    <xdr:to>
      <xdr:col>15</xdr:col>
      <xdr:colOff>98425</xdr:colOff>
      <xdr:row>54</xdr:row>
      <xdr:rowOff>12700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2209800" y="9254672"/>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19050</xdr:rowOff>
    </xdr:from>
    <xdr:to>
      <xdr:col>15</xdr:col>
      <xdr:colOff>149225</xdr:colOff>
      <xdr:row>55</xdr:row>
      <xdr:rowOff>120650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105427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12700</xdr:rowOff>
    </xdr:from>
    <xdr:to>
      <xdr:col>11</xdr:col>
      <xdr:colOff>9525</xdr:colOff>
      <xdr:row>54</xdr:row>
      <xdr:rowOff>45357</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1320800" y="92710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141515</xdr:rowOff>
    </xdr:from>
    <xdr:to>
      <xdr:col>11</xdr:col>
      <xdr:colOff>60325</xdr:colOff>
      <xdr:row>55</xdr:row>
      <xdr:rowOff>71665</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56442</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2722</xdr:rowOff>
    </xdr:from>
    <xdr:to>
      <xdr:col>6</xdr:col>
      <xdr:colOff>171450</xdr:colOff>
      <xdr:row>55</xdr:row>
      <xdr:rowOff>104322</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89099</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149678</xdr:rowOff>
    </xdr:from>
    <xdr:to>
      <xdr:col>24</xdr:col>
      <xdr:colOff>76200</xdr:colOff>
      <xdr:row>54</xdr:row>
      <xdr:rowOff>79828</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166205</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08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133350</xdr:rowOff>
    </xdr:from>
    <xdr:to>
      <xdr:col>20</xdr:col>
      <xdr:colOff>38100</xdr:colOff>
      <xdr:row>54</xdr:row>
      <xdr:rowOff>63500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73677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898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117022</xdr:rowOff>
    </xdr:from>
    <xdr:to>
      <xdr:col>15</xdr:col>
      <xdr:colOff>149225</xdr:colOff>
      <xdr:row>54</xdr:row>
      <xdr:rowOff>47172</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57349</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897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133350</xdr:rowOff>
    </xdr:from>
    <xdr:to>
      <xdr:col>11</xdr:col>
      <xdr:colOff>60325</xdr:colOff>
      <xdr:row>54</xdr:row>
      <xdr:rowOff>63500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73677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166007</xdr:rowOff>
    </xdr:from>
    <xdr:to>
      <xdr:col>6</xdr:col>
      <xdr:colOff>171450</xdr:colOff>
      <xdr:row>54</xdr:row>
      <xdr:rowOff>96157</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25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106334</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02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その他に係るものは、主に特別会計への繰出金となっており、平成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年度においては昨年度より</a:t>
          </a:r>
          <a:r>
            <a:rPr kumimoji="1" lang="en-US" altLang="ja-JP" sz="1100">
              <a:solidFill>
                <a:schemeClr val="dk1"/>
              </a:solidFill>
              <a:effectLst/>
              <a:latin typeface="+mn-lt"/>
              <a:ea typeface="+mn-ea"/>
              <a:cs typeface="+mn-cs"/>
            </a:rPr>
            <a:t>0.2</a:t>
          </a:r>
          <a:r>
            <a:rPr kumimoji="1" lang="ja-JP" altLang="en-US" sz="1100">
              <a:solidFill>
                <a:schemeClr val="dk1"/>
              </a:solidFill>
              <a:effectLst/>
              <a:latin typeface="+mn-lt"/>
              <a:ea typeface="+mn-ea"/>
              <a:cs typeface="+mn-cs"/>
            </a:rPr>
            <a:t>ポ</a:t>
          </a:r>
          <a:r>
            <a:rPr kumimoji="1" lang="ja-JP" altLang="ja-JP" sz="1100">
              <a:solidFill>
                <a:schemeClr val="dk1"/>
              </a:solidFill>
              <a:effectLst/>
              <a:latin typeface="+mn-lt"/>
              <a:ea typeface="+mn-ea"/>
              <a:cs typeface="+mn-cs"/>
            </a:rPr>
            <a:t>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し、類似団体平均</a:t>
          </a:r>
          <a:r>
            <a:rPr kumimoji="1" lang="ja-JP" altLang="en-US" sz="1100">
              <a:solidFill>
                <a:schemeClr val="dk1"/>
              </a:solidFill>
              <a:effectLst/>
              <a:latin typeface="+mn-lt"/>
              <a:ea typeface="+mn-ea"/>
              <a:cs typeface="+mn-cs"/>
            </a:rPr>
            <a:t>を</a:t>
          </a:r>
          <a:r>
            <a:rPr kumimoji="1" lang="en-US" altLang="ja-JP" sz="1100">
              <a:solidFill>
                <a:schemeClr val="dk1"/>
              </a:solidFill>
              <a:effectLst/>
              <a:latin typeface="+mn-lt"/>
              <a:ea typeface="+mn-ea"/>
              <a:cs typeface="+mn-cs"/>
            </a:rPr>
            <a:t>7.9</a:t>
          </a:r>
          <a:r>
            <a:rPr kumimoji="1" lang="ja-JP" altLang="ja-JP" sz="1100">
              <a:solidFill>
                <a:schemeClr val="dk1"/>
              </a:solidFill>
              <a:effectLst/>
              <a:latin typeface="+mn-lt"/>
              <a:ea typeface="+mn-ea"/>
              <a:cs typeface="+mn-cs"/>
            </a:rPr>
            <a:t>ポイント下回っている。要因は、特別会計への基準外繰出が減少したことが挙げられる。</a:t>
          </a:r>
          <a:r>
            <a:rPr kumimoji="1" lang="ja-JP" altLang="en-US" sz="1100">
              <a:solidFill>
                <a:schemeClr val="dk1"/>
              </a:solidFill>
              <a:effectLst/>
              <a:latin typeface="+mn-lt"/>
              <a:ea typeface="+mn-ea"/>
              <a:cs typeface="+mn-cs"/>
            </a:rPr>
            <a:t>特に航路特別会計（交通事業）への繰出金が減額となったことが起因している。</a:t>
          </a:r>
          <a:endParaRPr lang="ja-JP" altLang="ja-JP" sz="1400">
            <a:effectLst/>
          </a:endParaRPr>
        </a:p>
        <a:p>
          <a:r>
            <a:rPr kumimoji="1" lang="ja-JP" altLang="ja-JP" sz="1100">
              <a:solidFill>
                <a:schemeClr val="dk1"/>
              </a:solidFill>
              <a:effectLst/>
              <a:latin typeface="+mn-lt"/>
              <a:ea typeface="+mn-ea"/>
              <a:cs typeface="+mn-cs"/>
            </a:rPr>
            <a:t>　今後は一般会計から基準内繰出しの基本原則を基に、独立採算を目指し、単に赤字補てん的なものについては、歳出削減努力等を精査して慎重に行うものとする。　一般会計からの繰出金を縮減できるよう努める。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61</xdr:row>
      <xdr:rowOff>52705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271000"/>
          <a:ext cx="0" cy="1240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24782</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483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52705</xdr:rowOff>
    </xdr:from>
    <xdr:to>
      <xdr:col>82</xdr:col>
      <xdr:colOff>196850</xdr:colOff>
      <xdr:row>61</xdr:row>
      <xdr:rowOff>52705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511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1270</xdr:rowOff>
    </xdr:from>
    <xdr:to>
      <xdr:col>82</xdr:col>
      <xdr:colOff>107950</xdr:colOff>
      <xdr:row>55</xdr:row>
      <xdr:rowOff>12700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5671800" y="943102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42562</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815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70485</xdr:rowOff>
    </xdr:from>
    <xdr:to>
      <xdr:col>82</xdr:col>
      <xdr:colOff>158750</xdr:colOff>
      <xdr:row>58</xdr:row>
      <xdr:rowOff>635</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84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1270</xdr:rowOff>
    </xdr:from>
    <xdr:to>
      <xdr:col>78</xdr:col>
      <xdr:colOff>69850</xdr:colOff>
      <xdr:row>56</xdr:row>
      <xdr:rowOff>144145</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4782800" y="9431020"/>
          <a:ext cx="889000" cy="314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76200</xdr:rowOff>
    </xdr:from>
    <xdr:to>
      <xdr:col>78</xdr:col>
      <xdr:colOff>120650</xdr:colOff>
      <xdr:row>58</xdr:row>
      <xdr:rowOff>6350</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162577</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935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144145</xdr:rowOff>
    </xdr:from>
    <xdr:to>
      <xdr:col>73</xdr:col>
      <xdr:colOff>180975</xdr:colOff>
      <xdr:row>57</xdr:row>
      <xdr:rowOff>1270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3893800" y="974534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64770</xdr:rowOff>
    </xdr:from>
    <xdr:to>
      <xdr:col>74</xdr:col>
      <xdr:colOff>31750</xdr:colOff>
      <xdr:row>57</xdr:row>
      <xdr:rowOff>166370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151147</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1270</xdr:rowOff>
    </xdr:from>
    <xdr:to>
      <xdr:col>69</xdr:col>
      <xdr:colOff>92075</xdr:colOff>
      <xdr:row>57</xdr:row>
      <xdr:rowOff>127000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3004800" y="9773920"/>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47625</xdr:rowOff>
    </xdr:from>
    <xdr:to>
      <xdr:col>69</xdr:col>
      <xdr:colOff>142875</xdr:colOff>
      <xdr:row>57</xdr:row>
      <xdr:rowOff>149225</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820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134002</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9906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93345</xdr:rowOff>
    </xdr:from>
    <xdr:to>
      <xdr:col>65</xdr:col>
      <xdr:colOff>53975</xdr:colOff>
      <xdr:row>58</xdr:row>
      <xdr:rowOff>23495</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86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8272</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952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133350</xdr:rowOff>
    </xdr:from>
    <xdr:to>
      <xdr:col>82</xdr:col>
      <xdr:colOff>158750</xdr:colOff>
      <xdr:row>55</xdr:row>
      <xdr:rowOff>63500</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149877</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121920</xdr:rowOff>
    </xdr:from>
    <xdr:to>
      <xdr:col>78</xdr:col>
      <xdr:colOff>120650</xdr:colOff>
      <xdr:row>55</xdr:row>
      <xdr:rowOff>52070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62247</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9149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93345</xdr:rowOff>
    </xdr:from>
    <xdr:to>
      <xdr:col>74</xdr:col>
      <xdr:colOff>31750</xdr:colOff>
      <xdr:row>57</xdr:row>
      <xdr:rowOff>23495</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9694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33672</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9463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121920</xdr:rowOff>
    </xdr:from>
    <xdr:to>
      <xdr:col>69</xdr:col>
      <xdr:colOff>142875</xdr:colOff>
      <xdr:row>57</xdr:row>
      <xdr:rowOff>52070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62247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76200</xdr:rowOff>
    </xdr:from>
    <xdr:to>
      <xdr:col>65</xdr:col>
      <xdr:colOff>53975</xdr:colOff>
      <xdr:row>58</xdr:row>
      <xdr:rowOff>6350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16527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961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平成</a:t>
          </a:r>
          <a:r>
            <a:rPr kumimoji="1" lang="en-US" altLang="ja-JP" sz="1300">
              <a:solidFill>
                <a:schemeClr val="dk1"/>
              </a:solidFill>
              <a:effectLst/>
              <a:latin typeface="+mn-lt"/>
              <a:ea typeface="+mn-ea"/>
              <a:cs typeface="+mn-cs"/>
            </a:rPr>
            <a:t>30</a:t>
          </a:r>
          <a:r>
            <a:rPr kumimoji="1" lang="ja-JP" altLang="ja-JP" sz="1300">
              <a:solidFill>
                <a:schemeClr val="dk1"/>
              </a:solidFill>
              <a:effectLst/>
              <a:latin typeface="+mn-lt"/>
              <a:ea typeface="+mn-ea"/>
              <a:cs typeface="+mn-cs"/>
            </a:rPr>
            <a:t>年度において</a:t>
          </a:r>
          <a:r>
            <a:rPr kumimoji="1" lang="en-US" altLang="ja-JP" sz="1300">
              <a:solidFill>
                <a:schemeClr val="dk1"/>
              </a:solidFill>
              <a:effectLst/>
              <a:latin typeface="+mn-lt"/>
              <a:ea typeface="+mn-ea"/>
              <a:cs typeface="+mn-cs"/>
            </a:rPr>
            <a:t>4.9</a:t>
          </a:r>
          <a:r>
            <a:rPr kumimoji="1" lang="ja-JP" altLang="ja-JP" sz="1300">
              <a:solidFill>
                <a:schemeClr val="dk1"/>
              </a:solidFill>
              <a:effectLst/>
              <a:latin typeface="+mn-lt"/>
              <a:ea typeface="+mn-ea"/>
              <a:cs typeface="+mn-cs"/>
            </a:rPr>
            <a:t>％と前年度</a:t>
          </a:r>
          <a:r>
            <a:rPr kumimoji="1" lang="ja-JP" altLang="en-US" sz="1300">
              <a:solidFill>
                <a:schemeClr val="dk1"/>
              </a:solidFill>
              <a:effectLst/>
              <a:latin typeface="+mn-lt"/>
              <a:ea typeface="+mn-ea"/>
              <a:cs typeface="+mn-cs"/>
            </a:rPr>
            <a:t>よりも</a:t>
          </a:r>
          <a:r>
            <a:rPr kumimoji="1" lang="en-US" altLang="ja-JP" sz="1300">
              <a:solidFill>
                <a:schemeClr val="dk1"/>
              </a:solidFill>
              <a:effectLst/>
              <a:latin typeface="+mn-lt"/>
              <a:ea typeface="+mn-ea"/>
              <a:cs typeface="+mn-cs"/>
            </a:rPr>
            <a:t>0.6</a:t>
          </a:r>
          <a:r>
            <a:rPr kumimoji="1" lang="ja-JP" altLang="en-US" sz="1300">
              <a:solidFill>
                <a:schemeClr val="dk1"/>
              </a:solidFill>
              <a:effectLst/>
              <a:latin typeface="+mn-lt"/>
              <a:ea typeface="+mn-ea"/>
              <a:cs typeface="+mn-cs"/>
            </a:rPr>
            <a:t>ポイント増</a:t>
          </a:r>
          <a:r>
            <a:rPr kumimoji="1" lang="ja-JP" altLang="ja-JP" sz="1300">
              <a:solidFill>
                <a:schemeClr val="dk1"/>
              </a:solidFill>
              <a:effectLst/>
              <a:latin typeface="+mn-lt"/>
              <a:ea typeface="+mn-ea"/>
              <a:cs typeface="+mn-cs"/>
            </a:rPr>
            <a:t>となり、類似団体平均及び県平均と比べて低い水準にある。</a:t>
          </a:r>
          <a:endParaRPr lang="ja-JP" altLang="ja-JP" sz="1300">
            <a:effectLst/>
          </a:endParaRPr>
        </a:p>
        <a:p>
          <a:r>
            <a:rPr kumimoji="1" lang="ja-JP" altLang="ja-JP" sz="1300">
              <a:solidFill>
                <a:schemeClr val="dk1"/>
              </a:solidFill>
              <a:effectLst/>
              <a:latin typeface="+mn-lt"/>
              <a:ea typeface="+mn-ea"/>
              <a:cs typeface="+mn-cs"/>
            </a:rPr>
            <a:t>　今後は現在の水準を基に、補助金の使途内容、事業効果、地域住民福祉の向上に繋がる事業内容であるか等審査、検証を行い、目的が達成されたもの、効果が薄くなったもの等については見直しを図り自立を促していく。</a:t>
          </a:r>
          <a:endParaRPr lang="ja-JP" altLang="ja-JP" sz="13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a:extLst>
            <a:ext uri="{FF2B5EF4-FFF2-40B4-BE49-F238E27FC236}">
              <a16:creationId xmlns:a16="http://schemas.microsoft.com/office/drawing/2014/main" id="{00000000-0008-0000-0400-000028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130810</xdr:rowOff>
    </xdr:from>
    <xdr:to>
      <xdr:col>82</xdr:col>
      <xdr:colOff>107950</xdr:colOff>
      <xdr:row>40</xdr:row>
      <xdr:rowOff>104140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flipV="1">
          <a:off x="16510000" y="578866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76217</xdr:rowOff>
    </xdr:from>
    <xdr:ext cx="762000" cy="259045"/>
    <xdr:sp macro="" textlink="">
      <xdr:nvSpPr>
        <xdr:cNvPr id="298" name="補助費等最小値テキスト">
          <a:extLst>
            <a:ext uri="{FF2B5EF4-FFF2-40B4-BE49-F238E27FC236}">
              <a16:creationId xmlns:a16="http://schemas.microsoft.com/office/drawing/2014/main" id="{00000000-0008-0000-0400-00002A010000}"/>
            </a:ext>
          </a:extLst>
        </xdr:cNvPr>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104140</xdr:rowOff>
    </xdr:from>
    <xdr:to>
      <xdr:col>82</xdr:col>
      <xdr:colOff>196850</xdr:colOff>
      <xdr:row>40</xdr:row>
      <xdr:rowOff>104140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45737</xdr:rowOff>
    </xdr:from>
    <xdr:ext cx="762000" cy="259045"/>
    <xdr:sp macro="" textlink="">
      <xdr:nvSpPr>
        <xdr:cNvPr id="300" name="補助費等最大値テキスト">
          <a:extLst>
            <a:ext uri="{FF2B5EF4-FFF2-40B4-BE49-F238E27FC236}">
              <a16:creationId xmlns:a16="http://schemas.microsoft.com/office/drawing/2014/main" id="{00000000-0008-0000-0400-00002C010000}"/>
            </a:ext>
          </a:extLst>
        </xdr:cNvPr>
        <xdr:cNvSpPr txBox="1"/>
      </xdr:nvSpPr>
      <xdr:spPr>
        <a:xfrm>
          <a:off x="16598900" y="5532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130810</xdr:rowOff>
    </xdr:from>
    <xdr:to>
      <xdr:col>82</xdr:col>
      <xdr:colOff>196850</xdr:colOff>
      <xdr:row>33</xdr:row>
      <xdr:rowOff>130810</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5788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157480</xdr:rowOff>
    </xdr:from>
    <xdr:to>
      <xdr:col>82</xdr:col>
      <xdr:colOff>107950</xdr:colOff>
      <xdr:row>34</xdr:row>
      <xdr:rowOff>8890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5671800" y="581533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82567</xdr:rowOff>
    </xdr:from>
    <xdr:ext cx="762000" cy="259045"/>
    <xdr:sp macro="" textlink="">
      <xdr:nvSpPr>
        <xdr:cNvPr id="303" name="補助費等平均値テキスト">
          <a:extLst>
            <a:ext uri="{FF2B5EF4-FFF2-40B4-BE49-F238E27FC236}">
              <a16:creationId xmlns:a16="http://schemas.microsoft.com/office/drawing/2014/main" id="{00000000-0008-0000-0400-00002F010000}"/>
            </a:ext>
          </a:extLst>
        </xdr:cNvPr>
        <xdr:cNvSpPr txBox="1"/>
      </xdr:nvSpPr>
      <xdr:spPr>
        <a:xfrm>
          <a:off x="16598900" y="6083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110490</xdr:rowOff>
    </xdr:from>
    <xdr:to>
      <xdr:col>82</xdr:col>
      <xdr:colOff>158750</xdr:colOff>
      <xdr:row>36</xdr:row>
      <xdr:rowOff>40640</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64592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157480</xdr:rowOff>
    </xdr:from>
    <xdr:to>
      <xdr:col>78</xdr:col>
      <xdr:colOff>69850</xdr:colOff>
      <xdr:row>33</xdr:row>
      <xdr:rowOff>157480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4782800" y="58153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110490</xdr:rowOff>
    </xdr:from>
    <xdr:to>
      <xdr:col>78</xdr:col>
      <xdr:colOff>120650</xdr:colOff>
      <xdr:row>36</xdr:row>
      <xdr:rowOff>40640</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5621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25417</xdr:rowOff>
    </xdr:from>
    <xdr:ext cx="7366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5290800" y="6197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92710</xdr:rowOff>
    </xdr:from>
    <xdr:to>
      <xdr:col>73</xdr:col>
      <xdr:colOff>180975</xdr:colOff>
      <xdr:row>33</xdr:row>
      <xdr:rowOff>157480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3893800" y="575056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80010</xdr:rowOff>
    </xdr:from>
    <xdr:to>
      <xdr:col>74</xdr:col>
      <xdr:colOff>31750</xdr:colOff>
      <xdr:row>36</xdr:row>
      <xdr:rowOff>10160</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4732000" y="60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166387</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4401800" y="616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77470</xdr:rowOff>
    </xdr:from>
    <xdr:to>
      <xdr:col>69</xdr:col>
      <xdr:colOff>92075</xdr:colOff>
      <xdr:row>33</xdr:row>
      <xdr:rowOff>92710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3004800" y="57353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76200</xdr:rowOff>
    </xdr:from>
    <xdr:to>
      <xdr:col>69</xdr:col>
      <xdr:colOff>142875</xdr:colOff>
      <xdr:row>36</xdr:row>
      <xdr:rowOff>6350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38430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162577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3512800" y="616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87630</xdr:rowOff>
    </xdr:from>
    <xdr:to>
      <xdr:col>65</xdr:col>
      <xdr:colOff>53975</xdr:colOff>
      <xdr:row>36</xdr:row>
      <xdr:rowOff>17780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2954000" y="608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2557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2623800" y="617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129540</xdr:rowOff>
    </xdr:from>
    <xdr:to>
      <xdr:col>82</xdr:col>
      <xdr:colOff>158750</xdr:colOff>
      <xdr:row>34</xdr:row>
      <xdr:rowOff>59690</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6459200" y="5787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38117</xdr:rowOff>
    </xdr:from>
    <xdr:ext cx="762000" cy="259045"/>
    <xdr:sp macro="" textlink="">
      <xdr:nvSpPr>
        <xdr:cNvPr id="322" name="補助費等該当値テキスト">
          <a:extLst>
            <a:ext uri="{FF2B5EF4-FFF2-40B4-BE49-F238E27FC236}">
              <a16:creationId xmlns:a16="http://schemas.microsoft.com/office/drawing/2014/main" id="{00000000-0008-0000-0400-000042010000}"/>
            </a:ext>
          </a:extLst>
        </xdr:cNvPr>
        <xdr:cNvSpPr txBox="1"/>
      </xdr:nvSpPr>
      <xdr:spPr>
        <a:xfrm>
          <a:off x="16598900" y="5695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106680</xdr:rowOff>
    </xdr:from>
    <xdr:to>
      <xdr:col>78</xdr:col>
      <xdr:colOff>120650</xdr:colOff>
      <xdr:row>34</xdr:row>
      <xdr:rowOff>36830</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5621000" y="576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47007</xdr:rowOff>
    </xdr:from>
    <xdr:ext cx="7366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290800" y="5533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106680</xdr:rowOff>
    </xdr:from>
    <xdr:to>
      <xdr:col>74</xdr:col>
      <xdr:colOff>31750</xdr:colOff>
      <xdr:row>34</xdr:row>
      <xdr:rowOff>36830</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4732000" y="576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47007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401800" y="553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41910</xdr:rowOff>
    </xdr:from>
    <xdr:to>
      <xdr:col>69</xdr:col>
      <xdr:colOff>142875</xdr:colOff>
      <xdr:row>33</xdr:row>
      <xdr:rowOff>143510</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3843000" y="569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31</xdr:row>
      <xdr:rowOff>153687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512800" y="546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26670</xdr:rowOff>
    </xdr:from>
    <xdr:to>
      <xdr:col>65</xdr:col>
      <xdr:colOff>53975</xdr:colOff>
      <xdr:row>33</xdr:row>
      <xdr:rowOff>128270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2954000" y="568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31</xdr:row>
      <xdr:rowOff>138447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623800" y="545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前年度より</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となっている。平成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年度において</a:t>
          </a:r>
          <a:r>
            <a:rPr kumimoji="1" lang="en-US" altLang="ja-JP" sz="1100">
              <a:solidFill>
                <a:schemeClr val="dk1"/>
              </a:solidFill>
              <a:effectLst/>
              <a:latin typeface="+mn-lt"/>
              <a:ea typeface="+mn-ea"/>
              <a:cs typeface="+mn-cs"/>
            </a:rPr>
            <a:t>16.1</a:t>
          </a:r>
          <a:r>
            <a:rPr kumimoji="1" lang="ja-JP" altLang="ja-JP" sz="1100">
              <a:solidFill>
                <a:schemeClr val="dk1"/>
              </a:solidFill>
              <a:effectLst/>
              <a:latin typeface="+mn-lt"/>
              <a:ea typeface="+mn-ea"/>
              <a:cs typeface="+mn-cs"/>
            </a:rPr>
            <a:t>％と類似団体平均と比べて</a:t>
          </a:r>
          <a:r>
            <a:rPr kumimoji="1" lang="en-US" altLang="ja-JP" sz="1100">
              <a:solidFill>
                <a:schemeClr val="dk1"/>
              </a:solidFill>
              <a:effectLst/>
              <a:latin typeface="+mn-lt"/>
              <a:ea typeface="+mn-ea"/>
              <a:cs typeface="+mn-cs"/>
            </a:rPr>
            <a:t>3.3</a:t>
          </a:r>
          <a:r>
            <a:rPr kumimoji="1" lang="ja-JP" altLang="ja-JP" sz="1100">
              <a:solidFill>
                <a:schemeClr val="dk1"/>
              </a:solidFill>
              <a:effectLst/>
              <a:latin typeface="+mn-lt"/>
              <a:ea typeface="+mn-ea"/>
              <a:cs typeface="+mn-cs"/>
            </a:rPr>
            <a:t>ポイント下回っている。</a:t>
          </a:r>
          <a:endParaRPr lang="ja-JP" altLang="ja-JP" sz="1400">
            <a:effectLst/>
          </a:endParaRPr>
        </a:p>
        <a:p>
          <a:r>
            <a:rPr kumimoji="1" lang="ja-JP" altLang="ja-JP" sz="1100">
              <a:solidFill>
                <a:schemeClr val="dk1"/>
              </a:solidFill>
              <a:effectLst/>
              <a:latin typeface="+mn-lt"/>
              <a:ea typeface="+mn-ea"/>
              <a:cs typeface="+mn-cs"/>
            </a:rPr>
            <a:t>　学校等の教育施設をはじめとする公共施設等の更新といった大規模な普通建設事業が今後控えているため、地方債の発行額が増加する見込みである。今後の財政状況においても、公債費の負担は重たいものとなるため、公債費負担適正化計画に基づき新規事業の優先度点検や事業規模の見直しを行い、新規地方債の発行を抑制し適正な水準の確保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6" name="公債費グラフ枠">
          <a:extLst>
            <a:ext uri="{FF2B5EF4-FFF2-40B4-BE49-F238E27FC236}">
              <a16:creationId xmlns:a16="http://schemas.microsoft.com/office/drawing/2014/main" id="{00000000-0008-0000-0400-000064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81</xdr:row>
      <xdr:rowOff>111761</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flipV="1">
          <a:off x="4826000" y="12513310"/>
          <a:ext cx="0" cy="1485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83838</xdr:rowOff>
    </xdr:from>
    <xdr:ext cx="762000" cy="259045"/>
    <xdr:sp macro="" textlink="">
      <xdr:nvSpPr>
        <xdr:cNvPr id="358" name="公債費最小値テキスト">
          <a:extLst>
            <a:ext uri="{FF2B5EF4-FFF2-40B4-BE49-F238E27FC236}">
              <a16:creationId xmlns:a16="http://schemas.microsoft.com/office/drawing/2014/main" id="{00000000-0008-0000-0400-000066010000}"/>
            </a:ext>
          </a:extLst>
        </xdr:cNvPr>
        <xdr:cNvSpPr txBox="1"/>
      </xdr:nvSpPr>
      <xdr:spPr>
        <a:xfrm>
          <a:off x="4914900" y="13971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111761</xdr:rowOff>
    </xdr:from>
    <xdr:to>
      <xdr:col>24</xdr:col>
      <xdr:colOff>114300</xdr:colOff>
      <xdr:row>81</xdr:row>
      <xdr:rowOff>111761</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3999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60" name="公債費最大値テキスト">
          <a:extLst>
            <a:ext uri="{FF2B5EF4-FFF2-40B4-BE49-F238E27FC236}">
              <a16:creationId xmlns:a16="http://schemas.microsoft.com/office/drawing/2014/main" id="{00000000-0008-0000-0400-000068010000}"/>
            </a:ext>
          </a:extLst>
        </xdr:cNvPr>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153670</xdr:rowOff>
    </xdr:from>
    <xdr:to>
      <xdr:col>24</xdr:col>
      <xdr:colOff>25400</xdr:colOff>
      <xdr:row>76</xdr:row>
      <xdr:rowOff>92711</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3987800" y="13012420"/>
          <a:ext cx="838200" cy="110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139716</xdr:rowOff>
    </xdr:from>
    <xdr:ext cx="762000" cy="259045"/>
    <xdr:sp macro="" textlink="">
      <xdr:nvSpPr>
        <xdr:cNvPr id="363" name="公債費平均値テキスト">
          <a:extLst>
            <a:ext uri="{FF2B5EF4-FFF2-40B4-BE49-F238E27FC236}">
              <a16:creationId xmlns:a16="http://schemas.microsoft.com/office/drawing/2014/main" id="{00000000-0008-0000-0400-00006B010000}"/>
            </a:ext>
          </a:extLst>
        </xdr:cNvPr>
        <xdr:cNvSpPr txBox="1"/>
      </xdr:nvSpPr>
      <xdr:spPr>
        <a:xfrm>
          <a:off x="4914900" y="13169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167639</xdr:rowOff>
    </xdr:from>
    <xdr:to>
      <xdr:col>24</xdr:col>
      <xdr:colOff>76200</xdr:colOff>
      <xdr:row>77</xdr:row>
      <xdr:rowOff>97789</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4775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153670</xdr:rowOff>
    </xdr:from>
    <xdr:to>
      <xdr:col>19</xdr:col>
      <xdr:colOff>187325</xdr:colOff>
      <xdr:row>76</xdr:row>
      <xdr:rowOff>35561</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3098800" y="13012420"/>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0</xdr:rowOff>
    </xdr:from>
    <xdr:to>
      <xdr:col>20</xdr:col>
      <xdr:colOff>38100</xdr:colOff>
      <xdr:row>77</xdr:row>
      <xdr:rowOff>101600</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39370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86377</xdr:rowOff>
    </xdr:from>
    <xdr:ext cx="7366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3606800" y="13288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35561</xdr:rowOff>
    </xdr:from>
    <xdr:to>
      <xdr:col>15</xdr:col>
      <xdr:colOff>98425</xdr:colOff>
      <xdr:row>76</xdr:row>
      <xdr:rowOff>96520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2209800" y="13065761"/>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125730</xdr:rowOff>
    </xdr:from>
    <xdr:to>
      <xdr:col>15</xdr:col>
      <xdr:colOff>149225</xdr:colOff>
      <xdr:row>77</xdr:row>
      <xdr:rowOff>55880</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3048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40657</xdr:rowOff>
    </xdr:from>
    <xdr:ext cx="762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2717800" y="1324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96520</xdr:rowOff>
    </xdr:from>
    <xdr:to>
      <xdr:col>11</xdr:col>
      <xdr:colOff>9525</xdr:colOff>
      <xdr:row>77</xdr:row>
      <xdr:rowOff>127000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1320800" y="13126720"/>
          <a:ext cx="889000" cy="20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26670</xdr:rowOff>
    </xdr:from>
    <xdr:to>
      <xdr:col>11</xdr:col>
      <xdr:colOff>60325</xdr:colOff>
      <xdr:row>76</xdr:row>
      <xdr:rowOff>128270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2159000" y="130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138447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1828800" y="12825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102870</xdr:rowOff>
    </xdr:from>
    <xdr:to>
      <xdr:col>6</xdr:col>
      <xdr:colOff>171450</xdr:colOff>
      <xdr:row>77</xdr:row>
      <xdr:rowOff>33020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1270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43197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939800" y="1290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41911</xdr:rowOff>
    </xdr:from>
    <xdr:to>
      <xdr:col>24</xdr:col>
      <xdr:colOff>76200</xdr:colOff>
      <xdr:row>76</xdr:row>
      <xdr:rowOff>143511</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4775200" y="1307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58437</xdr:rowOff>
    </xdr:from>
    <xdr:ext cx="762000" cy="259045"/>
    <xdr:sp macro="" textlink="">
      <xdr:nvSpPr>
        <xdr:cNvPr id="382" name="公債費該当値テキスト">
          <a:extLst>
            <a:ext uri="{FF2B5EF4-FFF2-40B4-BE49-F238E27FC236}">
              <a16:creationId xmlns:a16="http://schemas.microsoft.com/office/drawing/2014/main" id="{00000000-0008-0000-0400-00007E010000}"/>
            </a:ext>
          </a:extLst>
        </xdr:cNvPr>
        <xdr:cNvSpPr txBox="1"/>
      </xdr:nvSpPr>
      <xdr:spPr>
        <a:xfrm>
          <a:off x="4914900" y="1291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102870</xdr:rowOff>
    </xdr:from>
    <xdr:to>
      <xdr:col>20</xdr:col>
      <xdr:colOff>38100</xdr:colOff>
      <xdr:row>76</xdr:row>
      <xdr:rowOff>33020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937000" y="1296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43197</xdr:rowOff>
    </xdr:from>
    <xdr:ext cx="7366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606800" y="1273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156211</xdr:rowOff>
    </xdr:from>
    <xdr:to>
      <xdr:col>15</xdr:col>
      <xdr:colOff>149225</xdr:colOff>
      <xdr:row>76</xdr:row>
      <xdr:rowOff>86361</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048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96537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717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45720</xdr:rowOff>
    </xdr:from>
    <xdr:to>
      <xdr:col>11</xdr:col>
      <xdr:colOff>60325</xdr:colOff>
      <xdr:row>76</xdr:row>
      <xdr:rowOff>147320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21590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132097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8288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76200</xdr:rowOff>
    </xdr:from>
    <xdr:to>
      <xdr:col>6</xdr:col>
      <xdr:colOff>171450</xdr:colOff>
      <xdr:row>78</xdr:row>
      <xdr:rowOff>6350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1270000" y="1327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162577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939800" y="1336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前年度と比較して</a:t>
          </a:r>
          <a:r>
            <a:rPr kumimoji="1" lang="en-US" altLang="ja-JP" sz="1100">
              <a:solidFill>
                <a:schemeClr val="dk1"/>
              </a:solidFill>
              <a:effectLst/>
              <a:latin typeface="+mn-lt"/>
              <a:ea typeface="+mn-ea"/>
              <a:cs typeface="+mn-cs"/>
            </a:rPr>
            <a:t>5.7</a:t>
          </a:r>
          <a:r>
            <a:rPr kumimoji="1" lang="ja-JP" altLang="ja-JP" sz="1100">
              <a:solidFill>
                <a:schemeClr val="dk1"/>
              </a:solidFill>
              <a:effectLst/>
              <a:latin typeface="+mn-lt"/>
              <a:ea typeface="+mn-ea"/>
              <a:cs typeface="+mn-cs"/>
            </a:rPr>
            <a:t>ポイント減少している。類似団体平均値より</a:t>
          </a:r>
          <a:r>
            <a:rPr kumimoji="1" lang="en-US" altLang="ja-JP" sz="1100">
              <a:solidFill>
                <a:schemeClr val="dk1"/>
              </a:solidFill>
              <a:effectLst/>
              <a:latin typeface="+mn-lt"/>
              <a:ea typeface="+mn-ea"/>
              <a:cs typeface="+mn-cs"/>
            </a:rPr>
            <a:t>4.4</a:t>
          </a:r>
          <a:r>
            <a:rPr kumimoji="1" lang="ja-JP" altLang="en-US" sz="1100">
              <a:solidFill>
                <a:schemeClr val="dk1"/>
              </a:solidFill>
              <a:effectLst/>
              <a:latin typeface="+mn-lt"/>
              <a:ea typeface="+mn-ea"/>
              <a:cs typeface="+mn-cs"/>
            </a:rPr>
            <a:t>上</a:t>
          </a:r>
          <a:r>
            <a:rPr kumimoji="1" lang="ja-JP" altLang="ja-JP" sz="1100">
              <a:solidFill>
                <a:schemeClr val="dk1"/>
              </a:solidFill>
              <a:effectLst/>
              <a:latin typeface="+mn-lt"/>
              <a:ea typeface="+mn-ea"/>
              <a:cs typeface="+mn-cs"/>
            </a:rPr>
            <a:t>回っている。</a:t>
          </a:r>
          <a:endParaRPr lang="ja-JP" altLang="ja-JP" sz="1100">
            <a:effectLst/>
          </a:endParaRPr>
        </a:p>
        <a:p>
          <a:r>
            <a:rPr kumimoji="1" lang="ja-JP" altLang="ja-JP" sz="1100">
              <a:solidFill>
                <a:schemeClr val="dk1"/>
              </a:solidFill>
              <a:effectLst/>
              <a:latin typeface="+mn-lt"/>
              <a:ea typeface="+mn-ea"/>
              <a:cs typeface="+mn-cs"/>
            </a:rPr>
            <a:t>　今後増加する見込みの普通建設事業費を確保するためにも財政の弾力性を示す指標である経常収支比率の改善を図る必要がある。税収やその他の自主財源の確保、行政コストの見直しや、歳出抑制等により経費節減に努める。</a:t>
          </a:r>
          <a:endParaRPr lang="ja-JP" altLang="ja-JP" sz="1100">
            <a:effectLst/>
          </a:endParaRPr>
        </a:p>
        <a:p>
          <a:r>
            <a:rPr kumimoji="1" lang="ja-JP" altLang="ja-JP" sz="1100">
              <a:solidFill>
                <a:schemeClr val="dk1"/>
              </a:solidFill>
              <a:effectLst/>
              <a:latin typeface="+mn-lt"/>
              <a:ea typeface="+mn-ea"/>
              <a:cs typeface="+mn-cs"/>
            </a:rPr>
            <a:t>　今後は、住民サービスの向上を図るなかで、職員のコスト意識の徹底など行政改革に努める。</a:t>
          </a:r>
          <a:endParaRPr lang="ja-JP" altLang="ja-JP" sz="1100">
            <a:effectLst/>
          </a:endParaRPr>
        </a:p>
      </xdr:txBody>
    </xdr:sp>
    <xdr:clientData/>
  </xdr:twoCellAnchor>
  <xdr:oneCellAnchor>
    <xdr:from>
      <xdr:col>62</xdr:col>
      <xdr:colOff>6350</xdr:colOff>
      <xdr:row>69</xdr:row>
      <xdr:rowOff>107950</xdr:rowOff>
    </xdr:from>
    <xdr:ext cx="298543" cy="225703"/>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a:extLst>
            <a:ext uri="{FF2B5EF4-FFF2-40B4-BE49-F238E27FC236}">
              <a16:creationId xmlns:a16="http://schemas.microsoft.com/office/drawing/2014/main" id="{00000000-0008-0000-0400-0000A3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162923</xdr:rowOff>
    </xdr:from>
    <xdr:to>
      <xdr:col>82</xdr:col>
      <xdr:colOff>107950</xdr:colOff>
      <xdr:row>82</xdr:row>
      <xdr:rowOff>71482</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6510000" y="12507323"/>
          <a:ext cx="0" cy="1623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43559</xdr:rowOff>
    </xdr:from>
    <xdr:ext cx="762000" cy="259045"/>
    <xdr:sp macro="" textlink="">
      <xdr:nvSpPr>
        <xdr:cNvPr id="421" name="公債費以外最小値テキスト">
          <a:extLst>
            <a:ext uri="{FF2B5EF4-FFF2-40B4-BE49-F238E27FC236}">
              <a16:creationId xmlns:a16="http://schemas.microsoft.com/office/drawing/2014/main" id="{00000000-0008-0000-0400-0000A5010000}"/>
            </a:ext>
          </a:extLst>
        </xdr:cNvPr>
        <xdr:cNvSpPr txBox="1"/>
      </xdr:nvSpPr>
      <xdr:spPr>
        <a:xfrm>
          <a:off x="16598900" y="14102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71482</xdr:rowOff>
    </xdr:from>
    <xdr:to>
      <xdr:col>82</xdr:col>
      <xdr:colOff>196850</xdr:colOff>
      <xdr:row>82</xdr:row>
      <xdr:rowOff>71482</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4130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77850</xdr:rowOff>
    </xdr:from>
    <xdr:ext cx="762000" cy="259045"/>
    <xdr:sp macro="" textlink="">
      <xdr:nvSpPr>
        <xdr:cNvPr id="423" name="公債費以外最大値テキスト">
          <a:extLst>
            <a:ext uri="{FF2B5EF4-FFF2-40B4-BE49-F238E27FC236}">
              <a16:creationId xmlns:a16="http://schemas.microsoft.com/office/drawing/2014/main" id="{00000000-0008-0000-0400-0000A7010000}"/>
            </a:ext>
          </a:extLst>
        </xdr:cNvPr>
        <xdr:cNvSpPr txBox="1"/>
      </xdr:nvSpPr>
      <xdr:spPr>
        <a:xfrm>
          <a:off x="16598900" y="12250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162923</xdr:rowOff>
    </xdr:from>
    <xdr:to>
      <xdr:col>82</xdr:col>
      <xdr:colOff>196850</xdr:colOff>
      <xdr:row>72</xdr:row>
      <xdr:rowOff>162923</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2507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151493</xdr:rowOff>
    </xdr:from>
    <xdr:to>
      <xdr:col>82</xdr:col>
      <xdr:colOff>107950</xdr:colOff>
      <xdr:row>78</xdr:row>
      <xdr:rowOff>166188</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5671800" y="13353143"/>
          <a:ext cx="838200" cy="186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159675</xdr:rowOff>
    </xdr:from>
    <xdr:ext cx="762000" cy="259045"/>
    <xdr:sp macro="" textlink="">
      <xdr:nvSpPr>
        <xdr:cNvPr id="426" name="公債費以外平均値テキスト">
          <a:extLst>
            <a:ext uri="{FF2B5EF4-FFF2-40B4-BE49-F238E27FC236}">
              <a16:creationId xmlns:a16="http://schemas.microsoft.com/office/drawing/2014/main" id="{00000000-0008-0000-0400-0000AA010000}"/>
            </a:ext>
          </a:extLst>
        </xdr:cNvPr>
        <xdr:cNvSpPr txBox="1"/>
      </xdr:nvSpPr>
      <xdr:spPr>
        <a:xfrm>
          <a:off x="16598900" y="131898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143148</xdr:rowOff>
    </xdr:from>
    <xdr:to>
      <xdr:col>82</xdr:col>
      <xdr:colOff>158750</xdr:colOff>
      <xdr:row>78</xdr:row>
      <xdr:rowOff>73298</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6459200" y="133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151493</xdr:rowOff>
    </xdr:from>
    <xdr:to>
      <xdr:col>78</xdr:col>
      <xdr:colOff>69850</xdr:colOff>
      <xdr:row>79</xdr:row>
      <xdr:rowOff>24130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4782800" y="13353143"/>
          <a:ext cx="889000" cy="215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130084</xdr:rowOff>
    </xdr:from>
    <xdr:to>
      <xdr:col>78</xdr:col>
      <xdr:colOff>120650</xdr:colOff>
      <xdr:row>78</xdr:row>
      <xdr:rowOff>60234</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5621000" y="13331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45011</xdr:rowOff>
    </xdr:from>
    <xdr:ext cx="7366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5290800" y="134181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87812</xdr:rowOff>
    </xdr:from>
    <xdr:to>
      <xdr:col>73</xdr:col>
      <xdr:colOff>180975</xdr:colOff>
      <xdr:row>79</xdr:row>
      <xdr:rowOff>24130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3893800" y="13460912"/>
          <a:ext cx="889000" cy="107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77832</xdr:rowOff>
    </xdr:from>
    <xdr:to>
      <xdr:col>74</xdr:col>
      <xdr:colOff>31750</xdr:colOff>
      <xdr:row>78</xdr:row>
      <xdr:rowOff>7982</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4732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18159</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401800" y="13048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87812</xdr:rowOff>
    </xdr:from>
    <xdr:to>
      <xdr:col>69</xdr:col>
      <xdr:colOff>92075</xdr:colOff>
      <xdr:row>79</xdr:row>
      <xdr:rowOff>138430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3004800" y="13460912"/>
          <a:ext cx="889000" cy="222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144780</xdr:rowOff>
    </xdr:from>
    <xdr:to>
      <xdr:col>69</xdr:col>
      <xdr:colOff>142875</xdr:colOff>
      <xdr:row>77</xdr:row>
      <xdr:rowOff>74930</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3843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85107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512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61505</xdr:rowOff>
    </xdr:from>
    <xdr:to>
      <xdr:col>65</xdr:col>
      <xdr:colOff>53975</xdr:colOff>
      <xdr:row>77</xdr:row>
      <xdr:rowOff>163105</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2954000" y="1326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1832</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623800" y="13032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115388</xdr:rowOff>
    </xdr:from>
    <xdr:to>
      <xdr:col>82</xdr:col>
      <xdr:colOff>158750</xdr:colOff>
      <xdr:row>79</xdr:row>
      <xdr:rowOff>45538</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6459200" y="13488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87465</xdr:rowOff>
    </xdr:from>
    <xdr:ext cx="762000" cy="259045"/>
    <xdr:sp macro="" textlink="">
      <xdr:nvSpPr>
        <xdr:cNvPr id="445" name="公債費以外該当値テキスト">
          <a:extLst>
            <a:ext uri="{FF2B5EF4-FFF2-40B4-BE49-F238E27FC236}">
              <a16:creationId xmlns:a16="http://schemas.microsoft.com/office/drawing/2014/main" id="{00000000-0008-0000-0400-0000BD010000}"/>
            </a:ext>
          </a:extLst>
        </xdr:cNvPr>
        <xdr:cNvSpPr txBox="1"/>
      </xdr:nvSpPr>
      <xdr:spPr>
        <a:xfrm>
          <a:off x="16598900" y="13460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100693</xdr:rowOff>
    </xdr:from>
    <xdr:to>
      <xdr:col>78</xdr:col>
      <xdr:colOff>120650</xdr:colOff>
      <xdr:row>78</xdr:row>
      <xdr:rowOff>30843</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5621000" y="13302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41020</xdr:rowOff>
    </xdr:from>
    <xdr:ext cx="7366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290800" y="13071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144780</xdr:rowOff>
    </xdr:from>
    <xdr:to>
      <xdr:col>74</xdr:col>
      <xdr:colOff>31750</xdr:colOff>
      <xdr:row>79</xdr:row>
      <xdr:rowOff>74930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47320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59707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401800" y="1360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37012</xdr:rowOff>
    </xdr:from>
    <xdr:to>
      <xdr:col>69</xdr:col>
      <xdr:colOff>142875</xdr:colOff>
      <xdr:row>78</xdr:row>
      <xdr:rowOff>138612</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3843000" y="1341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123389</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512800" y="1349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87630</xdr:rowOff>
    </xdr:from>
    <xdr:to>
      <xdr:col>65</xdr:col>
      <xdr:colOff>53975</xdr:colOff>
      <xdr:row>80</xdr:row>
      <xdr:rowOff>17780</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29540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2557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623800" y="1371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沖縄県渡嘉敷村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a:extLst>
            <a:ext uri="{FF2B5EF4-FFF2-40B4-BE49-F238E27FC236}">
              <a16:creationId xmlns:a16="http://schemas.microsoft.com/office/drawing/2014/main" id="{00000000-0008-0000-0500-00002C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a:extLst>
            <a:ext uri="{FF2B5EF4-FFF2-40B4-BE49-F238E27FC236}">
              <a16:creationId xmlns:a16="http://schemas.microsoft.com/office/drawing/2014/main" id="{00000000-0008-0000-0500-00002D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129317</xdr:rowOff>
    </xdr:from>
    <xdr:to>
      <xdr:col>29</xdr:col>
      <xdr:colOff>127000</xdr:colOff>
      <xdr:row>19</xdr:row>
      <xdr:rowOff>144974</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651500" y="1891442"/>
          <a:ext cx="0" cy="15587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117051</xdr:rowOff>
    </xdr:from>
    <xdr:ext cx="762000" cy="259045"/>
    <xdr:sp macro="" textlink="">
      <xdr:nvSpPr>
        <xdr:cNvPr id="47" name="人口1人当たり決算額の推移最小値テキスト130">
          <a:extLst>
            <a:ext uri="{FF2B5EF4-FFF2-40B4-BE49-F238E27FC236}">
              <a16:creationId xmlns:a16="http://schemas.microsoft.com/office/drawing/2014/main" id="{00000000-0008-0000-0500-00002F000000}"/>
            </a:ext>
          </a:extLst>
        </xdr:cNvPr>
        <xdr:cNvSpPr txBox="1"/>
      </xdr:nvSpPr>
      <xdr:spPr>
        <a:xfrm>
          <a:off x="5740400" y="3422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144974</xdr:rowOff>
    </xdr:from>
    <xdr:to>
      <xdr:col>30</xdr:col>
      <xdr:colOff>25400</xdr:colOff>
      <xdr:row>19</xdr:row>
      <xdr:rowOff>144974</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34501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44244</xdr:rowOff>
    </xdr:from>
    <xdr:ext cx="762000" cy="259045"/>
    <xdr:sp macro="" textlink="">
      <xdr:nvSpPr>
        <xdr:cNvPr id="49" name="人口1人当たり決算額の推移最大値テキスト130">
          <a:extLst>
            <a:ext uri="{FF2B5EF4-FFF2-40B4-BE49-F238E27FC236}">
              <a16:creationId xmlns:a16="http://schemas.microsoft.com/office/drawing/2014/main" id="{00000000-0008-0000-0500-000031000000}"/>
            </a:ext>
          </a:extLst>
        </xdr:cNvPr>
        <xdr:cNvSpPr txBox="1"/>
      </xdr:nvSpPr>
      <xdr:spPr>
        <a:xfrm>
          <a:off x="5740400" y="163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129317</xdr:rowOff>
    </xdr:from>
    <xdr:to>
      <xdr:col>30</xdr:col>
      <xdr:colOff>25400</xdr:colOff>
      <xdr:row>10</xdr:row>
      <xdr:rowOff>129317</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562600" y="18914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26845</xdr:rowOff>
    </xdr:from>
    <xdr:to>
      <xdr:col>29</xdr:col>
      <xdr:colOff>127000</xdr:colOff>
      <xdr:row>16</xdr:row>
      <xdr:rowOff>32168</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003800" y="2817670"/>
          <a:ext cx="647700" cy="53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132961</xdr:rowOff>
    </xdr:from>
    <xdr:ext cx="762000" cy="259045"/>
    <xdr:sp macro="" textlink="">
      <xdr:nvSpPr>
        <xdr:cNvPr id="52" name="人口1人当たり決算額の推移平均値テキスト130">
          <a:extLst>
            <a:ext uri="{FF2B5EF4-FFF2-40B4-BE49-F238E27FC236}">
              <a16:creationId xmlns:a16="http://schemas.microsoft.com/office/drawing/2014/main" id="{00000000-0008-0000-0500-000034000000}"/>
            </a:ext>
          </a:extLst>
        </xdr:cNvPr>
        <xdr:cNvSpPr txBox="1"/>
      </xdr:nvSpPr>
      <xdr:spPr>
        <a:xfrm>
          <a:off x="5740400" y="30952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160884</xdr:rowOff>
    </xdr:from>
    <xdr:to>
      <xdr:col>29</xdr:col>
      <xdr:colOff>177800</xdr:colOff>
      <xdr:row>18</xdr:row>
      <xdr:rowOff>91034</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5600700" y="3123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26845</xdr:rowOff>
    </xdr:from>
    <xdr:to>
      <xdr:col>26</xdr:col>
      <xdr:colOff>50800</xdr:colOff>
      <xdr:row>16</xdr:row>
      <xdr:rowOff>49854</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4305300" y="2817670"/>
          <a:ext cx="698500" cy="230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159284</xdr:rowOff>
    </xdr:from>
    <xdr:to>
      <xdr:col>26</xdr:col>
      <xdr:colOff>101600</xdr:colOff>
      <xdr:row>18</xdr:row>
      <xdr:rowOff>89434</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953000" y="3121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74211</xdr:rowOff>
    </xdr:from>
    <xdr:ext cx="7366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4622800" y="32079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157803</xdr:rowOff>
    </xdr:from>
    <xdr:to>
      <xdr:col>22</xdr:col>
      <xdr:colOff>114300</xdr:colOff>
      <xdr:row>16</xdr:row>
      <xdr:rowOff>49854</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a:off x="3606800" y="2777178"/>
          <a:ext cx="698500" cy="635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167324</xdr:rowOff>
    </xdr:from>
    <xdr:to>
      <xdr:col>22</xdr:col>
      <xdr:colOff>165100</xdr:colOff>
      <xdr:row>18</xdr:row>
      <xdr:rowOff>97474</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254500" y="31295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82251</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924300" y="3215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157803</xdr:rowOff>
    </xdr:from>
    <xdr:to>
      <xdr:col>18</xdr:col>
      <xdr:colOff>177800</xdr:colOff>
      <xdr:row>15</xdr:row>
      <xdr:rowOff>162849</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2908300" y="2777178"/>
          <a:ext cx="698500" cy="50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30819</xdr:rowOff>
    </xdr:from>
    <xdr:to>
      <xdr:col>19</xdr:col>
      <xdr:colOff>38100</xdr:colOff>
      <xdr:row>18</xdr:row>
      <xdr:rowOff>132419</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3556000" y="316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117196</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225800" y="3250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30163</xdr:rowOff>
    </xdr:from>
    <xdr:to>
      <xdr:col>15</xdr:col>
      <xdr:colOff>101600</xdr:colOff>
      <xdr:row>18</xdr:row>
      <xdr:rowOff>131763</xdr:rowOff>
    </xdr:to>
    <xdr:sp macro="" textlink="">
      <xdr:nvSpPr>
        <xdr:cNvPr id="63" name="フローチャート: 判断 62">
          <a:extLst>
            <a:ext uri="{FF2B5EF4-FFF2-40B4-BE49-F238E27FC236}">
              <a16:creationId xmlns:a16="http://schemas.microsoft.com/office/drawing/2014/main" id="{00000000-0008-0000-0500-00003F000000}"/>
            </a:ext>
          </a:extLst>
        </xdr:cNvPr>
        <xdr:cNvSpPr/>
      </xdr:nvSpPr>
      <xdr:spPr bwMode="auto">
        <a:xfrm>
          <a:off x="2857500" y="31638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116540</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527300" y="3250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152818</xdr:rowOff>
    </xdr:from>
    <xdr:to>
      <xdr:col>29</xdr:col>
      <xdr:colOff>177800</xdr:colOff>
      <xdr:row>16</xdr:row>
      <xdr:rowOff>82968</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5600700" y="27721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169345</xdr:rowOff>
    </xdr:from>
    <xdr:ext cx="762000" cy="259045"/>
    <xdr:sp macro="" textlink="">
      <xdr:nvSpPr>
        <xdr:cNvPr id="71" name="人口1人当たり決算額の推移該当値テキスト130">
          <a:extLst>
            <a:ext uri="{FF2B5EF4-FFF2-40B4-BE49-F238E27FC236}">
              <a16:creationId xmlns:a16="http://schemas.microsoft.com/office/drawing/2014/main" id="{00000000-0008-0000-0500-000047000000}"/>
            </a:ext>
          </a:extLst>
        </xdr:cNvPr>
        <xdr:cNvSpPr txBox="1"/>
      </xdr:nvSpPr>
      <xdr:spPr>
        <a:xfrm>
          <a:off x="5740400" y="2617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147495</xdr:rowOff>
    </xdr:from>
    <xdr:to>
      <xdr:col>26</xdr:col>
      <xdr:colOff>101600</xdr:colOff>
      <xdr:row>16</xdr:row>
      <xdr:rowOff>77645</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953000" y="27668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87822</xdr:rowOff>
    </xdr:from>
    <xdr:ext cx="7366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4622800" y="2535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170504</xdr:rowOff>
    </xdr:from>
    <xdr:to>
      <xdr:col>22</xdr:col>
      <xdr:colOff>165100</xdr:colOff>
      <xdr:row>16</xdr:row>
      <xdr:rowOff>100654</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4254500" y="27898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110831</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924300" y="2558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107003</xdr:rowOff>
    </xdr:from>
    <xdr:to>
      <xdr:col>19</xdr:col>
      <xdr:colOff>38100</xdr:colOff>
      <xdr:row>16</xdr:row>
      <xdr:rowOff>37153</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3556000" y="27263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47330</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3225800" y="2495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112049</xdr:rowOff>
    </xdr:from>
    <xdr:to>
      <xdr:col>15</xdr:col>
      <xdr:colOff>101600</xdr:colOff>
      <xdr:row>16</xdr:row>
      <xdr:rowOff>42199</xdr:rowOff>
    </xdr:to>
    <xdr:sp macro="" textlink="">
      <xdr:nvSpPr>
        <xdr:cNvPr id="78" name="楕円 77">
          <a:extLst>
            <a:ext uri="{FF2B5EF4-FFF2-40B4-BE49-F238E27FC236}">
              <a16:creationId xmlns:a16="http://schemas.microsoft.com/office/drawing/2014/main" id="{00000000-0008-0000-0500-00004E000000}"/>
            </a:ext>
          </a:extLst>
        </xdr:cNvPr>
        <xdr:cNvSpPr/>
      </xdr:nvSpPr>
      <xdr:spPr bwMode="auto">
        <a:xfrm>
          <a:off x="2857500" y="27314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52376</xdr:rowOff>
    </xdr:from>
    <xdr:ext cx="762000" cy="259045"/>
    <xdr:sp macro="" textlink="">
      <xdr:nvSpPr>
        <xdr:cNvPr id="79" name="テキスト ボックス 78">
          <a:extLst>
            <a:ext uri="{FF2B5EF4-FFF2-40B4-BE49-F238E27FC236}">
              <a16:creationId xmlns:a16="http://schemas.microsoft.com/office/drawing/2014/main" id="{00000000-0008-0000-0500-00004F000000}"/>
            </a:ext>
          </a:extLst>
        </xdr:cNvPr>
        <xdr:cNvSpPr txBox="1"/>
      </xdr:nvSpPr>
      <xdr:spPr>
        <a:xfrm>
          <a:off x="2527300" y="2500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a:extLst>
            <a:ext uri="{FF2B5EF4-FFF2-40B4-BE49-F238E27FC236}">
              <a16:creationId xmlns:a16="http://schemas.microsoft.com/office/drawing/2014/main" id="{00000000-0008-0000-0500-000051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a:extLst>
            <a:ext uri="{FF2B5EF4-FFF2-40B4-BE49-F238E27FC236}">
              <a16:creationId xmlns:a16="http://schemas.microsoft.com/office/drawing/2014/main" id="{00000000-0008-0000-0500-00005A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a:extLst>
            <a:ext uri="{FF2B5EF4-FFF2-40B4-BE49-F238E27FC236}">
              <a16:creationId xmlns:a16="http://schemas.microsoft.com/office/drawing/2014/main" id="{00000000-0008-0000-0500-00005B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a:extLst>
            <a:ext uri="{FF2B5EF4-FFF2-40B4-BE49-F238E27FC236}">
              <a16:creationId xmlns:a16="http://schemas.microsoft.com/office/drawing/2014/main" id="{00000000-0008-0000-0500-00005C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201380</xdr:rowOff>
    </xdr:from>
    <xdr:to>
      <xdr:col>29</xdr:col>
      <xdr:colOff>127000</xdr:colOff>
      <xdr:row>37</xdr:row>
      <xdr:rowOff>294146</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125930"/>
          <a:ext cx="0" cy="129291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266223</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39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294146</xdr:rowOff>
    </xdr:from>
    <xdr:to>
      <xdr:col>30</xdr:col>
      <xdr:colOff>25400</xdr:colOff>
      <xdr:row>37</xdr:row>
      <xdr:rowOff>294146</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4188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116307</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869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201380</xdr:rowOff>
    </xdr:from>
    <xdr:to>
      <xdr:col>30</xdr:col>
      <xdr:colOff>25400</xdr:colOff>
      <xdr:row>33</xdr:row>
      <xdr:rowOff>201380</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1259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84650</xdr:rowOff>
    </xdr:from>
    <xdr:to>
      <xdr:col>29</xdr:col>
      <xdr:colOff>127000</xdr:colOff>
      <xdr:row>36</xdr:row>
      <xdr:rowOff>136124</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5003800" y="7037900"/>
          <a:ext cx="647700" cy="514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171555</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6781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326478</xdr:rowOff>
    </xdr:from>
    <xdr:to>
      <xdr:col>29</xdr:col>
      <xdr:colOff>177800</xdr:colOff>
      <xdr:row>36</xdr:row>
      <xdr:rowOff>85178</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69368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86923</xdr:rowOff>
    </xdr:from>
    <xdr:to>
      <xdr:col>26</xdr:col>
      <xdr:colOff>50800</xdr:colOff>
      <xdr:row>36</xdr:row>
      <xdr:rowOff>136124</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4305300" y="7040173"/>
          <a:ext cx="698500" cy="492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323218</xdr:rowOff>
    </xdr:from>
    <xdr:to>
      <xdr:col>26</xdr:col>
      <xdr:colOff>101600</xdr:colOff>
      <xdr:row>36</xdr:row>
      <xdr:rowOff>81918</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69335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92095</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6702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14836</xdr:rowOff>
    </xdr:from>
    <xdr:to>
      <xdr:col>22</xdr:col>
      <xdr:colOff>114300</xdr:colOff>
      <xdr:row>36</xdr:row>
      <xdr:rowOff>86923</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3606800" y="6968086"/>
          <a:ext cx="698500" cy="720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6706</xdr:rowOff>
    </xdr:from>
    <xdr:to>
      <xdr:col>22</xdr:col>
      <xdr:colOff>165100</xdr:colOff>
      <xdr:row>36</xdr:row>
      <xdr:rowOff>108306</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69599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118483</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6728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267080</xdr:rowOff>
    </xdr:from>
    <xdr:to>
      <xdr:col>18</xdr:col>
      <xdr:colOff>177800</xdr:colOff>
      <xdr:row>36</xdr:row>
      <xdr:rowOff>14836</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a:off x="2908300" y="6877430"/>
          <a:ext cx="698500" cy="906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57860</xdr:rowOff>
    </xdr:from>
    <xdr:to>
      <xdr:col>19</xdr:col>
      <xdr:colOff>38100</xdr:colOff>
      <xdr:row>36</xdr:row>
      <xdr:rowOff>159460</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70111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144237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7097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21963</xdr:rowOff>
    </xdr:from>
    <xdr:to>
      <xdr:col>15</xdr:col>
      <xdr:colOff>101600</xdr:colOff>
      <xdr:row>36</xdr:row>
      <xdr:rowOff>123563</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69752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108340</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7061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33850</xdr:rowOff>
    </xdr:from>
    <xdr:to>
      <xdr:col>29</xdr:col>
      <xdr:colOff>177800</xdr:colOff>
      <xdr:row>36</xdr:row>
      <xdr:rowOff>135450</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69871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5927</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695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85324</xdr:rowOff>
    </xdr:from>
    <xdr:to>
      <xdr:col>26</xdr:col>
      <xdr:colOff>101600</xdr:colOff>
      <xdr:row>37</xdr:row>
      <xdr:rowOff>15474</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70385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251</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71249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36123</xdr:rowOff>
    </xdr:from>
    <xdr:to>
      <xdr:col>22</xdr:col>
      <xdr:colOff>165100</xdr:colOff>
      <xdr:row>36</xdr:row>
      <xdr:rowOff>137723</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69893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122500</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7075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306936</xdr:rowOff>
    </xdr:from>
    <xdr:to>
      <xdr:col>19</xdr:col>
      <xdr:colOff>38100</xdr:colOff>
      <xdr:row>36</xdr:row>
      <xdr:rowOff>65636</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69172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75813</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668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216280</xdr:rowOff>
    </xdr:from>
    <xdr:to>
      <xdr:col>15</xdr:col>
      <xdr:colOff>101600</xdr:colOff>
      <xdr:row>35</xdr:row>
      <xdr:rowOff>317880</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68266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328057</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6595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沖縄県渡嘉敷村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725
717
19.23
1,690,305
1,580,008
103,652
709,927
1,567,290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92727</xdr:rowOff>
    </xdr:from>
    <xdr:ext cx="685572"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76428" y="50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47565</xdr:rowOff>
    </xdr:from>
    <xdr:to>
      <xdr:col>24</xdr:col>
      <xdr:colOff>62865</xdr:colOff>
      <xdr:row>38</xdr:row>
      <xdr:rowOff>123148</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362515"/>
          <a:ext cx="1270" cy="1275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126975</xdr:rowOff>
    </xdr:from>
    <xdr:ext cx="534377"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64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123148</xdr:rowOff>
    </xdr:from>
    <xdr:to>
      <xdr:col>24</xdr:col>
      <xdr:colOff>152400</xdr:colOff>
      <xdr:row>38</xdr:row>
      <xdr:rowOff>123148</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638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165692</xdr:rowOff>
    </xdr:from>
    <xdr:ext cx="690189"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1377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1,077,547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47565</xdr:rowOff>
    </xdr:from>
    <xdr:to>
      <xdr:col>24</xdr:col>
      <xdr:colOff>152400</xdr:colOff>
      <xdr:row>31</xdr:row>
      <xdr:rowOff>47565</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362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108055</xdr:rowOff>
    </xdr:from>
    <xdr:to>
      <xdr:col>24</xdr:col>
      <xdr:colOff>63500</xdr:colOff>
      <xdr:row>35</xdr:row>
      <xdr:rowOff>117833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108805"/>
          <a:ext cx="838200" cy="9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43738</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3873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65311</xdr:rowOff>
    </xdr:from>
    <xdr:to>
      <xdr:col>24</xdr:col>
      <xdr:colOff>114300</xdr:colOff>
      <xdr:row>37</xdr:row>
      <xdr:rowOff>166911</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408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117833</xdr:rowOff>
    </xdr:from>
    <xdr:to>
      <xdr:col>19</xdr:col>
      <xdr:colOff>177800</xdr:colOff>
      <xdr:row>35</xdr:row>
      <xdr:rowOff>123532</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118583"/>
          <a:ext cx="889000" cy="5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61083</xdr:rowOff>
    </xdr:from>
    <xdr:to>
      <xdr:col>20</xdr:col>
      <xdr:colOff>38100</xdr:colOff>
      <xdr:row>37</xdr:row>
      <xdr:rowOff>162683</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40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153810</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497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89809</xdr:rowOff>
    </xdr:from>
    <xdr:to>
      <xdr:col>15</xdr:col>
      <xdr:colOff>50800</xdr:colOff>
      <xdr:row>35</xdr:row>
      <xdr:rowOff>123532</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019300" y="6090559"/>
          <a:ext cx="889000" cy="33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63719</xdr:rowOff>
    </xdr:from>
    <xdr:to>
      <xdr:col>15</xdr:col>
      <xdr:colOff>101600</xdr:colOff>
      <xdr:row>37</xdr:row>
      <xdr:rowOff>165319</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407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156446</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500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87297</xdr:rowOff>
    </xdr:from>
    <xdr:to>
      <xdr:col>10</xdr:col>
      <xdr:colOff>114300</xdr:colOff>
      <xdr:row>35</xdr:row>
      <xdr:rowOff>89809</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1130300" y="6088047"/>
          <a:ext cx="889000" cy="2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83338</xdr:rowOff>
    </xdr:from>
    <xdr:to>
      <xdr:col>10</xdr:col>
      <xdr:colOff>165100</xdr:colOff>
      <xdr:row>38</xdr:row>
      <xdr:rowOff>13488</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426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4615</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519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84251</xdr:rowOff>
    </xdr:from>
    <xdr:to>
      <xdr:col>6</xdr:col>
      <xdr:colOff>38100</xdr:colOff>
      <xdr:row>38</xdr:row>
      <xdr:rowOff>14401</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42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5528</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520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57255</xdr:rowOff>
    </xdr:from>
    <xdr:to>
      <xdr:col>24</xdr:col>
      <xdr:colOff>114300</xdr:colOff>
      <xdr:row>35</xdr:row>
      <xdr:rowOff>158855</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05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80132</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5909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67033</xdr:rowOff>
    </xdr:from>
    <xdr:to>
      <xdr:col>20</xdr:col>
      <xdr:colOff>38100</xdr:colOff>
      <xdr:row>35</xdr:row>
      <xdr:rowOff>168633</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067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13710</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5843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72732</xdr:rowOff>
    </xdr:from>
    <xdr:to>
      <xdr:col>15</xdr:col>
      <xdr:colOff>101600</xdr:colOff>
      <xdr:row>36</xdr:row>
      <xdr:rowOff>2882</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073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19409</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5848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39009</xdr:rowOff>
    </xdr:from>
    <xdr:to>
      <xdr:col>10</xdr:col>
      <xdr:colOff>165100</xdr:colOff>
      <xdr:row>35</xdr:row>
      <xdr:rowOff>140609</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039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157136</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5814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36497</xdr:rowOff>
    </xdr:from>
    <xdr:to>
      <xdr:col>6</xdr:col>
      <xdr:colOff>38100</xdr:colOff>
      <xdr:row>35</xdr:row>
      <xdr:rowOff>138097</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037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154624</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5812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129595</xdr:rowOff>
    </xdr:from>
    <xdr:to>
      <xdr:col>24</xdr:col>
      <xdr:colOff>62865</xdr:colOff>
      <xdr:row>59</xdr:row>
      <xdr:rowOff>6339</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530645"/>
          <a:ext cx="1270" cy="1591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10166</xdr:rowOff>
    </xdr:from>
    <xdr:ext cx="599010"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125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6339</xdr:rowOff>
    </xdr:from>
    <xdr:to>
      <xdr:col>24</xdr:col>
      <xdr:colOff>152400</xdr:colOff>
      <xdr:row>59</xdr:row>
      <xdr:rowOff>6339</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121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76272</xdr:rowOff>
    </xdr:from>
    <xdr:ext cx="690189"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3058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4,276,521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129595</xdr:rowOff>
    </xdr:from>
    <xdr:to>
      <xdr:col>24</xdr:col>
      <xdr:colOff>152400</xdr:colOff>
      <xdr:row>49</xdr:row>
      <xdr:rowOff>129595</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530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144453</xdr:rowOff>
    </xdr:from>
    <xdr:to>
      <xdr:col>24</xdr:col>
      <xdr:colOff>63500</xdr:colOff>
      <xdr:row>58</xdr:row>
      <xdr:rowOff>16342</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3797300" y="9917103"/>
          <a:ext cx="838200" cy="4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38371</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9824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59944</xdr:rowOff>
    </xdr:from>
    <xdr:to>
      <xdr:col>24</xdr:col>
      <xdr:colOff>114300</xdr:colOff>
      <xdr:row>58</xdr:row>
      <xdr:rowOff>161544</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1000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144453</xdr:rowOff>
    </xdr:from>
    <xdr:to>
      <xdr:col>19</xdr:col>
      <xdr:colOff>177800</xdr:colOff>
      <xdr:row>58</xdr:row>
      <xdr:rowOff>7384</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9917103"/>
          <a:ext cx="889000" cy="34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58624</xdr:rowOff>
    </xdr:from>
    <xdr:to>
      <xdr:col>20</xdr:col>
      <xdr:colOff>38100</xdr:colOff>
      <xdr:row>58</xdr:row>
      <xdr:rowOff>160224</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10002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151351</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10095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7384</xdr:rowOff>
    </xdr:from>
    <xdr:to>
      <xdr:col>15</xdr:col>
      <xdr:colOff>50800</xdr:colOff>
      <xdr:row>58</xdr:row>
      <xdr:rowOff>71483</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9951484"/>
          <a:ext cx="889000" cy="64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61145</xdr:rowOff>
    </xdr:from>
    <xdr:to>
      <xdr:col>15</xdr:col>
      <xdr:colOff>101600</xdr:colOff>
      <xdr:row>58</xdr:row>
      <xdr:rowOff>162745</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100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153872</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10097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61551</xdr:rowOff>
    </xdr:from>
    <xdr:to>
      <xdr:col>10</xdr:col>
      <xdr:colOff>114300</xdr:colOff>
      <xdr:row>58</xdr:row>
      <xdr:rowOff>71483</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1130300" y="10005651"/>
          <a:ext cx="889000" cy="9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53317</xdr:rowOff>
    </xdr:from>
    <xdr:to>
      <xdr:col>10</xdr:col>
      <xdr:colOff>165100</xdr:colOff>
      <xdr:row>58</xdr:row>
      <xdr:rowOff>154917</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99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146044</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10090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89731</xdr:rowOff>
    </xdr:from>
    <xdr:to>
      <xdr:col>6</xdr:col>
      <xdr:colOff>38100</xdr:colOff>
      <xdr:row>59</xdr:row>
      <xdr:rowOff>19881</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10033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11008</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10126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136992</xdr:rowOff>
    </xdr:from>
    <xdr:to>
      <xdr:col>24</xdr:col>
      <xdr:colOff>114300</xdr:colOff>
      <xdr:row>58</xdr:row>
      <xdr:rowOff>67142</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909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159869</xdr:rowOff>
    </xdr:from>
    <xdr:ext cx="599010"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761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93653</xdr:rowOff>
    </xdr:from>
    <xdr:to>
      <xdr:col>20</xdr:col>
      <xdr:colOff>38100</xdr:colOff>
      <xdr:row>58</xdr:row>
      <xdr:rowOff>23803</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866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40330</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497795" y="9641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128034</xdr:rowOff>
    </xdr:from>
    <xdr:to>
      <xdr:col>15</xdr:col>
      <xdr:colOff>101600</xdr:colOff>
      <xdr:row>58</xdr:row>
      <xdr:rowOff>58184</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900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74711</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08795" y="9675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20683</xdr:rowOff>
    </xdr:from>
    <xdr:to>
      <xdr:col>10</xdr:col>
      <xdr:colOff>165100</xdr:colOff>
      <xdr:row>58</xdr:row>
      <xdr:rowOff>122283</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964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138810</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19795" y="9740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10751</xdr:rowOff>
    </xdr:from>
    <xdr:to>
      <xdr:col>6</xdr:col>
      <xdr:colOff>38100</xdr:colOff>
      <xdr:row>58</xdr:row>
      <xdr:rowOff>112351</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954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128878</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30795" y="9730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64388</xdr:rowOff>
    </xdr:from>
    <xdr:to>
      <xdr:col>24</xdr:col>
      <xdr:colOff>62865</xdr:colOff>
      <xdr:row>79</xdr:row>
      <xdr:rowOff>40359</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237338"/>
          <a:ext cx="1270" cy="1347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44186</xdr:rowOff>
    </xdr:from>
    <xdr:ext cx="469744"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88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40359</xdr:rowOff>
    </xdr:from>
    <xdr:to>
      <xdr:col>24</xdr:col>
      <xdr:colOff>152400</xdr:colOff>
      <xdr:row>79</xdr:row>
      <xdr:rowOff>40359</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84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11065</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012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64388</xdr:rowOff>
    </xdr:from>
    <xdr:to>
      <xdr:col>24</xdr:col>
      <xdr:colOff>152400</xdr:colOff>
      <xdr:row>71</xdr:row>
      <xdr:rowOff>64388</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237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12354</xdr:rowOff>
    </xdr:from>
    <xdr:to>
      <xdr:col>24</xdr:col>
      <xdr:colOff>63500</xdr:colOff>
      <xdr:row>78</xdr:row>
      <xdr:rowOff>125515</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3385454"/>
          <a:ext cx="838200" cy="113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95866</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2975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72989</xdr:rowOff>
    </xdr:from>
    <xdr:to>
      <xdr:col>24</xdr:col>
      <xdr:colOff>114300</xdr:colOff>
      <xdr:row>79</xdr:row>
      <xdr:rowOff>3139</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44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12354</xdr:rowOff>
    </xdr:from>
    <xdr:to>
      <xdr:col>19</xdr:col>
      <xdr:colOff>177800</xdr:colOff>
      <xdr:row>78</xdr:row>
      <xdr:rowOff>146566</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385454"/>
          <a:ext cx="889000" cy="134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76144</xdr:rowOff>
    </xdr:from>
    <xdr:to>
      <xdr:col>20</xdr:col>
      <xdr:colOff>38100</xdr:colOff>
      <xdr:row>79</xdr:row>
      <xdr:rowOff>6294</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449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168871</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541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146566</xdr:rowOff>
    </xdr:from>
    <xdr:to>
      <xdr:col>15</xdr:col>
      <xdr:colOff>50800</xdr:colOff>
      <xdr:row>78</xdr:row>
      <xdr:rowOff>147853</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519666"/>
          <a:ext cx="889000" cy="1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80530</xdr:rowOff>
    </xdr:from>
    <xdr:to>
      <xdr:col>15</xdr:col>
      <xdr:colOff>101600</xdr:colOff>
      <xdr:row>79</xdr:row>
      <xdr:rowOff>10680</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45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27207</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228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9006</xdr:rowOff>
    </xdr:from>
    <xdr:to>
      <xdr:col>10</xdr:col>
      <xdr:colOff>114300</xdr:colOff>
      <xdr:row>78</xdr:row>
      <xdr:rowOff>147853</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3382106"/>
          <a:ext cx="889000" cy="13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95724</xdr:rowOff>
    </xdr:from>
    <xdr:to>
      <xdr:col>10</xdr:col>
      <xdr:colOff>165100</xdr:colOff>
      <xdr:row>79</xdr:row>
      <xdr:rowOff>25874</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468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42401</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244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92808</xdr:rowOff>
    </xdr:from>
    <xdr:to>
      <xdr:col>6</xdr:col>
      <xdr:colOff>38100</xdr:colOff>
      <xdr:row>79</xdr:row>
      <xdr:rowOff>22958</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46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14085</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558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74715</xdr:rowOff>
    </xdr:from>
    <xdr:to>
      <xdr:col>24</xdr:col>
      <xdr:colOff>114300</xdr:colOff>
      <xdr:row>79</xdr:row>
      <xdr:rowOff>4865</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447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51416</xdr:rowOff>
    </xdr:from>
    <xdr:ext cx="534377"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424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133004</xdr:rowOff>
    </xdr:from>
    <xdr:to>
      <xdr:col>20</xdr:col>
      <xdr:colOff>38100</xdr:colOff>
      <xdr:row>78</xdr:row>
      <xdr:rowOff>63154</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334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79681</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30111" y="13109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95766</xdr:rowOff>
    </xdr:from>
    <xdr:to>
      <xdr:col>15</xdr:col>
      <xdr:colOff>101600</xdr:colOff>
      <xdr:row>79</xdr:row>
      <xdr:rowOff>25916</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468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79</xdr:row>
      <xdr:rowOff>17043</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41111" y="13561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97053</xdr:rowOff>
    </xdr:from>
    <xdr:to>
      <xdr:col>10</xdr:col>
      <xdr:colOff>165100</xdr:colOff>
      <xdr:row>79</xdr:row>
      <xdr:rowOff>27203</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470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79</xdr:row>
      <xdr:rowOff>18330</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52111" y="13562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129656</xdr:rowOff>
    </xdr:from>
    <xdr:to>
      <xdr:col>6</xdr:col>
      <xdr:colOff>38100</xdr:colOff>
      <xdr:row>78</xdr:row>
      <xdr:rowOff>59806</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331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76333</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63111" y="13106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154374</xdr:rowOff>
    </xdr:from>
    <xdr:to>
      <xdr:col>24</xdr:col>
      <xdr:colOff>62865</xdr:colOff>
      <xdr:row>98</xdr:row>
      <xdr:rowOff>108338</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413424"/>
          <a:ext cx="1270" cy="1497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112165</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914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108338</xdr:rowOff>
    </xdr:from>
    <xdr:to>
      <xdr:col>24</xdr:col>
      <xdr:colOff>152400</xdr:colOff>
      <xdr:row>98</xdr:row>
      <xdr:rowOff>108338</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910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101051</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188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154374</xdr:rowOff>
    </xdr:from>
    <xdr:to>
      <xdr:col>24</xdr:col>
      <xdr:colOff>152400</xdr:colOff>
      <xdr:row>89</xdr:row>
      <xdr:rowOff>154374</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41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118103</xdr:rowOff>
    </xdr:from>
    <xdr:to>
      <xdr:col>24</xdr:col>
      <xdr:colOff>63500</xdr:colOff>
      <xdr:row>95</xdr:row>
      <xdr:rowOff>128694</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6405853"/>
          <a:ext cx="838200" cy="10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159881</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104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137004</xdr:rowOff>
    </xdr:from>
    <xdr:to>
      <xdr:col>24</xdr:col>
      <xdr:colOff>114300</xdr:colOff>
      <xdr:row>95</xdr:row>
      <xdr:rowOff>67154</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25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128694</xdr:rowOff>
    </xdr:from>
    <xdr:to>
      <xdr:col>19</xdr:col>
      <xdr:colOff>177800</xdr:colOff>
      <xdr:row>96</xdr:row>
      <xdr:rowOff>809</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908300" y="16416444"/>
          <a:ext cx="889000" cy="43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148510</xdr:rowOff>
    </xdr:from>
    <xdr:to>
      <xdr:col>20</xdr:col>
      <xdr:colOff>38100</xdr:colOff>
      <xdr:row>95</xdr:row>
      <xdr:rowOff>78660</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26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95187</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04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809</xdr:rowOff>
    </xdr:from>
    <xdr:to>
      <xdr:col>15</xdr:col>
      <xdr:colOff>50800</xdr:colOff>
      <xdr:row>96</xdr:row>
      <xdr:rowOff>13263</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019300" y="16460009"/>
          <a:ext cx="889000" cy="1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135491</xdr:rowOff>
    </xdr:from>
    <xdr:to>
      <xdr:col>15</xdr:col>
      <xdr:colOff>101600</xdr:colOff>
      <xdr:row>95</xdr:row>
      <xdr:rowOff>65641</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25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82168</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027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34424</xdr:rowOff>
    </xdr:from>
    <xdr:to>
      <xdr:col>10</xdr:col>
      <xdr:colOff>114300</xdr:colOff>
      <xdr:row>96</xdr:row>
      <xdr:rowOff>13263</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1130300" y="16322174"/>
          <a:ext cx="889000" cy="150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57386</xdr:rowOff>
    </xdr:from>
    <xdr:to>
      <xdr:col>10</xdr:col>
      <xdr:colOff>165100</xdr:colOff>
      <xdr:row>95</xdr:row>
      <xdr:rowOff>158986</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34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4063</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12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55677</xdr:rowOff>
    </xdr:from>
    <xdr:to>
      <xdr:col>6</xdr:col>
      <xdr:colOff>38100</xdr:colOff>
      <xdr:row>95</xdr:row>
      <xdr:rowOff>157277</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34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148404</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436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67303</xdr:rowOff>
    </xdr:from>
    <xdr:to>
      <xdr:col>24</xdr:col>
      <xdr:colOff>114300</xdr:colOff>
      <xdr:row>95</xdr:row>
      <xdr:rowOff>168903</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355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45730</xdr:rowOff>
    </xdr:from>
    <xdr:ext cx="534377"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333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77894</xdr:rowOff>
    </xdr:from>
    <xdr:to>
      <xdr:col>20</xdr:col>
      <xdr:colOff>38100</xdr:colOff>
      <xdr:row>96</xdr:row>
      <xdr:rowOff>8044</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365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170621</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6458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121459</xdr:rowOff>
    </xdr:from>
    <xdr:to>
      <xdr:col>15</xdr:col>
      <xdr:colOff>101600</xdr:colOff>
      <xdr:row>96</xdr:row>
      <xdr:rowOff>51609</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409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42736</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6501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133913</xdr:rowOff>
    </xdr:from>
    <xdr:to>
      <xdr:col>10</xdr:col>
      <xdr:colOff>165100</xdr:colOff>
      <xdr:row>96</xdr:row>
      <xdr:rowOff>64063</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421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55190</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6514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155074</xdr:rowOff>
    </xdr:from>
    <xdr:to>
      <xdr:col>6</xdr:col>
      <xdr:colOff>38100</xdr:colOff>
      <xdr:row>95</xdr:row>
      <xdr:rowOff>85224</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271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101751</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6046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74088</xdr:rowOff>
    </xdr:from>
    <xdr:to>
      <xdr:col>54</xdr:col>
      <xdr:colOff>189865</xdr:colOff>
      <xdr:row>38</xdr:row>
      <xdr:rowOff>140302</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217588"/>
          <a:ext cx="1270" cy="1437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144129</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659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140302</xdr:rowOff>
    </xdr:from>
    <xdr:to>
      <xdr:col>55</xdr:col>
      <xdr:colOff>88900</xdr:colOff>
      <xdr:row>38</xdr:row>
      <xdr:rowOff>140302</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655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20765</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4992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794,442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74088</xdr:rowOff>
    </xdr:from>
    <xdr:to>
      <xdr:col>55</xdr:col>
      <xdr:colOff>88900</xdr:colOff>
      <xdr:row>30</xdr:row>
      <xdr:rowOff>74088</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217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169166</xdr:rowOff>
    </xdr:from>
    <xdr:to>
      <xdr:col>55</xdr:col>
      <xdr:colOff>0</xdr:colOff>
      <xdr:row>38</xdr:row>
      <xdr:rowOff>31058</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9639300" y="6512816"/>
          <a:ext cx="838200" cy="33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159408</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1601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136531</xdr:rowOff>
    </xdr:from>
    <xdr:to>
      <xdr:col>55</xdr:col>
      <xdr:colOff>50800</xdr:colOff>
      <xdr:row>37</xdr:row>
      <xdr:rowOff>66681</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30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169166</xdr:rowOff>
    </xdr:from>
    <xdr:to>
      <xdr:col>50</xdr:col>
      <xdr:colOff>114300</xdr:colOff>
      <xdr:row>38</xdr:row>
      <xdr:rowOff>38902</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6512816"/>
          <a:ext cx="889000" cy="41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163841</xdr:rowOff>
    </xdr:from>
    <xdr:to>
      <xdr:col>50</xdr:col>
      <xdr:colOff>165100</xdr:colOff>
      <xdr:row>37</xdr:row>
      <xdr:rowOff>93991</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33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110518</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111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168462</xdr:rowOff>
    </xdr:from>
    <xdr:to>
      <xdr:col>45</xdr:col>
      <xdr:colOff>177800</xdr:colOff>
      <xdr:row>38</xdr:row>
      <xdr:rowOff>38902</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7861300" y="6512112"/>
          <a:ext cx="889000" cy="41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167344</xdr:rowOff>
    </xdr:from>
    <xdr:to>
      <xdr:col>46</xdr:col>
      <xdr:colOff>38100</xdr:colOff>
      <xdr:row>37</xdr:row>
      <xdr:rowOff>97494</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33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114021</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6114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168462</xdr:rowOff>
    </xdr:from>
    <xdr:to>
      <xdr:col>41</xdr:col>
      <xdr:colOff>50800</xdr:colOff>
      <xdr:row>38</xdr:row>
      <xdr:rowOff>31681</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512112"/>
          <a:ext cx="889000" cy="34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9999</xdr:rowOff>
    </xdr:from>
    <xdr:to>
      <xdr:col>41</xdr:col>
      <xdr:colOff>101600</xdr:colOff>
      <xdr:row>37</xdr:row>
      <xdr:rowOff>111599</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35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128126</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6128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43441</xdr:rowOff>
    </xdr:from>
    <xdr:to>
      <xdr:col>36</xdr:col>
      <xdr:colOff>165100</xdr:colOff>
      <xdr:row>37</xdr:row>
      <xdr:rowOff>145041</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387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161568</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795" y="6162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151708</xdr:rowOff>
    </xdr:from>
    <xdr:to>
      <xdr:col>55</xdr:col>
      <xdr:colOff>50800</xdr:colOff>
      <xdr:row>38</xdr:row>
      <xdr:rowOff>81858</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49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66635</xdr:rowOff>
    </xdr:from>
    <xdr:ext cx="534377"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410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118366</xdr:rowOff>
    </xdr:from>
    <xdr:to>
      <xdr:col>50</xdr:col>
      <xdr:colOff>165100</xdr:colOff>
      <xdr:row>38</xdr:row>
      <xdr:rowOff>48516</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462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39643</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6554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159552</xdr:rowOff>
    </xdr:from>
    <xdr:to>
      <xdr:col>46</xdr:col>
      <xdr:colOff>38100</xdr:colOff>
      <xdr:row>38</xdr:row>
      <xdr:rowOff>89702</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50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80829</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83111" y="6595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117662</xdr:rowOff>
    </xdr:from>
    <xdr:to>
      <xdr:col>41</xdr:col>
      <xdr:colOff>101600</xdr:colOff>
      <xdr:row>38</xdr:row>
      <xdr:rowOff>47812</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46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38939</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61795" y="6554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152331</xdr:rowOff>
    </xdr:from>
    <xdr:to>
      <xdr:col>36</xdr:col>
      <xdr:colOff>165100</xdr:colOff>
      <xdr:row>38</xdr:row>
      <xdr:rowOff>82480</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49598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73608</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6588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39983</xdr:rowOff>
    </xdr:from>
    <xdr:to>
      <xdr:col>54</xdr:col>
      <xdr:colOff>189865</xdr:colOff>
      <xdr:row>59</xdr:row>
      <xdr:rowOff>27883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8783933"/>
          <a:ext cx="1270" cy="1359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31710</xdr:rowOff>
    </xdr:from>
    <xdr:ext cx="534377"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10147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27883</xdr:rowOff>
    </xdr:from>
    <xdr:to>
      <xdr:col>55</xdr:col>
      <xdr:colOff>88900</xdr:colOff>
      <xdr:row>59</xdr:row>
      <xdr:rowOff>27883</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10143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158110</xdr:rowOff>
    </xdr:from>
    <xdr:ext cx="690189"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85591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3,611,724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39983</xdr:rowOff>
    </xdr:from>
    <xdr:to>
      <xdr:col>55</xdr:col>
      <xdr:colOff>88900</xdr:colOff>
      <xdr:row>51</xdr:row>
      <xdr:rowOff>39983</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8783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30311</xdr:rowOff>
    </xdr:from>
    <xdr:to>
      <xdr:col>55</xdr:col>
      <xdr:colOff>0</xdr:colOff>
      <xdr:row>58</xdr:row>
      <xdr:rowOff>19128</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9639300" y="9802961"/>
          <a:ext cx="838200" cy="160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33137</xdr:rowOff>
    </xdr:from>
    <xdr:ext cx="599010"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9772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289,738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54710</xdr:rowOff>
    </xdr:from>
    <xdr:to>
      <xdr:col>55</xdr:col>
      <xdr:colOff>50800</xdr:colOff>
      <xdr:row>58</xdr:row>
      <xdr:rowOff>156310</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999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30311</xdr:rowOff>
    </xdr:from>
    <xdr:to>
      <xdr:col>50</xdr:col>
      <xdr:colOff>114300</xdr:colOff>
      <xdr:row>57</xdr:row>
      <xdr:rowOff>81558</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8750300" y="9802961"/>
          <a:ext cx="889000" cy="51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44201</xdr:rowOff>
    </xdr:from>
    <xdr:to>
      <xdr:col>50</xdr:col>
      <xdr:colOff>165100</xdr:colOff>
      <xdr:row>58</xdr:row>
      <xdr:rowOff>145801</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9988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136928</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39795" y="10081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5941</xdr:rowOff>
    </xdr:from>
    <xdr:to>
      <xdr:col>45</xdr:col>
      <xdr:colOff>177800</xdr:colOff>
      <xdr:row>57</xdr:row>
      <xdr:rowOff>81558</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7861300" y="9778591"/>
          <a:ext cx="889000" cy="75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46875</xdr:rowOff>
    </xdr:from>
    <xdr:to>
      <xdr:col>46</xdr:col>
      <xdr:colOff>38100</xdr:colOff>
      <xdr:row>58</xdr:row>
      <xdr:rowOff>148475</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999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139602</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50795" y="10083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5941</xdr:rowOff>
    </xdr:from>
    <xdr:to>
      <xdr:col>41</xdr:col>
      <xdr:colOff>50800</xdr:colOff>
      <xdr:row>57</xdr:row>
      <xdr:rowOff>11040</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6972300" y="9778591"/>
          <a:ext cx="889000" cy="5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55405</xdr:rowOff>
    </xdr:from>
    <xdr:to>
      <xdr:col>41</xdr:col>
      <xdr:colOff>101600</xdr:colOff>
      <xdr:row>58</xdr:row>
      <xdr:rowOff>157005</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999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148132</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61795" y="10092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55163</xdr:rowOff>
    </xdr:from>
    <xdr:to>
      <xdr:col>36</xdr:col>
      <xdr:colOff>165100</xdr:colOff>
      <xdr:row>58</xdr:row>
      <xdr:rowOff>156763</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999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147890</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672795" y="10091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139778</xdr:rowOff>
    </xdr:from>
    <xdr:to>
      <xdr:col>55</xdr:col>
      <xdr:colOff>50800</xdr:colOff>
      <xdr:row>58</xdr:row>
      <xdr:rowOff>69928</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991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162655</xdr:rowOff>
    </xdr:from>
    <xdr:ext cx="599010"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9763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150961</xdr:rowOff>
    </xdr:from>
    <xdr:to>
      <xdr:col>50</xdr:col>
      <xdr:colOff>165100</xdr:colOff>
      <xdr:row>57</xdr:row>
      <xdr:rowOff>81111</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975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97638</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339795" y="9527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30758</xdr:rowOff>
    </xdr:from>
    <xdr:to>
      <xdr:col>46</xdr:col>
      <xdr:colOff>38100</xdr:colOff>
      <xdr:row>57</xdr:row>
      <xdr:rowOff>132358</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9803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148885</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50795" y="9578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126591</xdr:rowOff>
    </xdr:from>
    <xdr:to>
      <xdr:col>41</xdr:col>
      <xdr:colOff>101600</xdr:colOff>
      <xdr:row>57</xdr:row>
      <xdr:rowOff>56741</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9727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86705</xdr:colOff>
      <xdr:row>55</xdr:row>
      <xdr:rowOff>73268</xdr:rowOff>
    </xdr:from>
    <xdr:ext cx="690189"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16205" y="95030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131690</xdr:rowOff>
    </xdr:from>
    <xdr:to>
      <xdr:col>36</xdr:col>
      <xdr:colOff>165100</xdr:colOff>
      <xdr:row>57</xdr:row>
      <xdr:rowOff>61840</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973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78367</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672795" y="9508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21970</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a16="http://schemas.microsoft.com/office/drawing/2014/main"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30246</xdr:rowOff>
    </xdr:from>
    <xdr:to>
      <xdr:col>54</xdr:col>
      <xdr:colOff>189865</xdr:colOff>
      <xdr:row>79</xdr:row>
      <xdr:rowOff>98879</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10475595" y="12031746"/>
          <a:ext cx="1270" cy="1611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2" name="普通建設事業費 （ うち新規整備　）最小値テキスト">
          <a:extLst>
            <a:ext uri="{FF2B5EF4-FFF2-40B4-BE49-F238E27FC236}">
              <a16:creationId xmlns:a16="http://schemas.microsoft.com/office/drawing/2014/main" id="{00000000-0008-0000-0600-000092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148373</xdr:rowOff>
    </xdr:from>
    <xdr:ext cx="690189" cy="259045"/>
    <xdr:sp macro="" textlink="">
      <xdr:nvSpPr>
        <xdr:cNvPr id="404" name="普通建設事業費 （ うち新規整備　）最大値テキスト">
          <a:extLst>
            <a:ext uri="{FF2B5EF4-FFF2-40B4-BE49-F238E27FC236}">
              <a16:creationId xmlns:a16="http://schemas.microsoft.com/office/drawing/2014/main" id="{00000000-0008-0000-0600-000094010000}"/>
            </a:ext>
          </a:extLst>
        </xdr:cNvPr>
        <xdr:cNvSpPr txBox="1"/>
      </xdr:nvSpPr>
      <xdr:spPr>
        <a:xfrm>
          <a:off x="10528300" y="118069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1,480,548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30246</xdr:rowOff>
    </xdr:from>
    <xdr:to>
      <xdr:col>55</xdr:col>
      <xdr:colOff>88900</xdr:colOff>
      <xdr:row>70</xdr:row>
      <xdr:rowOff>30246</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2031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100371</xdr:rowOff>
    </xdr:from>
    <xdr:to>
      <xdr:col>55</xdr:col>
      <xdr:colOff>0</xdr:colOff>
      <xdr:row>79</xdr:row>
      <xdr:rowOff>4375</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9639300" y="13473471"/>
          <a:ext cx="838200" cy="75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75088</xdr:rowOff>
    </xdr:from>
    <xdr:ext cx="599010" cy="259045"/>
    <xdr:sp macro="" textlink="">
      <xdr:nvSpPr>
        <xdr:cNvPr id="407" name="普通建設事業費 （ うち新規整備　）平均値テキスト">
          <a:extLst>
            <a:ext uri="{FF2B5EF4-FFF2-40B4-BE49-F238E27FC236}">
              <a16:creationId xmlns:a16="http://schemas.microsoft.com/office/drawing/2014/main" id="{00000000-0008-0000-0600-000097010000}"/>
            </a:ext>
          </a:extLst>
        </xdr:cNvPr>
        <xdr:cNvSpPr txBox="1"/>
      </xdr:nvSpPr>
      <xdr:spPr>
        <a:xfrm>
          <a:off x="10528300" y="134481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96661</xdr:rowOff>
    </xdr:from>
    <xdr:to>
      <xdr:col>55</xdr:col>
      <xdr:colOff>50800</xdr:colOff>
      <xdr:row>79</xdr:row>
      <xdr:rowOff>26811</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10426700" y="1346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4375</xdr:rowOff>
    </xdr:from>
    <xdr:to>
      <xdr:col>50</xdr:col>
      <xdr:colOff>114300</xdr:colOff>
      <xdr:row>79</xdr:row>
      <xdr:rowOff>63748</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8750300" y="13548925"/>
          <a:ext cx="889000" cy="59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85466</xdr:rowOff>
    </xdr:from>
    <xdr:to>
      <xdr:col>50</xdr:col>
      <xdr:colOff>165100</xdr:colOff>
      <xdr:row>79</xdr:row>
      <xdr:rowOff>15616</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9588500" y="1345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77</xdr:row>
      <xdr:rowOff>32143</xdr:rowOff>
    </xdr:from>
    <xdr:ext cx="59901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339795" y="13233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63748</xdr:rowOff>
    </xdr:from>
    <xdr:to>
      <xdr:col>45</xdr:col>
      <xdr:colOff>177800</xdr:colOff>
      <xdr:row>79</xdr:row>
      <xdr:rowOff>92028</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7861300" y="13608298"/>
          <a:ext cx="889000" cy="28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89219</xdr:rowOff>
    </xdr:from>
    <xdr:to>
      <xdr:col>46</xdr:col>
      <xdr:colOff>38100</xdr:colOff>
      <xdr:row>79</xdr:row>
      <xdr:rowOff>19369</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8699500" y="1346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77</xdr:row>
      <xdr:rowOff>35896</xdr:rowOff>
    </xdr:from>
    <xdr:ext cx="59901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450795" y="13237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92028</xdr:rowOff>
    </xdr:from>
    <xdr:to>
      <xdr:col>41</xdr:col>
      <xdr:colOff>50800</xdr:colOff>
      <xdr:row>79</xdr:row>
      <xdr:rowOff>98879</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6972300" y="13636578"/>
          <a:ext cx="889000" cy="6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85294</xdr:rowOff>
    </xdr:from>
    <xdr:to>
      <xdr:col>41</xdr:col>
      <xdr:colOff>101600</xdr:colOff>
      <xdr:row>79</xdr:row>
      <xdr:rowOff>15444</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7810500" y="13458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77</xdr:row>
      <xdr:rowOff>31971</xdr:rowOff>
    </xdr:from>
    <xdr:ext cx="59901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561795" y="13233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80685</xdr:rowOff>
    </xdr:from>
    <xdr:to>
      <xdr:col>36</xdr:col>
      <xdr:colOff>165100</xdr:colOff>
      <xdr:row>79</xdr:row>
      <xdr:rowOff>10835</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6921500" y="1345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77</xdr:row>
      <xdr:rowOff>27362</xdr:rowOff>
    </xdr:from>
    <xdr:ext cx="59901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672795" y="13229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49571</xdr:rowOff>
    </xdr:from>
    <xdr:to>
      <xdr:col>55</xdr:col>
      <xdr:colOff>50800</xdr:colOff>
      <xdr:row>78</xdr:row>
      <xdr:rowOff>151171</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10426700" y="13422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72448</xdr:rowOff>
    </xdr:from>
    <xdr:ext cx="599010" cy="259045"/>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528300" y="13274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125025</xdr:rowOff>
    </xdr:from>
    <xdr:to>
      <xdr:col>50</xdr:col>
      <xdr:colOff>165100</xdr:colOff>
      <xdr:row>79</xdr:row>
      <xdr:rowOff>55175</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9588500" y="1349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46302</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372111" y="13590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12948</xdr:rowOff>
    </xdr:from>
    <xdr:to>
      <xdr:col>46</xdr:col>
      <xdr:colOff>38100</xdr:colOff>
      <xdr:row>79</xdr:row>
      <xdr:rowOff>114548</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8699500" y="13557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105675</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483111" y="13650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41228</xdr:rowOff>
    </xdr:from>
    <xdr:to>
      <xdr:col>41</xdr:col>
      <xdr:colOff>101600</xdr:colOff>
      <xdr:row>79</xdr:row>
      <xdr:rowOff>142828</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7810500" y="13585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133955</xdr:rowOff>
    </xdr:from>
    <xdr:ext cx="469744"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626428" y="13678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48079</xdr:rowOff>
    </xdr:from>
    <xdr:to>
      <xdr:col>36</xdr:col>
      <xdr:colOff>165100</xdr:colOff>
      <xdr:row>79</xdr:row>
      <xdr:rowOff>149679</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692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79</xdr:row>
      <xdr:rowOff>140806</xdr:rowOff>
    </xdr:from>
    <xdr:ext cx="249299"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84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a:extLst>
            <a:ext uri="{FF2B5EF4-FFF2-40B4-BE49-F238E27FC236}">
              <a16:creationId xmlns:a16="http://schemas.microsoft.com/office/drawing/2014/main" id="{00000000-0008-0000-06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86223</xdr:rowOff>
    </xdr:from>
    <xdr:to>
      <xdr:col>54</xdr:col>
      <xdr:colOff>189865</xdr:colOff>
      <xdr:row>98</xdr:row>
      <xdr:rowOff>138128</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10475595" y="15516723"/>
          <a:ext cx="1270" cy="1423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141955</xdr:rowOff>
    </xdr:from>
    <xdr:ext cx="469744" cy="259045"/>
    <xdr:sp macro="" textlink="">
      <xdr:nvSpPr>
        <xdr:cNvPr id="457" name="普通建設事業費 （ うち更新整備　）最小値テキスト">
          <a:extLst>
            <a:ext uri="{FF2B5EF4-FFF2-40B4-BE49-F238E27FC236}">
              <a16:creationId xmlns:a16="http://schemas.microsoft.com/office/drawing/2014/main" id="{00000000-0008-0000-0600-0000C9010000}"/>
            </a:ext>
          </a:extLst>
        </xdr:cNvPr>
        <xdr:cNvSpPr txBox="1"/>
      </xdr:nvSpPr>
      <xdr:spPr>
        <a:xfrm>
          <a:off x="10528300" y="16944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138128</xdr:rowOff>
    </xdr:from>
    <xdr:to>
      <xdr:col>55</xdr:col>
      <xdr:colOff>88900</xdr:colOff>
      <xdr:row>98</xdr:row>
      <xdr:rowOff>138128</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6940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32900</xdr:rowOff>
    </xdr:from>
    <xdr:ext cx="690189" cy="259045"/>
    <xdr:sp macro="" textlink="">
      <xdr:nvSpPr>
        <xdr:cNvPr id="459" name="普通建設事業費 （ うち更新整備　）最大値テキスト">
          <a:extLst>
            <a:ext uri="{FF2B5EF4-FFF2-40B4-BE49-F238E27FC236}">
              <a16:creationId xmlns:a16="http://schemas.microsoft.com/office/drawing/2014/main" id="{00000000-0008-0000-0600-0000CB010000}"/>
            </a:ext>
          </a:extLst>
        </xdr:cNvPr>
        <xdr:cNvSpPr txBox="1"/>
      </xdr:nvSpPr>
      <xdr:spPr>
        <a:xfrm>
          <a:off x="10528300" y="152919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3,116,968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86223</xdr:rowOff>
    </xdr:from>
    <xdr:to>
      <xdr:col>55</xdr:col>
      <xdr:colOff>88900</xdr:colOff>
      <xdr:row>90</xdr:row>
      <xdr:rowOff>86223</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5516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134765</xdr:rowOff>
    </xdr:from>
    <xdr:to>
      <xdr:col>55</xdr:col>
      <xdr:colOff>0</xdr:colOff>
      <xdr:row>98</xdr:row>
      <xdr:rowOff>138964</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9639300" y="16936865"/>
          <a:ext cx="838200" cy="4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41484</xdr:rowOff>
    </xdr:from>
    <xdr:ext cx="599010" cy="259045"/>
    <xdr:sp macro="" textlink="">
      <xdr:nvSpPr>
        <xdr:cNvPr id="462" name="普通建設事業費 （ うち更新整備　）平均値テキスト">
          <a:extLst>
            <a:ext uri="{FF2B5EF4-FFF2-40B4-BE49-F238E27FC236}">
              <a16:creationId xmlns:a16="http://schemas.microsoft.com/office/drawing/2014/main" id="{00000000-0008-0000-0600-0000CE010000}"/>
            </a:ext>
          </a:extLst>
        </xdr:cNvPr>
        <xdr:cNvSpPr txBox="1"/>
      </xdr:nvSpPr>
      <xdr:spPr>
        <a:xfrm>
          <a:off x="10528300" y="166721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18607</xdr:rowOff>
    </xdr:from>
    <xdr:to>
      <xdr:col>55</xdr:col>
      <xdr:colOff>50800</xdr:colOff>
      <xdr:row>98</xdr:row>
      <xdr:rowOff>120207</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10426700" y="16820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131611</xdr:rowOff>
    </xdr:from>
    <xdr:to>
      <xdr:col>50</xdr:col>
      <xdr:colOff>114300</xdr:colOff>
      <xdr:row>98</xdr:row>
      <xdr:rowOff>138964</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8750300" y="16933711"/>
          <a:ext cx="889000" cy="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12579</xdr:rowOff>
    </xdr:from>
    <xdr:to>
      <xdr:col>50</xdr:col>
      <xdr:colOff>165100</xdr:colOff>
      <xdr:row>98</xdr:row>
      <xdr:rowOff>114179</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9588500" y="16814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130706</xdr:rowOff>
    </xdr:from>
    <xdr:ext cx="59901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9339795" y="16589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128572</xdr:rowOff>
    </xdr:from>
    <xdr:to>
      <xdr:col>45</xdr:col>
      <xdr:colOff>177800</xdr:colOff>
      <xdr:row>98</xdr:row>
      <xdr:rowOff>131611</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7861300" y="16930672"/>
          <a:ext cx="889000" cy="3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16725</xdr:rowOff>
    </xdr:from>
    <xdr:to>
      <xdr:col>46</xdr:col>
      <xdr:colOff>38100</xdr:colOff>
      <xdr:row>98</xdr:row>
      <xdr:rowOff>118325</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8699500" y="1681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134852</xdr:rowOff>
    </xdr:from>
    <xdr:ext cx="59901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450795" y="16594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122451</xdr:rowOff>
    </xdr:from>
    <xdr:to>
      <xdr:col>41</xdr:col>
      <xdr:colOff>50800</xdr:colOff>
      <xdr:row>98</xdr:row>
      <xdr:rowOff>128572</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6972300" y="16924551"/>
          <a:ext cx="889000" cy="6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29101</xdr:rowOff>
    </xdr:from>
    <xdr:to>
      <xdr:col>41</xdr:col>
      <xdr:colOff>101600</xdr:colOff>
      <xdr:row>98</xdr:row>
      <xdr:rowOff>130701</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7810500" y="16831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147228</xdr:rowOff>
    </xdr:from>
    <xdr:ext cx="59901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561795" y="16606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28403</xdr:rowOff>
    </xdr:from>
    <xdr:to>
      <xdr:col>36</xdr:col>
      <xdr:colOff>165100</xdr:colOff>
      <xdr:row>98</xdr:row>
      <xdr:rowOff>130003</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6921500" y="16830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146530</xdr:rowOff>
    </xdr:from>
    <xdr:ext cx="59901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672795" y="16605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83965</xdr:rowOff>
    </xdr:from>
    <xdr:to>
      <xdr:col>55</xdr:col>
      <xdr:colOff>50800</xdr:colOff>
      <xdr:row>99</xdr:row>
      <xdr:rowOff>14115</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10426700" y="16886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170342</xdr:rowOff>
    </xdr:from>
    <xdr:ext cx="534377" cy="259045"/>
    <xdr:sp macro="" textlink="">
      <xdr:nvSpPr>
        <xdr:cNvPr id="481" name="普通建設事業費 （ うち更新整備　）該当値テキスト">
          <a:extLst>
            <a:ext uri="{FF2B5EF4-FFF2-40B4-BE49-F238E27FC236}">
              <a16:creationId xmlns:a16="http://schemas.microsoft.com/office/drawing/2014/main" id="{00000000-0008-0000-0600-0000E1010000}"/>
            </a:ext>
          </a:extLst>
        </xdr:cNvPr>
        <xdr:cNvSpPr txBox="1"/>
      </xdr:nvSpPr>
      <xdr:spPr>
        <a:xfrm>
          <a:off x="10528300" y="1680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88164</xdr:rowOff>
    </xdr:from>
    <xdr:to>
      <xdr:col>50</xdr:col>
      <xdr:colOff>165100</xdr:colOff>
      <xdr:row>99</xdr:row>
      <xdr:rowOff>18314</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9588500" y="16890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99</xdr:row>
      <xdr:rowOff>9441</xdr:rowOff>
    </xdr:from>
    <xdr:ext cx="469744"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404428" y="16982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80811</xdr:rowOff>
    </xdr:from>
    <xdr:to>
      <xdr:col>46</xdr:col>
      <xdr:colOff>38100</xdr:colOff>
      <xdr:row>99</xdr:row>
      <xdr:rowOff>10961</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8699500" y="1688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2088</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483111" y="16975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77772</xdr:rowOff>
    </xdr:from>
    <xdr:to>
      <xdr:col>41</xdr:col>
      <xdr:colOff>101600</xdr:colOff>
      <xdr:row>99</xdr:row>
      <xdr:rowOff>7922</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7810500" y="1687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170499</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594111" y="16972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71651</xdr:rowOff>
    </xdr:from>
    <xdr:to>
      <xdr:col>36</xdr:col>
      <xdr:colOff>165100</xdr:colOff>
      <xdr:row>99</xdr:row>
      <xdr:rowOff>1801</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6921500" y="16873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164378</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705111" y="1696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131453</xdr:rowOff>
    </xdr:from>
    <xdr:to>
      <xdr:col>85</xdr:col>
      <xdr:colOff>126364</xdr:colOff>
      <xdr:row>38</xdr:row>
      <xdr:rowOff>25400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274953"/>
          <a:ext cx="1269" cy="1265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78130</xdr:rowOff>
    </xdr:from>
    <xdr:ext cx="599010"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5050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131453</xdr:rowOff>
    </xdr:from>
    <xdr:to>
      <xdr:col>86</xdr:col>
      <xdr:colOff>25400</xdr:colOff>
      <xdr:row>30</xdr:row>
      <xdr:rowOff>131453</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274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153005</xdr:rowOff>
    </xdr:from>
    <xdr:to>
      <xdr:col>85</xdr:col>
      <xdr:colOff>127000</xdr:colOff>
      <xdr:row>38</xdr:row>
      <xdr:rowOff>25400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5481300" y="6496655"/>
          <a:ext cx="838200" cy="43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75475</xdr:rowOff>
    </xdr:from>
    <xdr:ext cx="534377"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2476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52598</xdr:rowOff>
    </xdr:from>
    <xdr:to>
      <xdr:col>85</xdr:col>
      <xdr:colOff>177800</xdr:colOff>
      <xdr:row>37</xdr:row>
      <xdr:rowOff>154198</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396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25400</xdr:rowOff>
    </xdr:from>
    <xdr:to>
      <xdr:col>81</xdr:col>
      <xdr:colOff>50800</xdr:colOff>
      <xdr:row>38</xdr:row>
      <xdr:rowOff>25400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4592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58696</xdr:rowOff>
    </xdr:from>
    <xdr:to>
      <xdr:col>81</xdr:col>
      <xdr:colOff>101600</xdr:colOff>
      <xdr:row>37</xdr:row>
      <xdr:rowOff>160296</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40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5373</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14111" y="6177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25400</xdr:rowOff>
    </xdr:from>
    <xdr:to>
      <xdr:col>76</xdr:col>
      <xdr:colOff>114300</xdr:colOff>
      <xdr:row>38</xdr:row>
      <xdr:rowOff>25400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3703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83682</xdr:rowOff>
    </xdr:from>
    <xdr:to>
      <xdr:col>76</xdr:col>
      <xdr:colOff>165100</xdr:colOff>
      <xdr:row>38</xdr:row>
      <xdr:rowOff>13832</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42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30359</xdr:rowOff>
    </xdr:from>
    <xdr:ext cx="534377"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25111" y="6202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122669</xdr:rowOff>
    </xdr:from>
    <xdr:to>
      <xdr:col>71</xdr:col>
      <xdr:colOff>177800</xdr:colOff>
      <xdr:row>38</xdr:row>
      <xdr:rowOff>25400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2814300" y="6466319"/>
          <a:ext cx="889000" cy="74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49598</xdr:rowOff>
    </xdr:from>
    <xdr:to>
      <xdr:col>72</xdr:col>
      <xdr:colOff>38100</xdr:colOff>
      <xdr:row>37</xdr:row>
      <xdr:rowOff>151198</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393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167725</xdr:rowOff>
    </xdr:from>
    <xdr:ext cx="534377"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36111" y="6168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64686</xdr:rowOff>
    </xdr:from>
    <xdr:to>
      <xdr:col>67</xdr:col>
      <xdr:colOff>101600</xdr:colOff>
      <xdr:row>37</xdr:row>
      <xdr:rowOff>166286</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408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11363</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47111" y="6183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102205</xdr:rowOff>
    </xdr:from>
    <xdr:to>
      <xdr:col>85</xdr:col>
      <xdr:colOff>177800</xdr:colOff>
      <xdr:row>38</xdr:row>
      <xdr:rowOff>32355</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644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31026</xdr:rowOff>
    </xdr:from>
    <xdr:ext cx="469744"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6374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146050</xdr:rowOff>
    </xdr:from>
    <xdr:to>
      <xdr:col>81</xdr:col>
      <xdr:colOff>101600</xdr:colOff>
      <xdr:row>38</xdr:row>
      <xdr:rowOff>76200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38</xdr:row>
      <xdr:rowOff>67327</xdr:rowOff>
    </xdr:from>
    <xdr:ext cx="249299"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356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146050</xdr:rowOff>
    </xdr:from>
    <xdr:to>
      <xdr:col>76</xdr:col>
      <xdr:colOff>165100</xdr:colOff>
      <xdr:row>38</xdr:row>
      <xdr:rowOff>76200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38</xdr:row>
      <xdr:rowOff>67327</xdr:rowOff>
    </xdr:from>
    <xdr:ext cx="249299"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67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146050</xdr:rowOff>
    </xdr:from>
    <xdr:to>
      <xdr:col>72</xdr:col>
      <xdr:colOff>38100</xdr:colOff>
      <xdr:row>38</xdr:row>
      <xdr:rowOff>76200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38</xdr:row>
      <xdr:rowOff>67327</xdr:rowOff>
    </xdr:from>
    <xdr:ext cx="249299"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57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71869</xdr:rowOff>
    </xdr:from>
    <xdr:to>
      <xdr:col>67</xdr:col>
      <xdr:colOff>101600</xdr:colOff>
      <xdr:row>38</xdr:row>
      <xdr:rowOff>2019</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415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164596</xdr:rowOff>
    </xdr:from>
    <xdr:ext cx="534377"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547111" y="6508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118244</xdr:rowOff>
    </xdr:from>
    <xdr:to>
      <xdr:col>85</xdr:col>
      <xdr:colOff>126364</xdr:colOff>
      <xdr:row>79</xdr:row>
      <xdr:rowOff>33100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2291194"/>
          <a:ext cx="1269" cy="1286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36927</xdr:rowOff>
    </xdr:from>
    <xdr:ext cx="469744"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58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33100</xdr:rowOff>
    </xdr:from>
    <xdr:to>
      <xdr:col>86</xdr:col>
      <xdr:colOff>25400</xdr:colOff>
      <xdr:row>79</xdr:row>
      <xdr:rowOff>33100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57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64921</xdr:rowOff>
    </xdr:from>
    <xdr:ext cx="599010"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2066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118244</xdr:rowOff>
    </xdr:from>
    <xdr:to>
      <xdr:col>86</xdr:col>
      <xdr:colOff>25400</xdr:colOff>
      <xdr:row>71</xdr:row>
      <xdr:rowOff>118244</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229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37624</xdr:rowOff>
    </xdr:from>
    <xdr:to>
      <xdr:col>85</xdr:col>
      <xdr:colOff>127000</xdr:colOff>
      <xdr:row>77</xdr:row>
      <xdr:rowOff>71126</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5481300" y="13239274"/>
          <a:ext cx="838200" cy="33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21383</xdr:rowOff>
    </xdr:from>
    <xdr:ext cx="599010"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32230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42956</xdr:rowOff>
    </xdr:from>
    <xdr:to>
      <xdr:col>85</xdr:col>
      <xdr:colOff>177800</xdr:colOff>
      <xdr:row>77</xdr:row>
      <xdr:rowOff>144556</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324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47910</xdr:rowOff>
    </xdr:from>
    <xdr:to>
      <xdr:col>81</xdr:col>
      <xdr:colOff>50800</xdr:colOff>
      <xdr:row>77</xdr:row>
      <xdr:rowOff>71126</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4592300" y="13249560"/>
          <a:ext cx="889000" cy="23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32449</xdr:rowOff>
    </xdr:from>
    <xdr:to>
      <xdr:col>81</xdr:col>
      <xdr:colOff>101600</xdr:colOff>
      <xdr:row>77</xdr:row>
      <xdr:rowOff>134049</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32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125176</xdr:rowOff>
    </xdr:from>
    <xdr:ext cx="59901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181795" y="13326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16721</xdr:rowOff>
    </xdr:from>
    <xdr:to>
      <xdr:col>76</xdr:col>
      <xdr:colOff>114300</xdr:colOff>
      <xdr:row>77</xdr:row>
      <xdr:rowOff>47910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3703300" y="13218371"/>
          <a:ext cx="889000" cy="31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46951</xdr:rowOff>
    </xdr:from>
    <xdr:to>
      <xdr:col>76</xdr:col>
      <xdr:colOff>165100</xdr:colOff>
      <xdr:row>77</xdr:row>
      <xdr:rowOff>148551</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324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139678</xdr:rowOff>
    </xdr:from>
    <xdr:ext cx="59901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292795" y="13341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88619</xdr:rowOff>
    </xdr:from>
    <xdr:to>
      <xdr:col>71</xdr:col>
      <xdr:colOff>177800</xdr:colOff>
      <xdr:row>77</xdr:row>
      <xdr:rowOff>16721</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2814300" y="13118819"/>
          <a:ext cx="889000" cy="99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107307</xdr:rowOff>
    </xdr:from>
    <xdr:to>
      <xdr:col>72</xdr:col>
      <xdr:colOff>38100</xdr:colOff>
      <xdr:row>78</xdr:row>
      <xdr:rowOff>37457</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3308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28584</xdr:rowOff>
    </xdr:from>
    <xdr:ext cx="59901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03795" y="13401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71571</xdr:rowOff>
    </xdr:from>
    <xdr:to>
      <xdr:col>67</xdr:col>
      <xdr:colOff>101600</xdr:colOff>
      <xdr:row>78</xdr:row>
      <xdr:rowOff>1721</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3273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164298</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14795" y="13365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158274</xdr:rowOff>
    </xdr:from>
    <xdr:to>
      <xdr:col>85</xdr:col>
      <xdr:colOff>177800</xdr:colOff>
      <xdr:row>77</xdr:row>
      <xdr:rowOff>88424</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3188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9701</xdr:rowOff>
    </xdr:from>
    <xdr:ext cx="599010"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3039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20326</xdr:rowOff>
    </xdr:from>
    <xdr:to>
      <xdr:col>81</xdr:col>
      <xdr:colOff>101600</xdr:colOff>
      <xdr:row>77</xdr:row>
      <xdr:rowOff>121926</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3221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138453</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181795" y="12997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168560</xdr:rowOff>
    </xdr:from>
    <xdr:to>
      <xdr:col>76</xdr:col>
      <xdr:colOff>165100</xdr:colOff>
      <xdr:row>77</xdr:row>
      <xdr:rowOff>98710</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319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115237</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292795" y="12973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137371</xdr:rowOff>
    </xdr:from>
    <xdr:to>
      <xdr:col>72</xdr:col>
      <xdr:colOff>38100</xdr:colOff>
      <xdr:row>77</xdr:row>
      <xdr:rowOff>67521</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3167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84048</xdr:rowOff>
    </xdr:from>
    <xdr:ext cx="59901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03795" y="12942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37819</xdr:rowOff>
    </xdr:from>
    <xdr:to>
      <xdr:col>67</xdr:col>
      <xdr:colOff>101600</xdr:colOff>
      <xdr:row>76</xdr:row>
      <xdr:rowOff>139419</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3068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155946</xdr:rowOff>
    </xdr:from>
    <xdr:ext cx="59901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14795" y="12843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95</xdr:row>
      <xdr:rowOff>54627</xdr:rowOff>
    </xdr:from>
    <xdr:ext cx="685572"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104263</xdr:rowOff>
    </xdr:from>
    <xdr:to>
      <xdr:col>85</xdr:col>
      <xdr:colOff>126364</xdr:colOff>
      <xdr:row>98</xdr:row>
      <xdr:rowOff>139700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6317595" y="15877663"/>
          <a:ext cx="1269" cy="1064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155293</xdr:rowOff>
    </xdr:from>
    <xdr:ext cx="249299" cy="259045"/>
    <xdr:sp macro="" textlink="">
      <xdr:nvSpPr>
        <xdr:cNvPr id="671" name="積立金最小値テキスト">
          <a:extLst>
            <a:ext uri="{FF2B5EF4-FFF2-40B4-BE49-F238E27FC236}">
              <a16:creationId xmlns:a16="http://schemas.microsoft.com/office/drawing/2014/main" id="{00000000-0008-0000-0600-00009F020000}"/>
            </a:ext>
          </a:extLst>
        </xdr:cNvPr>
        <xdr:cNvSpPr txBox="1"/>
      </xdr:nvSpPr>
      <xdr:spPr>
        <a:xfrm>
          <a:off x="16370300" y="169573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139700</xdr:rowOff>
    </xdr:from>
    <xdr:to>
      <xdr:col>86</xdr:col>
      <xdr:colOff>25400</xdr:colOff>
      <xdr:row>98</xdr:row>
      <xdr:rowOff>139700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50940</xdr:rowOff>
    </xdr:from>
    <xdr:ext cx="690189" cy="259045"/>
    <xdr:sp macro="" textlink="">
      <xdr:nvSpPr>
        <xdr:cNvPr id="673" name="積立金最大値テキスト">
          <a:extLst>
            <a:ext uri="{FF2B5EF4-FFF2-40B4-BE49-F238E27FC236}">
              <a16:creationId xmlns:a16="http://schemas.microsoft.com/office/drawing/2014/main" id="{00000000-0008-0000-0600-0000A1020000}"/>
            </a:ext>
          </a:extLst>
        </xdr:cNvPr>
        <xdr:cNvSpPr txBox="1"/>
      </xdr:nvSpPr>
      <xdr:spPr>
        <a:xfrm>
          <a:off x="16370300" y="156528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2,327,508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104263</xdr:rowOff>
    </xdr:from>
    <xdr:to>
      <xdr:col>86</xdr:col>
      <xdr:colOff>25400</xdr:colOff>
      <xdr:row>92</xdr:row>
      <xdr:rowOff>104263</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5877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89784</xdr:rowOff>
    </xdr:from>
    <xdr:to>
      <xdr:col>85</xdr:col>
      <xdr:colOff>127000</xdr:colOff>
      <xdr:row>98</xdr:row>
      <xdr:rowOff>93148</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5481300" y="16891884"/>
          <a:ext cx="838200" cy="3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28294</xdr:rowOff>
    </xdr:from>
    <xdr:ext cx="534377" cy="259045"/>
    <xdr:sp macro="" textlink="">
      <xdr:nvSpPr>
        <xdr:cNvPr id="676" name="積立金平均値テキスト">
          <a:extLst>
            <a:ext uri="{FF2B5EF4-FFF2-40B4-BE49-F238E27FC236}">
              <a16:creationId xmlns:a16="http://schemas.microsoft.com/office/drawing/2014/main" id="{00000000-0008-0000-0600-0000A4020000}"/>
            </a:ext>
          </a:extLst>
        </xdr:cNvPr>
        <xdr:cNvSpPr txBox="1"/>
      </xdr:nvSpPr>
      <xdr:spPr>
        <a:xfrm>
          <a:off x="16370300" y="16830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49867</xdr:rowOff>
    </xdr:from>
    <xdr:to>
      <xdr:col>85</xdr:col>
      <xdr:colOff>177800</xdr:colOff>
      <xdr:row>98</xdr:row>
      <xdr:rowOff>151467</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6268700" y="16851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89784</xdr:rowOff>
    </xdr:from>
    <xdr:to>
      <xdr:col>81</xdr:col>
      <xdr:colOff>50800</xdr:colOff>
      <xdr:row>98</xdr:row>
      <xdr:rowOff>102005</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4592300" y="16891884"/>
          <a:ext cx="889000" cy="12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56186</xdr:rowOff>
    </xdr:from>
    <xdr:to>
      <xdr:col>81</xdr:col>
      <xdr:colOff>101600</xdr:colOff>
      <xdr:row>98</xdr:row>
      <xdr:rowOff>157786</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5430500" y="1685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148913</xdr:rowOff>
    </xdr:from>
    <xdr:ext cx="534377"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5214111" y="16951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70045</xdr:rowOff>
    </xdr:from>
    <xdr:to>
      <xdr:col>76</xdr:col>
      <xdr:colOff>114300</xdr:colOff>
      <xdr:row>98</xdr:row>
      <xdr:rowOff>102005</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3703300" y="16872145"/>
          <a:ext cx="889000" cy="3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48653</xdr:rowOff>
    </xdr:from>
    <xdr:to>
      <xdr:col>76</xdr:col>
      <xdr:colOff>165100</xdr:colOff>
      <xdr:row>98</xdr:row>
      <xdr:rowOff>150253</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4541500" y="16850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166780</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325111" y="16625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70045</xdr:rowOff>
    </xdr:from>
    <xdr:to>
      <xdr:col>71</xdr:col>
      <xdr:colOff>177800</xdr:colOff>
      <xdr:row>98</xdr:row>
      <xdr:rowOff>135344</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2814300" y="16872145"/>
          <a:ext cx="889000" cy="65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12567</xdr:rowOff>
    </xdr:from>
    <xdr:to>
      <xdr:col>72</xdr:col>
      <xdr:colOff>38100</xdr:colOff>
      <xdr:row>98</xdr:row>
      <xdr:rowOff>114167</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3652500" y="16814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130694</xdr:rowOff>
    </xdr:from>
    <xdr:ext cx="59901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403795" y="16589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62202</xdr:rowOff>
    </xdr:from>
    <xdr:to>
      <xdr:col>67</xdr:col>
      <xdr:colOff>101600</xdr:colOff>
      <xdr:row>98</xdr:row>
      <xdr:rowOff>163802</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2763500" y="1686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8879</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547111" y="16639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42348</xdr:rowOff>
    </xdr:from>
    <xdr:to>
      <xdr:col>85</xdr:col>
      <xdr:colOff>177800</xdr:colOff>
      <xdr:row>98</xdr:row>
      <xdr:rowOff>143948</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6268700" y="16844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1725</xdr:rowOff>
    </xdr:from>
    <xdr:ext cx="599010" cy="259045"/>
    <xdr:sp macro="" textlink="">
      <xdr:nvSpPr>
        <xdr:cNvPr id="695" name="積立金該当値テキスト">
          <a:extLst>
            <a:ext uri="{FF2B5EF4-FFF2-40B4-BE49-F238E27FC236}">
              <a16:creationId xmlns:a16="http://schemas.microsoft.com/office/drawing/2014/main" id="{00000000-0008-0000-0600-0000B7020000}"/>
            </a:ext>
          </a:extLst>
        </xdr:cNvPr>
        <xdr:cNvSpPr txBox="1"/>
      </xdr:nvSpPr>
      <xdr:spPr>
        <a:xfrm>
          <a:off x="16370300" y="16632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38984</xdr:rowOff>
    </xdr:from>
    <xdr:to>
      <xdr:col>81</xdr:col>
      <xdr:colOff>101600</xdr:colOff>
      <xdr:row>98</xdr:row>
      <xdr:rowOff>140584</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5430500" y="16841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157111</xdr:rowOff>
    </xdr:from>
    <xdr:ext cx="59901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181795" y="16616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51205</xdr:rowOff>
    </xdr:from>
    <xdr:to>
      <xdr:col>76</xdr:col>
      <xdr:colOff>165100</xdr:colOff>
      <xdr:row>98</xdr:row>
      <xdr:rowOff>152805</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4541500" y="1685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143932</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25111" y="16946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19245</xdr:rowOff>
    </xdr:from>
    <xdr:to>
      <xdr:col>72</xdr:col>
      <xdr:colOff>38100</xdr:colOff>
      <xdr:row>98</xdr:row>
      <xdr:rowOff>120845</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3652500" y="16821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111972</xdr:rowOff>
    </xdr:from>
    <xdr:ext cx="59901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03795" y="16914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84544</xdr:rowOff>
    </xdr:from>
    <xdr:to>
      <xdr:col>67</xdr:col>
      <xdr:colOff>101600</xdr:colOff>
      <xdr:row>99</xdr:row>
      <xdr:rowOff>14694</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2763500" y="16886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5821</xdr:rowOff>
    </xdr:from>
    <xdr:ext cx="469744"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79428" y="16979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38705</xdr:rowOff>
    </xdr:from>
    <xdr:to>
      <xdr:col>116</xdr:col>
      <xdr:colOff>62864</xdr:colOff>
      <xdr:row>38</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22159595" y="5353655"/>
          <a:ext cx="1269" cy="1301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6" name="投資及び出資金最小値テキスト">
          <a:extLst>
            <a:ext uri="{FF2B5EF4-FFF2-40B4-BE49-F238E27FC236}">
              <a16:creationId xmlns:a16="http://schemas.microsoft.com/office/drawing/2014/main" id="{00000000-0008-0000-0600-0000D6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156832</xdr:rowOff>
    </xdr:from>
    <xdr:ext cx="534377" cy="259045"/>
    <xdr:sp macro="" textlink="">
      <xdr:nvSpPr>
        <xdr:cNvPr id="728" name="投資及び出資金最大値テキスト">
          <a:extLst>
            <a:ext uri="{FF2B5EF4-FFF2-40B4-BE49-F238E27FC236}">
              <a16:creationId xmlns:a16="http://schemas.microsoft.com/office/drawing/2014/main" id="{00000000-0008-0000-0600-0000D8020000}"/>
            </a:ext>
          </a:extLst>
        </xdr:cNvPr>
        <xdr:cNvSpPr txBox="1"/>
      </xdr:nvSpPr>
      <xdr:spPr>
        <a:xfrm>
          <a:off x="22212300" y="512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38705</xdr:rowOff>
    </xdr:from>
    <xdr:to>
      <xdr:col>116</xdr:col>
      <xdr:colOff>152400</xdr:colOff>
      <xdr:row>31</xdr:row>
      <xdr:rowOff>38705</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5353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59199</xdr:rowOff>
    </xdr:from>
    <xdr:ext cx="469744" cy="259045"/>
    <xdr:sp macro="" textlink="">
      <xdr:nvSpPr>
        <xdr:cNvPr id="731" name="投資及び出資金平均値テキスト">
          <a:extLst>
            <a:ext uri="{FF2B5EF4-FFF2-40B4-BE49-F238E27FC236}">
              <a16:creationId xmlns:a16="http://schemas.microsoft.com/office/drawing/2014/main" id="{00000000-0008-0000-0600-0000DB020000}"/>
            </a:ext>
          </a:extLst>
        </xdr:cNvPr>
        <xdr:cNvSpPr txBox="1"/>
      </xdr:nvSpPr>
      <xdr:spPr>
        <a:xfrm>
          <a:off x="22212300" y="64028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36322</xdr:rowOff>
    </xdr:from>
    <xdr:to>
      <xdr:col>116</xdr:col>
      <xdr:colOff>114300</xdr:colOff>
      <xdr:row>38</xdr:row>
      <xdr:rowOff>137922</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2110700" y="6551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74178</xdr:rowOff>
    </xdr:from>
    <xdr:to>
      <xdr:col>112</xdr:col>
      <xdr:colOff>38100</xdr:colOff>
      <xdr:row>39</xdr:row>
      <xdr:rowOff>4328</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1272500" y="6589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20855</xdr:rowOff>
    </xdr:from>
    <xdr:ext cx="378565"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134017" y="6364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62863</xdr:rowOff>
    </xdr:from>
    <xdr:to>
      <xdr:col>107</xdr:col>
      <xdr:colOff>101600</xdr:colOff>
      <xdr:row>38</xdr:row>
      <xdr:rowOff>164463</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0383500" y="657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9539</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199428" y="6353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63251</xdr:rowOff>
    </xdr:from>
    <xdr:to>
      <xdr:col>102</xdr:col>
      <xdr:colOff>165100</xdr:colOff>
      <xdr:row>38</xdr:row>
      <xdr:rowOff>164851</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9494500" y="6578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9928</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10428" y="6353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80282</xdr:rowOff>
    </xdr:from>
    <xdr:to>
      <xdr:col>98</xdr:col>
      <xdr:colOff>38100</xdr:colOff>
      <xdr:row>39</xdr:row>
      <xdr:rowOff>10432</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8605500" y="6595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26959</xdr:rowOff>
    </xdr:from>
    <xdr:ext cx="378565"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67017" y="63706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14749</xdr:rowOff>
    </xdr:from>
    <xdr:ext cx="249299" cy="259045"/>
    <xdr:sp macro="" textlink="">
      <xdr:nvSpPr>
        <xdr:cNvPr id="750" name="投資及び出資金該当値テキスト">
          <a:extLst>
            <a:ext uri="{FF2B5EF4-FFF2-40B4-BE49-F238E27FC236}">
              <a16:creationId xmlns:a16="http://schemas.microsoft.com/office/drawing/2014/main" id="{00000000-0008-0000-0600-0000EE020000}"/>
            </a:ext>
          </a:extLst>
        </xdr:cNvPr>
        <xdr:cNvSpPr txBox="1"/>
      </xdr:nvSpPr>
      <xdr:spPr>
        <a:xfrm>
          <a:off x="22212300" y="65298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107833</xdr:rowOff>
    </xdr:from>
    <xdr:to>
      <xdr:col>116</xdr:col>
      <xdr:colOff>62864</xdr:colOff>
      <xdr:row>58</xdr:row>
      <xdr:rowOff>139700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flipV="1">
          <a:off x="22159595" y="8851783"/>
          <a:ext cx="1269" cy="1232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1" name="貸付金最小値テキスト">
          <a:extLst>
            <a:ext uri="{FF2B5EF4-FFF2-40B4-BE49-F238E27FC236}">
              <a16:creationId xmlns:a16="http://schemas.microsoft.com/office/drawing/2014/main" id="{00000000-0008-0000-0600-00000D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54510</xdr:rowOff>
    </xdr:from>
    <xdr:ext cx="534377" cy="259045"/>
    <xdr:sp macro="" textlink="">
      <xdr:nvSpPr>
        <xdr:cNvPr id="783" name="貸付金最大値テキスト">
          <a:extLst>
            <a:ext uri="{FF2B5EF4-FFF2-40B4-BE49-F238E27FC236}">
              <a16:creationId xmlns:a16="http://schemas.microsoft.com/office/drawing/2014/main" id="{00000000-0008-0000-0600-00000F030000}"/>
            </a:ext>
          </a:extLst>
        </xdr:cNvPr>
        <xdr:cNvSpPr txBox="1"/>
      </xdr:nvSpPr>
      <xdr:spPr>
        <a:xfrm>
          <a:off x="22212300" y="8627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107833</xdr:rowOff>
    </xdr:from>
    <xdr:to>
      <xdr:col>116</xdr:col>
      <xdr:colOff>152400</xdr:colOff>
      <xdr:row>51</xdr:row>
      <xdr:rowOff>107833</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22072600" y="8851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111777</xdr:rowOff>
    </xdr:from>
    <xdr:ext cx="469744" cy="259045"/>
    <xdr:sp macro="" textlink="">
      <xdr:nvSpPr>
        <xdr:cNvPr id="786" name="貸付金平均値テキスト">
          <a:extLst>
            <a:ext uri="{FF2B5EF4-FFF2-40B4-BE49-F238E27FC236}">
              <a16:creationId xmlns:a16="http://schemas.microsoft.com/office/drawing/2014/main" id="{00000000-0008-0000-0600-000012030000}"/>
            </a:ext>
          </a:extLst>
        </xdr:cNvPr>
        <xdr:cNvSpPr txBox="1"/>
      </xdr:nvSpPr>
      <xdr:spPr>
        <a:xfrm>
          <a:off x="22212300" y="97129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88900</xdr:rowOff>
    </xdr:from>
    <xdr:to>
      <xdr:col>116</xdr:col>
      <xdr:colOff>114300</xdr:colOff>
      <xdr:row>58</xdr:row>
      <xdr:rowOff>19050</xdr:rowOff>
    </xdr:to>
    <xdr:sp macro="" textlink="">
      <xdr:nvSpPr>
        <xdr:cNvPr id="787" name="フローチャート: 判断 786">
          <a:extLst>
            <a:ext uri="{FF2B5EF4-FFF2-40B4-BE49-F238E27FC236}">
              <a16:creationId xmlns:a16="http://schemas.microsoft.com/office/drawing/2014/main" id="{00000000-0008-0000-0600-000013030000}"/>
            </a:ext>
          </a:extLst>
        </xdr:cNvPr>
        <xdr:cNvSpPr/>
      </xdr:nvSpPr>
      <xdr:spPr>
        <a:xfrm>
          <a:off x="22110700" y="9861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106411</xdr:rowOff>
    </xdr:from>
    <xdr:to>
      <xdr:col>112</xdr:col>
      <xdr:colOff>38100</xdr:colOff>
      <xdr:row>58</xdr:row>
      <xdr:rowOff>36561</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21272500" y="9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53088</xdr:rowOff>
    </xdr:from>
    <xdr:ext cx="469744"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21088428" y="965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49123</xdr:rowOff>
    </xdr:from>
    <xdr:to>
      <xdr:col>107</xdr:col>
      <xdr:colOff>101600</xdr:colOff>
      <xdr:row>55</xdr:row>
      <xdr:rowOff>150723</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0383500" y="9478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53</xdr:row>
      <xdr:rowOff>167250</xdr:rowOff>
    </xdr:from>
    <xdr:ext cx="534377"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0167111" y="9254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8113</xdr:rowOff>
    </xdr:from>
    <xdr:to>
      <xdr:col>102</xdr:col>
      <xdr:colOff>165100</xdr:colOff>
      <xdr:row>57</xdr:row>
      <xdr:rowOff>109713</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19494500" y="978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126240</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9310428" y="9555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142027</xdr:rowOff>
    </xdr:from>
    <xdr:to>
      <xdr:col>98</xdr:col>
      <xdr:colOff>38100</xdr:colOff>
      <xdr:row>56</xdr:row>
      <xdr:rowOff>72177</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18605500" y="957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88704</xdr:rowOff>
    </xdr:from>
    <xdr:ext cx="534377"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8389111" y="9347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4" name="楕円 803">
          <a:extLst>
            <a:ext uri="{FF2B5EF4-FFF2-40B4-BE49-F238E27FC236}">
              <a16:creationId xmlns:a16="http://schemas.microsoft.com/office/drawing/2014/main" id="{00000000-0008-0000-0600-000024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05" name="貸付金該当値テキスト">
          <a:extLst>
            <a:ext uri="{FF2B5EF4-FFF2-40B4-BE49-F238E27FC236}">
              <a16:creationId xmlns:a16="http://schemas.microsoft.com/office/drawing/2014/main" id="{00000000-0008-0000-0600-000025030000}"/>
            </a:ext>
          </a:extLst>
        </xdr:cNvPr>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144434</xdr:rowOff>
    </xdr:from>
    <xdr:ext cx="59541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7692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160762</xdr:rowOff>
    </xdr:from>
    <xdr:ext cx="59541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692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8" name="繰出金グラフ枠">
          <a:extLst>
            <a:ext uri="{FF2B5EF4-FFF2-40B4-BE49-F238E27FC236}">
              <a16:creationId xmlns:a16="http://schemas.microsoft.com/office/drawing/2014/main" id="{00000000-0008-0000-0600-000046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73768</xdr:rowOff>
    </xdr:from>
    <xdr:to>
      <xdr:col>116</xdr:col>
      <xdr:colOff>62864</xdr:colOff>
      <xdr:row>78</xdr:row>
      <xdr:rowOff>138322</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flipV="1">
          <a:off x="22159595" y="12075268"/>
          <a:ext cx="1269" cy="1436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142149</xdr:rowOff>
    </xdr:from>
    <xdr:ext cx="534377" cy="259045"/>
    <xdr:sp macro="" textlink="">
      <xdr:nvSpPr>
        <xdr:cNvPr id="840" name="繰出金最小値テキスト">
          <a:extLst>
            <a:ext uri="{FF2B5EF4-FFF2-40B4-BE49-F238E27FC236}">
              <a16:creationId xmlns:a16="http://schemas.microsoft.com/office/drawing/2014/main" id="{00000000-0008-0000-0600-000048030000}"/>
            </a:ext>
          </a:extLst>
        </xdr:cNvPr>
        <xdr:cNvSpPr txBox="1"/>
      </xdr:nvSpPr>
      <xdr:spPr>
        <a:xfrm>
          <a:off x="22212300" y="13515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138322</xdr:rowOff>
    </xdr:from>
    <xdr:to>
      <xdr:col>116</xdr:col>
      <xdr:colOff>152400</xdr:colOff>
      <xdr:row>78</xdr:row>
      <xdr:rowOff>138322</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22072600" y="13511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20445</xdr:rowOff>
    </xdr:from>
    <xdr:ext cx="599010" cy="259045"/>
    <xdr:sp macro="" textlink="">
      <xdr:nvSpPr>
        <xdr:cNvPr id="842" name="繰出金最大値テキスト">
          <a:extLst>
            <a:ext uri="{FF2B5EF4-FFF2-40B4-BE49-F238E27FC236}">
              <a16:creationId xmlns:a16="http://schemas.microsoft.com/office/drawing/2014/main" id="{00000000-0008-0000-0600-00004A030000}"/>
            </a:ext>
          </a:extLst>
        </xdr:cNvPr>
        <xdr:cNvSpPr txBox="1"/>
      </xdr:nvSpPr>
      <xdr:spPr>
        <a:xfrm>
          <a:off x="22212300" y="11850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73768</xdr:rowOff>
    </xdr:from>
    <xdr:to>
      <xdr:col>116</xdr:col>
      <xdr:colOff>152400</xdr:colOff>
      <xdr:row>70</xdr:row>
      <xdr:rowOff>73768</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2075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165492</xdr:rowOff>
    </xdr:from>
    <xdr:to>
      <xdr:col>116</xdr:col>
      <xdr:colOff>63500</xdr:colOff>
      <xdr:row>76</xdr:row>
      <xdr:rowOff>44652</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1323300" y="13024242"/>
          <a:ext cx="838200" cy="50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123984</xdr:rowOff>
    </xdr:from>
    <xdr:ext cx="599010" cy="259045"/>
    <xdr:sp macro="" textlink="">
      <xdr:nvSpPr>
        <xdr:cNvPr id="845" name="繰出金平均値テキスト">
          <a:extLst>
            <a:ext uri="{FF2B5EF4-FFF2-40B4-BE49-F238E27FC236}">
              <a16:creationId xmlns:a16="http://schemas.microsoft.com/office/drawing/2014/main" id="{00000000-0008-0000-0600-00004D030000}"/>
            </a:ext>
          </a:extLst>
        </xdr:cNvPr>
        <xdr:cNvSpPr txBox="1"/>
      </xdr:nvSpPr>
      <xdr:spPr>
        <a:xfrm>
          <a:off x="22212300" y="131541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145557</xdr:rowOff>
    </xdr:from>
    <xdr:to>
      <xdr:col>116</xdr:col>
      <xdr:colOff>114300</xdr:colOff>
      <xdr:row>77</xdr:row>
      <xdr:rowOff>75707</xdr:rowOff>
    </xdr:to>
    <xdr:sp macro="" textlink="">
      <xdr:nvSpPr>
        <xdr:cNvPr id="846" name="フローチャート: 判断 845">
          <a:extLst>
            <a:ext uri="{FF2B5EF4-FFF2-40B4-BE49-F238E27FC236}">
              <a16:creationId xmlns:a16="http://schemas.microsoft.com/office/drawing/2014/main" id="{00000000-0008-0000-0600-00004E030000}"/>
            </a:ext>
          </a:extLst>
        </xdr:cNvPr>
        <xdr:cNvSpPr/>
      </xdr:nvSpPr>
      <xdr:spPr>
        <a:xfrm>
          <a:off x="22110700" y="1317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120348</xdr:rowOff>
    </xdr:from>
    <xdr:to>
      <xdr:col>111</xdr:col>
      <xdr:colOff>177800</xdr:colOff>
      <xdr:row>75</xdr:row>
      <xdr:rowOff>165492</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0434300" y="12979098"/>
          <a:ext cx="889000" cy="45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2054</xdr:rowOff>
    </xdr:from>
    <xdr:to>
      <xdr:col>112</xdr:col>
      <xdr:colOff>38100</xdr:colOff>
      <xdr:row>77</xdr:row>
      <xdr:rowOff>103654</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1272500" y="13203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94781</xdr:rowOff>
    </xdr:from>
    <xdr:ext cx="599010"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21023795" y="13296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102386</xdr:rowOff>
    </xdr:from>
    <xdr:to>
      <xdr:col>107</xdr:col>
      <xdr:colOff>50800</xdr:colOff>
      <xdr:row>75</xdr:row>
      <xdr:rowOff>120348</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9545300" y="12961136"/>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168760</xdr:rowOff>
    </xdr:from>
    <xdr:to>
      <xdr:col>107</xdr:col>
      <xdr:colOff>101600</xdr:colOff>
      <xdr:row>77</xdr:row>
      <xdr:rowOff>98910</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20383500" y="1319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90037</xdr:rowOff>
    </xdr:from>
    <xdr:ext cx="599010"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20134795" y="13291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102386</xdr:rowOff>
    </xdr:from>
    <xdr:to>
      <xdr:col>102</xdr:col>
      <xdr:colOff>114300</xdr:colOff>
      <xdr:row>75</xdr:row>
      <xdr:rowOff>169059</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18656300" y="12961136"/>
          <a:ext cx="889000" cy="66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8466</xdr:rowOff>
    </xdr:from>
    <xdr:to>
      <xdr:col>102</xdr:col>
      <xdr:colOff>165100</xdr:colOff>
      <xdr:row>77</xdr:row>
      <xdr:rowOff>110066</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19494500" y="1321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101193</xdr:rowOff>
    </xdr:from>
    <xdr:ext cx="59901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9245795" y="13302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10311</xdr:rowOff>
    </xdr:from>
    <xdr:to>
      <xdr:col>98</xdr:col>
      <xdr:colOff>38100</xdr:colOff>
      <xdr:row>77</xdr:row>
      <xdr:rowOff>111911</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8605500" y="132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103038</xdr:rowOff>
    </xdr:from>
    <xdr:ext cx="59901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8356795" y="13304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165302</xdr:rowOff>
    </xdr:from>
    <xdr:to>
      <xdr:col>116</xdr:col>
      <xdr:colOff>114300</xdr:colOff>
      <xdr:row>76</xdr:row>
      <xdr:rowOff>95452</xdr:rowOff>
    </xdr:to>
    <xdr:sp macro="" textlink="">
      <xdr:nvSpPr>
        <xdr:cNvPr id="863" name="楕円 862">
          <a:extLst>
            <a:ext uri="{FF2B5EF4-FFF2-40B4-BE49-F238E27FC236}">
              <a16:creationId xmlns:a16="http://schemas.microsoft.com/office/drawing/2014/main" id="{00000000-0008-0000-0600-00005F030000}"/>
            </a:ext>
          </a:extLst>
        </xdr:cNvPr>
        <xdr:cNvSpPr/>
      </xdr:nvSpPr>
      <xdr:spPr>
        <a:xfrm>
          <a:off x="22110700" y="13024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16729</xdr:rowOff>
    </xdr:from>
    <xdr:ext cx="599010" cy="259045"/>
    <xdr:sp macro="" textlink="">
      <xdr:nvSpPr>
        <xdr:cNvPr id="864" name="繰出金該当値テキスト">
          <a:extLst>
            <a:ext uri="{FF2B5EF4-FFF2-40B4-BE49-F238E27FC236}">
              <a16:creationId xmlns:a16="http://schemas.microsoft.com/office/drawing/2014/main" id="{00000000-0008-0000-0600-000060030000}"/>
            </a:ext>
          </a:extLst>
        </xdr:cNvPr>
        <xdr:cNvSpPr txBox="1"/>
      </xdr:nvSpPr>
      <xdr:spPr>
        <a:xfrm>
          <a:off x="22212300" y="12875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114692</xdr:rowOff>
    </xdr:from>
    <xdr:to>
      <xdr:col>112</xdr:col>
      <xdr:colOff>38100</xdr:colOff>
      <xdr:row>76</xdr:row>
      <xdr:rowOff>44842</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1272500" y="1297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61369</xdr:rowOff>
    </xdr:from>
    <xdr:ext cx="59901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023795" y="12748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69548</xdr:rowOff>
    </xdr:from>
    <xdr:to>
      <xdr:col>107</xdr:col>
      <xdr:colOff>101600</xdr:colOff>
      <xdr:row>75</xdr:row>
      <xdr:rowOff>171148</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0383500" y="12928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16225</xdr:rowOff>
    </xdr:from>
    <xdr:ext cx="59901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134795" y="12703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51586</xdr:rowOff>
    </xdr:from>
    <xdr:to>
      <xdr:col>102</xdr:col>
      <xdr:colOff>165100</xdr:colOff>
      <xdr:row>75</xdr:row>
      <xdr:rowOff>153186</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19494500" y="12910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73</xdr:row>
      <xdr:rowOff>169713</xdr:rowOff>
    </xdr:from>
    <xdr:ext cx="59901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245795" y="12685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118259</xdr:rowOff>
    </xdr:from>
    <xdr:to>
      <xdr:col>98</xdr:col>
      <xdr:colOff>38100</xdr:colOff>
      <xdr:row>76</xdr:row>
      <xdr:rowOff>48409</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8605500" y="12977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64936</xdr:rowOff>
    </xdr:from>
    <xdr:ext cx="59901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356795" y="12752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7" name="前年度繰上充用金グラフ枠">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9" name="前年度繰上充用金最小値テキスト">
          <a:extLst>
            <a:ext uri="{FF2B5EF4-FFF2-40B4-BE49-F238E27FC236}">
              <a16:creationId xmlns:a16="http://schemas.microsoft.com/office/drawing/2014/main" id="{00000000-0008-0000-0600-000079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1" name="前年度繰上充用金最大値テキスト">
          <a:extLst>
            <a:ext uri="{FF2B5EF4-FFF2-40B4-BE49-F238E27FC236}">
              <a16:creationId xmlns:a16="http://schemas.microsoft.com/office/drawing/2014/main" id="{00000000-0008-0000-0600-00007B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4" name="前年度繰上充用金平均値テキスト">
          <a:extLst>
            <a:ext uri="{FF2B5EF4-FFF2-40B4-BE49-F238E27FC236}">
              <a16:creationId xmlns:a16="http://schemas.microsoft.com/office/drawing/2014/main" id="{00000000-0008-0000-0600-00007E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5" name="フローチャート: 判断 894">
          <a:extLst>
            <a:ext uri="{FF2B5EF4-FFF2-40B4-BE49-F238E27FC236}">
              <a16:creationId xmlns:a16="http://schemas.microsoft.com/office/drawing/2014/main" id="{00000000-0008-0000-0600-00007F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楕円 911">
          <a:extLst>
            <a:ext uri="{FF2B5EF4-FFF2-40B4-BE49-F238E27FC236}">
              <a16:creationId xmlns:a16="http://schemas.microsoft.com/office/drawing/2014/main" id="{00000000-0008-0000-0600-000090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3" name="前年度繰上充用金該当値テキスト">
          <a:extLst>
            <a:ext uri="{FF2B5EF4-FFF2-40B4-BE49-F238E27FC236}">
              <a16:creationId xmlns:a16="http://schemas.microsoft.com/office/drawing/2014/main" id="{00000000-0008-0000-0600-000091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2" name="正方形/長方形 921">
          <a:extLst>
            <a:ext uri="{FF2B5EF4-FFF2-40B4-BE49-F238E27FC236}">
              <a16:creationId xmlns:a16="http://schemas.microsoft.com/office/drawing/2014/main" id="{00000000-0008-0000-0600-00009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3" name="正方形/長方形 922">
          <a:extLst>
            <a:ext uri="{FF2B5EF4-FFF2-40B4-BE49-F238E27FC236}">
              <a16:creationId xmlns:a16="http://schemas.microsoft.com/office/drawing/2014/main" id="{00000000-0008-0000-0600-00009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・人件費について、人口１人当たりの金額が</a:t>
          </a:r>
          <a:r>
            <a:rPr kumimoji="1" lang="en-US" altLang="ja-JP" sz="1100">
              <a:solidFill>
                <a:schemeClr val="dk1"/>
              </a:solidFill>
              <a:effectLst/>
              <a:latin typeface="+mn-lt"/>
              <a:ea typeface="+mn-ea"/>
              <a:cs typeface="+mn-cs"/>
            </a:rPr>
            <a:t>489,917</a:t>
          </a:r>
          <a:r>
            <a:rPr kumimoji="1" lang="ja-JP" altLang="ja-JP" sz="1100">
              <a:solidFill>
                <a:schemeClr val="dk1"/>
              </a:solidFill>
              <a:effectLst/>
              <a:latin typeface="+mn-lt"/>
              <a:ea typeface="+mn-ea"/>
              <a:cs typeface="+mn-cs"/>
            </a:rPr>
            <a:t>円と類似団体及び県平均を大きく上回っている。これは、ごみ処理施設や保育所施設の直営や多様化する行政事務に対応する職員数の確保などが主な要因となっている。施設運営に係る経費（物件費：賃金）も増加要因となることから、コスト見直しが必要である。</a:t>
          </a:r>
          <a:endParaRPr lang="ja-JP" altLang="ja-JP" sz="1400">
            <a:effectLst/>
          </a:endParaRPr>
        </a:p>
        <a:p>
          <a:r>
            <a:rPr kumimoji="1" lang="ja-JP" altLang="ja-JP" sz="1100">
              <a:solidFill>
                <a:schemeClr val="dk1"/>
              </a:solidFill>
              <a:effectLst/>
              <a:latin typeface="+mn-lt"/>
              <a:ea typeface="+mn-ea"/>
              <a:cs typeface="+mn-cs"/>
            </a:rPr>
            <a:t>・物件費について、人口１人当たりの金額が</a:t>
          </a:r>
          <a:r>
            <a:rPr kumimoji="1" lang="en-US" altLang="ja-JP" sz="1100">
              <a:solidFill>
                <a:schemeClr val="dk1"/>
              </a:solidFill>
              <a:effectLst/>
              <a:latin typeface="+mn-lt"/>
              <a:ea typeface="+mn-ea"/>
              <a:cs typeface="+mn-cs"/>
            </a:rPr>
            <a:t>523,775</a:t>
          </a:r>
          <a:r>
            <a:rPr kumimoji="1" lang="ja-JP" altLang="ja-JP" sz="1100">
              <a:solidFill>
                <a:schemeClr val="dk1"/>
              </a:solidFill>
              <a:effectLst/>
              <a:latin typeface="+mn-lt"/>
              <a:ea typeface="+mn-ea"/>
              <a:cs typeface="+mn-cs"/>
            </a:rPr>
            <a:t>円と</a:t>
          </a:r>
          <a:r>
            <a:rPr kumimoji="1" lang="ja-JP" altLang="en-US" sz="1100">
              <a:solidFill>
                <a:schemeClr val="dk1"/>
              </a:solidFill>
              <a:effectLst/>
              <a:latin typeface="+mn-lt"/>
              <a:ea typeface="+mn-ea"/>
              <a:cs typeface="+mn-cs"/>
            </a:rPr>
            <a:t>前年度より減っているが、</a:t>
          </a:r>
          <a:r>
            <a:rPr kumimoji="1" lang="ja-JP" altLang="ja-JP" sz="1100">
              <a:solidFill>
                <a:schemeClr val="dk1"/>
              </a:solidFill>
              <a:effectLst/>
              <a:latin typeface="+mn-lt"/>
              <a:ea typeface="+mn-ea"/>
              <a:cs typeface="+mn-cs"/>
            </a:rPr>
            <a:t>類似団体及び県平均を大きく上回っている。各種システム関係に要する経費の増加によるものや外部委託事業の増加によるものが要因となっている。</a:t>
          </a:r>
          <a:endParaRPr lang="ja-JP" altLang="ja-JP" sz="1400">
            <a:effectLst/>
          </a:endParaRPr>
        </a:p>
        <a:p>
          <a:r>
            <a:rPr kumimoji="1" lang="ja-JP" altLang="ja-JP" sz="1100">
              <a:solidFill>
                <a:schemeClr val="dk1"/>
              </a:solidFill>
              <a:effectLst/>
              <a:latin typeface="+mn-lt"/>
              <a:ea typeface="+mn-ea"/>
              <a:cs typeface="+mn-cs"/>
            </a:rPr>
            <a:t>・普通建設事業費について、人口１一り当たり</a:t>
          </a:r>
          <a:r>
            <a:rPr kumimoji="1" lang="en-US" altLang="ja-JP" sz="1100">
              <a:solidFill>
                <a:schemeClr val="dk1"/>
              </a:solidFill>
              <a:effectLst/>
              <a:latin typeface="+mn-lt"/>
              <a:ea typeface="+mn-ea"/>
              <a:cs typeface="+mn-cs"/>
            </a:rPr>
            <a:t>516,461</a:t>
          </a:r>
          <a:r>
            <a:rPr kumimoji="1" lang="ja-JP" altLang="ja-JP" sz="1100">
              <a:solidFill>
                <a:schemeClr val="dk1"/>
              </a:solidFill>
              <a:effectLst/>
              <a:latin typeface="+mn-lt"/>
              <a:ea typeface="+mn-ea"/>
              <a:cs typeface="+mn-cs"/>
            </a:rPr>
            <a:t>円と</a:t>
          </a:r>
          <a:r>
            <a:rPr kumimoji="1" lang="ja-JP" altLang="en-US" sz="1100">
              <a:solidFill>
                <a:schemeClr val="dk1"/>
              </a:solidFill>
              <a:effectLst/>
              <a:latin typeface="+mn-lt"/>
              <a:ea typeface="+mn-ea"/>
              <a:cs typeface="+mn-cs"/>
            </a:rPr>
            <a:t>前年度より減っているが、</a:t>
          </a:r>
          <a:r>
            <a:rPr kumimoji="1" lang="ja-JP" altLang="ja-JP" sz="1100">
              <a:solidFill>
                <a:schemeClr val="dk1"/>
              </a:solidFill>
              <a:effectLst/>
              <a:latin typeface="+mn-lt"/>
              <a:ea typeface="+mn-ea"/>
              <a:cs typeface="+mn-cs"/>
            </a:rPr>
            <a:t>類似団体及び県平均を大きく上回っている</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社会資本の整備は必要性等を勘案し、地域経済の振興や活性化に必要な事業については重点的・効果的に実施する。</a:t>
          </a:r>
          <a:r>
            <a:rPr kumimoji="1" lang="ja-JP" altLang="en-US" sz="1100">
              <a:solidFill>
                <a:schemeClr val="dk1"/>
              </a:solidFill>
              <a:effectLst/>
              <a:latin typeface="+mn-lt"/>
              <a:ea typeface="+mn-ea"/>
              <a:cs typeface="+mn-cs"/>
            </a:rPr>
            <a:t>教育施設等の更新を控え、計画の平準化及び長寿命化についても積極的に取り組む。</a:t>
          </a:r>
          <a:endParaRPr lang="ja-JP" altLang="ja-JP" sz="1400">
            <a:effectLst/>
          </a:endParaRPr>
        </a:p>
        <a:p>
          <a:r>
            <a:rPr kumimoji="1" lang="ja-JP" altLang="ja-JP" sz="1100">
              <a:solidFill>
                <a:schemeClr val="dk1"/>
              </a:solidFill>
              <a:effectLst/>
              <a:latin typeface="+mn-lt"/>
              <a:ea typeface="+mn-ea"/>
              <a:cs typeface="+mn-cs"/>
            </a:rPr>
            <a:t>・繰出金について、人口１人当たりの金額が</a:t>
          </a:r>
          <a:r>
            <a:rPr kumimoji="1" lang="en-US" altLang="ja-JP" sz="1100">
              <a:solidFill>
                <a:schemeClr val="dk1"/>
              </a:solidFill>
              <a:effectLst/>
              <a:latin typeface="+mn-lt"/>
              <a:ea typeface="+mn-ea"/>
              <a:cs typeface="+mn-cs"/>
            </a:rPr>
            <a:t>174,105</a:t>
          </a:r>
          <a:r>
            <a:rPr kumimoji="1" lang="ja-JP" altLang="ja-JP" sz="1100">
              <a:solidFill>
                <a:schemeClr val="dk1"/>
              </a:solidFill>
              <a:effectLst/>
              <a:latin typeface="+mn-lt"/>
              <a:ea typeface="+mn-ea"/>
              <a:cs typeface="+mn-cs"/>
            </a:rPr>
            <a:t>円前年度に比べて</a:t>
          </a:r>
          <a:r>
            <a:rPr kumimoji="1" lang="en-US" altLang="ja-JP" sz="1100">
              <a:solidFill>
                <a:schemeClr val="dk1"/>
              </a:solidFill>
              <a:effectLst/>
              <a:latin typeface="+mn-lt"/>
              <a:ea typeface="+mn-ea"/>
              <a:cs typeface="+mn-cs"/>
            </a:rPr>
            <a:t>15,497</a:t>
          </a:r>
          <a:r>
            <a:rPr kumimoji="1" lang="ja-JP" altLang="ja-JP" sz="1100">
              <a:solidFill>
                <a:schemeClr val="dk1"/>
              </a:solidFill>
              <a:effectLst/>
              <a:latin typeface="+mn-lt"/>
              <a:ea typeface="+mn-ea"/>
              <a:cs typeface="+mn-cs"/>
            </a:rPr>
            <a:t>円減少しているが類似団体及び県平均を大きく上回っている。特別会計（簡易水道事業特別会計・下水道事業特別会計）への繰出金については、基準内繰出（施設整備に要した地方債の元利償還金や、自然条件等による割高な料金の格差是正等）　に加え、料金収入等では補えない維持管理費や修繕費の不足分についても基準外繰出を実施している。単に赤字補てん的なものについては、歳出削減努力等を精査して慎重に行う。</a:t>
          </a:r>
          <a:endParaRPr lang="ja-JP" altLang="ja-JP" sz="1400">
            <a:effectLst/>
          </a:endParaRPr>
        </a:p>
        <a:p>
          <a:r>
            <a:rPr kumimoji="1" lang="ja-JP" altLang="ja-JP" sz="1100" baseline="0">
              <a:solidFill>
                <a:schemeClr val="dk1"/>
              </a:solidFill>
              <a:effectLst/>
              <a:latin typeface="+mn-lt"/>
              <a:ea typeface="+mn-ea"/>
              <a:cs typeface="+mn-cs"/>
            </a:rPr>
            <a:t>今後の財政基盤の強化のためにも、引き続き歳出の抑制に努めるほか、村税の徴収率向上や将来的な村税収入の増に取り組んでいく。また、ふるさと納税の取り組みを積極的に推進し、さらなる自主財源の確保を目指す。</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沖縄県渡嘉敷村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725
717
19.23
1,690,305
1,580,008
103,652
709,927
1,567,290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98247</xdr:rowOff>
    </xdr:from>
    <xdr:to>
      <xdr:col>24</xdr:col>
      <xdr:colOff>62865</xdr:colOff>
      <xdr:row>38</xdr:row>
      <xdr:rowOff>92570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241747"/>
          <a:ext cx="1270" cy="1365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96397</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11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92570</xdr:rowOff>
    </xdr:from>
    <xdr:to>
      <xdr:col>24</xdr:col>
      <xdr:colOff>152400</xdr:colOff>
      <xdr:row>38</xdr:row>
      <xdr:rowOff>92570</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07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44924</xdr:rowOff>
    </xdr:from>
    <xdr:ext cx="599010"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16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117,264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98247</xdr:rowOff>
    </xdr:from>
    <xdr:to>
      <xdr:col>24</xdr:col>
      <xdr:colOff>152400</xdr:colOff>
      <xdr:row>30</xdr:row>
      <xdr:rowOff>98247</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241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109423</xdr:rowOff>
    </xdr:from>
    <xdr:to>
      <xdr:col>24</xdr:col>
      <xdr:colOff>63500</xdr:colOff>
      <xdr:row>35</xdr:row>
      <xdr:rowOff>130454</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3797300" y="6110173"/>
          <a:ext cx="838200" cy="2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65612</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4092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87185</xdr:rowOff>
    </xdr:from>
    <xdr:to>
      <xdr:col>24</xdr:col>
      <xdr:colOff>114300</xdr:colOff>
      <xdr:row>38</xdr:row>
      <xdr:rowOff>17335</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43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81471</xdr:rowOff>
    </xdr:from>
    <xdr:to>
      <xdr:col>19</xdr:col>
      <xdr:colOff>177800</xdr:colOff>
      <xdr:row>35</xdr:row>
      <xdr:rowOff>109423</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2908300" y="6082221"/>
          <a:ext cx="889000" cy="27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79489</xdr:rowOff>
    </xdr:from>
    <xdr:to>
      <xdr:col>20</xdr:col>
      <xdr:colOff>38100</xdr:colOff>
      <xdr:row>38</xdr:row>
      <xdr:rowOff>9640</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4231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766</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515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36716</xdr:rowOff>
    </xdr:from>
    <xdr:to>
      <xdr:col>15</xdr:col>
      <xdr:colOff>50800</xdr:colOff>
      <xdr:row>35</xdr:row>
      <xdr:rowOff>81471</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019300" y="6037466"/>
          <a:ext cx="889000" cy="44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75806</xdr:rowOff>
    </xdr:from>
    <xdr:to>
      <xdr:col>15</xdr:col>
      <xdr:colOff>101600</xdr:colOff>
      <xdr:row>38</xdr:row>
      <xdr:rowOff>5956</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41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168533</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512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36716</xdr:rowOff>
    </xdr:from>
    <xdr:to>
      <xdr:col>10</xdr:col>
      <xdr:colOff>114300</xdr:colOff>
      <xdr:row>35</xdr:row>
      <xdr:rowOff>43053</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6037466"/>
          <a:ext cx="889000" cy="6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73736</xdr:rowOff>
    </xdr:from>
    <xdr:to>
      <xdr:col>10</xdr:col>
      <xdr:colOff>165100</xdr:colOff>
      <xdr:row>38</xdr:row>
      <xdr:rowOff>3887</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41738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166464</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510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79604</xdr:rowOff>
    </xdr:from>
    <xdr:to>
      <xdr:col>6</xdr:col>
      <xdr:colOff>38100</xdr:colOff>
      <xdr:row>38</xdr:row>
      <xdr:rowOff>9754</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42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881</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515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79654</xdr:rowOff>
    </xdr:from>
    <xdr:to>
      <xdr:col>24</xdr:col>
      <xdr:colOff>114300</xdr:colOff>
      <xdr:row>36</xdr:row>
      <xdr:rowOff>9804</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0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102531</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5931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58623</xdr:rowOff>
    </xdr:from>
    <xdr:to>
      <xdr:col>20</xdr:col>
      <xdr:colOff>38100</xdr:colOff>
      <xdr:row>35</xdr:row>
      <xdr:rowOff>160223</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059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5300</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5834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30671</xdr:rowOff>
    </xdr:from>
    <xdr:to>
      <xdr:col>15</xdr:col>
      <xdr:colOff>101600</xdr:colOff>
      <xdr:row>35</xdr:row>
      <xdr:rowOff>132271</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031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148798</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5806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157366</xdr:rowOff>
    </xdr:from>
    <xdr:to>
      <xdr:col>10</xdr:col>
      <xdr:colOff>165100</xdr:colOff>
      <xdr:row>35</xdr:row>
      <xdr:rowOff>87516</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598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104043</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5761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163703</xdr:rowOff>
    </xdr:from>
    <xdr:to>
      <xdr:col>6</xdr:col>
      <xdr:colOff>38100</xdr:colOff>
      <xdr:row>35</xdr:row>
      <xdr:rowOff>93853</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5993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110380</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5768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12308</xdr:colOff>
      <xdr:row>47</xdr:row>
      <xdr:rowOff>54627</xdr:rowOff>
    </xdr:from>
    <xdr:ext cx="74969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2308" y="811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152678</xdr:rowOff>
    </xdr:from>
    <xdr:to>
      <xdr:col>24</xdr:col>
      <xdr:colOff>62865</xdr:colOff>
      <xdr:row>59</xdr:row>
      <xdr:rowOff>23062</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896628"/>
          <a:ext cx="1270" cy="1241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34411</xdr:rowOff>
    </xdr:from>
    <xdr:ext cx="599010"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149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23062</xdr:rowOff>
    </xdr:from>
    <xdr:to>
      <xdr:col>24</xdr:col>
      <xdr:colOff>152400</xdr:colOff>
      <xdr:row>59</xdr:row>
      <xdr:rowOff>23062</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138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99355</xdr:rowOff>
    </xdr:from>
    <xdr:ext cx="690189"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6718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6,631,875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152678</xdr:rowOff>
    </xdr:from>
    <xdr:to>
      <xdr:col>24</xdr:col>
      <xdr:colOff>152400</xdr:colOff>
      <xdr:row>51</xdr:row>
      <xdr:rowOff>152678</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89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86468</xdr:rowOff>
    </xdr:from>
    <xdr:to>
      <xdr:col>24</xdr:col>
      <xdr:colOff>63500</xdr:colOff>
      <xdr:row>58</xdr:row>
      <xdr:rowOff>92763</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3797300" y="10030568"/>
          <a:ext cx="838200" cy="6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78861</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100229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339,452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100434</xdr:rowOff>
    </xdr:from>
    <xdr:to>
      <xdr:col>24</xdr:col>
      <xdr:colOff>114300</xdr:colOff>
      <xdr:row>59</xdr:row>
      <xdr:rowOff>30584</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10044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86468</xdr:rowOff>
    </xdr:from>
    <xdr:to>
      <xdr:col>19</xdr:col>
      <xdr:colOff>177800</xdr:colOff>
      <xdr:row>58</xdr:row>
      <xdr:rowOff>122694</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908300" y="10030568"/>
          <a:ext cx="889000" cy="36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100539</xdr:rowOff>
    </xdr:from>
    <xdr:to>
      <xdr:col>20</xdr:col>
      <xdr:colOff>38100</xdr:colOff>
      <xdr:row>59</xdr:row>
      <xdr:rowOff>30689</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10044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21816</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5" y="10137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119906</xdr:rowOff>
    </xdr:from>
    <xdr:to>
      <xdr:col>15</xdr:col>
      <xdr:colOff>50800</xdr:colOff>
      <xdr:row>58</xdr:row>
      <xdr:rowOff>122694</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019300" y="10064006"/>
          <a:ext cx="889000" cy="2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96558</xdr:rowOff>
    </xdr:from>
    <xdr:to>
      <xdr:col>15</xdr:col>
      <xdr:colOff>101600</xdr:colOff>
      <xdr:row>59</xdr:row>
      <xdr:rowOff>26708</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1004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17835</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10133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119906</xdr:rowOff>
    </xdr:from>
    <xdr:to>
      <xdr:col>10</xdr:col>
      <xdr:colOff>114300</xdr:colOff>
      <xdr:row>58</xdr:row>
      <xdr:rowOff>147942</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1130300" y="10064006"/>
          <a:ext cx="889000" cy="28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90443</xdr:rowOff>
    </xdr:from>
    <xdr:to>
      <xdr:col>10</xdr:col>
      <xdr:colOff>165100</xdr:colOff>
      <xdr:row>59</xdr:row>
      <xdr:rowOff>20593</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1003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11720</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19795" y="10127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115984</xdr:rowOff>
    </xdr:from>
    <xdr:to>
      <xdr:col>6</xdr:col>
      <xdr:colOff>38100</xdr:colOff>
      <xdr:row>59</xdr:row>
      <xdr:rowOff>46134</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1006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37261</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30795" y="10152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41963</xdr:rowOff>
    </xdr:from>
    <xdr:to>
      <xdr:col>24</xdr:col>
      <xdr:colOff>114300</xdr:colOff>
      <xdr:row>58</xdr:row>
      <xdr:rowOff>143563</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986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1340</xdr:rowOff>
    </xdr:from>
    <xdr:ext cx="599010"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773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35668</xdr:rowOff>
    </xdr:from>
    <xdr:to>
      <xdr:col>20</xdr:col>
      <xdr:colOff>38100</xdr:colOff>
      <xdr:row>58</xdr:row>
      <xdr:rowOff>137268</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97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153795</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497795" y="9754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71894</xdr:rowOff>
    </xdr:from>
    <xdr:to>
      <xdr:col>15</xdr:col>
      <xdr:colOff>101600</xdr:colOff>
      <xdr:row>59</xdr:row>
      <xdr:rowOff>2044</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10015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18571</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5" y="9791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69106</xdr:rowOff>
    </xdr:from>
    <xdr:to>
      <xdr:col>10</xdr:col>
      <xdr:colOff>165100</xdr:colOff>
      <xdr:row>58</xdr:row>
      <xdr:rowOff>170706</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10013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15783</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19795" y="9788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97142</xdr:rowOff>
    </xdr:from>
    <xdr:to>
      <xdr:col>6</xdr:col>
      <xdr:colOff>38100</xdr:colOff>
      <xdr:row>59</xdr:row>
      <xdr:rowOff>27292</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10041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43819</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30795" y="9816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81988</xdr:rowOff>
    </xdr:from>
    <xdr:to>
      <xdr:col>24</xdr:col>
      <xdr:colOff>62865</xdr:colOff>
      <xdr:row>77</xdr:row>
      <xdr:rowOff>142522</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083488"/>
          <a:ext cx="1270" cy="1260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146349</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347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142522</xdr:rowOff>
    </xdr:from>
    <xdr:to>
      <xdr:col>24</xdr:col>
      <xdr:colOff>152400</xdr:colOff>
      <xdr:row>77</xdr:row>
      <xdr:rowOff>142522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344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28665</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858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790,295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81988</xdr:rowOff>
    </xdr:from>
    <xdr:to>
      <xdr:col>24</xdr:col>
      <xdr:colOff>152400</xdr:colOff>
      <xdr:row>70</xdr:row>
      <xdr:rowOff>81988</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083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63886</xdr:rowOff>
    </xdr:from>
    <xdr:to>
      <xdr:col>24</xdr:col>
      <xdr:colOff>63500</xdr:colOff>
      <xdr:row>76</xdr:row>
      <xdr:rowOff>112275</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3797300" y="13094086"/>
          <a:ext cx="838200" cy="48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78906</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9376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56029</xdr:rowOff>
    </xdr:from>
    <xdr:to>
      <xdr:col>24</xdr:col>
      <xdr:colOff>114300</xdr:colOff>
      <xdr:row>76</xdr:row>
      <xdr:rowOff>157629</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3086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63886</xdr:rowOff>
    </xdr:from>
    <xdr:to>
      <xdr:col>19</xdr:col>
      <xdr:colOff>177800</xdr:colOff>
      <xdr:row>76</xdr:row>
      <xdr:rowOff>88861</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3094086"/>
          <a:ext cx="889000" cy="24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66475</xdr:rowOff>
    </xdr:from>
    <xdr:to>
      <xdr:col>20</xdr:col>
      <xdr:colOff>38100</xdr:colOff>
      <xdr:row>76</xdr:row>
      <xdr:rowOff>168075</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09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159202</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3189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71</xdr:row>
      <xdr:rowOff>170435</xdr:rowOff>
    </xdr:from>
    <xdr:to>
      <xdr:col>15</xdr:col>
      <xdr:colOff>50800</xdr:colOff>
      <xdr:row>76</xdr:row>
      <xdr:rowOff>88861</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2019300" y="12343385"/>
          <a:ext cx="889000" cy="775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83979</xdr:rowOff>
    </xdr:from>
    <xdr:to>
      <xdr:col>15</xdr:col>
      <xdr:colOff>101600</xdr:colOff>
      <xdr:row>77</xdr:row>
      <xdr:rowOff>14129</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114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5256</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3206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71</xdr:row>
      <xdr:rowOff>170435</xdr:rowOff>
    </xdr:from>
    <xdr:to>
      <xdr:col>10</xdr:col>
      <xdr:colOff>114300</xdr:colOff>
      <xdr:row>74</xdr:row>
      <xdr:rowOff>161935</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2343385"/>
          <a:ext cx="889000" cy="505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6944</xdr:rowOff>
    </xdr:from>
    <xdr:to>
      <xdr:col>10</xdr:col>
      <xdr:colOff>165100</xdr:colOff>
      <xdr:row>76</xdr:row>
      <xdr:rowOff>108544</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037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99671</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129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133970</xdr:rowOff>
    </xdr:from>
    <xdr:to>
      <xdr:col>6</xdr:col>
      <xdr:colOff>38100</xdr:colOff>
      <xdr:row>77</xdr:row>
      <xdr:rowOff>64120</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16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55247</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256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61475</xdr:rowOff>
    </xdr:from>
    <xdr:to>
      <xdr:col>24</xdr:col>
      <xdr:colOff>114300</xdr:colOff>
      <xdr:row>76</xdr:row>
      <xdr:rowOff>163075</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3091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39902</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3070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13086</xdr:rowOff>
    </xdr:from>
    <xdr:to>
      <xdr:col>20</xdr:col>
      <xdr:colOff>38100</xdr:colOff>
      <xdr:row>76</xdr:row>
      <xdr:rowOff>114686</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043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131214</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2818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38061</xdr:rowOff>
    </xdr:from>
    <xdr:to>
      <xdr:col>15</xdr:col>
      <xdr:colOff>101600</xdr:colOff>
      <xdr:row>76</xdr:row>
      <xdr:rowOff>139661</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068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156188</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2843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71</xdr:row>
      <xdr:rowOff>119635</xdr:rowOff>
    </xdr:from>
    <xdr:to>
      <xdr:col>10</xdr:col>
      <xdr:colOff>165100</xdr:colOff>
      <xdr:row>72</xdr:row>
      <xdr:rowOff>49785</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229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70</xdr:row>
      <xdr:rowOff>66312</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2067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111135</xdr:rowOff>
    </xdr:from>
    <xdr:to>
      <xdr:col>6</xdr:col>
      <xdr:colOff>38100</xdr:colOff>
      <xdr:row>75</xdr:row>
      <xdr:rowOff>41285</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2798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57812</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2573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91</xdr:row>
      <xdr:rowOff>21970</xdr:rowOff>
    </xdr:from>
    <xdr:ext cx="685572"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76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38298</xdr:rowOff>
    </xdr:from>
    <xdr:ext cx="685572"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76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134672</xdr:rowOff>
    </xdr:from>
    <xdr:to>
      <xdr:col>24</xdr:col>
      <xdr:colOff>62865</xdr:colOff>
      <xdr:row>99</xdr:row>
      <xdr:rowOff>72286</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5565172"/>
          <a:ext cx="1270" cy="148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76113</xdr:rowOff>
    </xdr:from>
    <xdr:ext cx="534377" cy="25904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7049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72286</xdr:rowOff>
    </xdr:from>
    <xdr:to>
      <xdr:col>24</xdr:col>
      <xdr:colOff>152400</xdr:colOff>
      <xdr:row>99</xdr:row>
      <xdr:rowOff>72286</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7045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81349</xdr:rowOff>
    </xdr:from>
    <xdr:ext cx="690189" cy="25904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34039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1,384,619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134672</xdr:rowOff>
    </xdr:from>
    <xdr:to>
      <xdr:col>24</xdr:col>
      <xdr:colOff>152400</xdr:colOff>
      <xdr:row>90</xdr:row>
      <xdr:rowOff>134672</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5565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115694</xdr:rowOff>
    </xdr:from>
    <xdr:to>
      <xdr:col>24</xdr:col>
      <xdr:colOff>63500</xdr:colOff>
      <xdr:row>98</xdr:row>
      <xdr:rowOff>119726</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3797300" y="16917794"/>
          <a:ext cx="838200" cy="4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80143</xdr:rowOff>
    </xdr:from>
    <xdr:ext cx="599010" cy="2590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67107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57266</xdr:rowOff>
    </xdr:from>
    <xdr:to>
      <xdr:col>24</xdr:col>
      <xdr:colOff>114300</xdr:colOff>
      <xdr:row>98</xdr:row>
      <xdr:rowOff>158866</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4584700" y="16859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98045</xdr:rowOff>
    </xdr:from>
    <xdr:to>
      <xdr:col>19</xdr:col>
      <xdr:colOff>177800</xdr:colOff>
      <xdr:row>98</xdr:row>
      <xdr:rowOff>115694</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2908300" y="16900145"/>
          <a:ext cx="889000" cy="17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52268</xdr:rowOff>
    </xdr:from>
    <xdr:to>
      <xdr:col>20</xdr:col>
      <xdr:colOff>38100</xdr:colOff>
      <xdr:row>98</xdr:row>
      <xdr:rowOff>153868</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3746500" y="16854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170395</xdr:rowOff>
    </xdr:from>
    <xdr:ext cx="599010"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497795" y="16629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85542</xdr:rowOff>
    </xdr:from>
    <xdr:to>
      <xdr:col>15</xdr:col>
      <xdr:colOff>50800</xdr:colOff>
      <xdr:row>98</xdr:row>
      <xdr:rowOff>98045</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2019300" y="16887642"/>
          <a:ext cx="889000" cy="12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62520</xdr:rowOff>
    </xdr:from>
    <xdr:to>
      <xdr:col>15</xdr:col>
      <xdr:colOff>101600</xdr:colOff>
      <xdr:row>98</xdr:row>
      <xdr:rowOff>164120</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2857500" y="1686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155247</xdr:rowOff>
    </xdr:from>
    <xdr:ext cx="59901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08795" y="16957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104697</xdr:rowOff>
    </xdr:from>
    <xdr:to>
      <xdr:col>10</xdr:col>
      <xdr:colOff>114300</xdr:colOff>
      <xdr:row>98</xdr:row>
      <xdr:rowOff>85542</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1130300" y="16563897"/>
          <a:ext cx="889000" cy="323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77481</xdr:rowOff>
    </xdr:from>
    <xdr:to>
      <xdr:col>10</xdr:col>
      <xdr:colOff>165100</xdr:colOff>
      <xdr:row>99</xdr:row>
      <xdr:rowOff>7631</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968500" y="1687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98</xdr:row>
      <xdr:rowOff>170208</xdr:rowOff>
    </xdr:from>
    <xdr:ext cx="59901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19795" y="16972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85861</xdr:rowOff>
    </xdr:from>
    <xdr:to>
      <xdr:col>6</xdr:col>
      <xdr:colOff>38100</xdr:colOff>
      <xdr:row>99</xdr:row>
      <xdr:rowOff>16011</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079500" y="16887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99</xdr:row>
      <xdr:rowOff>7138</xdr:rowOff>
    </xdr:from>
    <xdr:ext cx="59901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30795" y="16980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68926</xdr:rowOff>
    </xdr:from>
    <xdr:to>
      <xdr:col>24</xdr:col>
      <xdr:colOff>114300</xdr:colOff>
      <xdr:row>98</xdr:row>
      <xdr:rowOff>170526</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4584700" y="16871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35693</xdr:rowOff>
    </xdr:from>
    <xdr:ext cx="599010" cy="25904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6837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64894</xdr:rowOff>
    </xdr:from>
    <xdr:to>
      <xdr:col>20</xdr:col>
      <xdr:colOff>38100</xdr:colOff>
      <xdr:row>98</xdr:row>
      <xdr:rowOff>166494</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3746500" y="16866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98</xdr:row>
      <xdr:rowOff>157621</xdr:rowOff>
    </xdr:from>
    <xdr:ext cx="59901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497795" y="16959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47245</xdr:rowOff>
    </xdr:from>
    <xdr:to>
      <xdr:col>15</xdr:col>
      <xdr:colOff>101600</xdr:colOff>
      <xdr:row>98</xdr:row>
      <xdr:rowOff>148845</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2857500" y="16849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165372</xdr:rowOff>
    </xdr:from>
    <xdr:ext cx="59901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08795" y="16624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34742</xdr:rowOff>
    </xdr:from>
    <xdr:to>
      <xdr:col>10</xdr:col>
      <xdr:colOff>165100</xdr:colOff>
      <xdr:row>98</xdr:row>
      <xdr:rowOff>136342</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968500" y="16836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152869</xdr:rowOff>
    </xdr:from>
    <xdr:ext cx="59901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19795" y="16612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53897</xdr:rowOff>
    </xdr:from>
    <xdr:to>
      <xdr:col>6</xdr:col>
      <xdr:colOff>38100</xdr:colOff>
      <xdr:row>96</xdr:row>
      <xdr:rowOff>155497</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079500" y="16513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574</xdr:rowOff>
    </xdr:from>
    <xdr:ext cx="599010"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30795" y="16288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151277</xdr:rowOff>
    </xdr:from>
    <xdr:to>
      <xdr:col>54</xdr:col>
      <xdr:colOff>189865</xdr:colOff>
      <xdr:row>39</xdr:row>
      <xdr:rowOff>98878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294777"/>
          <a:ext cx="1270" cy="1490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108291</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948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97954</xdr:rowOff>
    </xdr:from>
    <xdr:ext cx="534377"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070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91,291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151277</xdr:rowOff>
    </xdr:from>
    <xdr:to>
      <xdr:col>55</xdr:col>
      <xdr:colOff>88900</xdr:colOff>
      <xdr:row>30</xdr:row>
      <xdr:rowOff>151277</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294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25742</xdr:rowOff>
    </xdr:from>
    <xdr:ext cx="469744"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5408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2865</xdr:rowOff>
    </xdr:from>
    <xdr:to>
      <xdr:col>55</xdr:col>
      <xdr:colOff>50800</xdr:colOff>
      <xdr:row>39</xdr:row>
      <xdr:rowOff>104465</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689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39</xdr:row>
      <xdr:rowOff>19079</xdr:rowOff>
    </xdr:from>
    <xdr:to>
      <xdr:col>50</xdr:col>
      <xdr:colOff>165100</xdr:colOff>
      <xdr:row>39</xdr:row>
      <xdr:rowOff>120679</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705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137206</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04428" y="6480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14017</xdr:rowOff>
    </xdr:from>
    <xdr:to>
      <xdr:col>46</xdr:col>
      <xdr:colOff>38100</xdr:colOff>
      <xdr:row>39</xdr:row>
      <xdr:rowOff>115617</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700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132144</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15428" y="6475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165612</xdr:rowOff>
    </xdr:from>
    <xdr:to>
      <xdr:col>41</xdr:col>
      <xdr:colOff>101600</xdr:colOff>
      <xdr:row>39</xdr:row>
      <xdr:rowOff>95762</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680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112289</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8" y="6455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9527</xdr:rowOff>
    </xdr:from>
    <xdr:to>
      <xdr:col>36</xdr:col>
      <xdr:colOff>165100</xdr:colOff>
      <xdr:row>39</xdr:row>
      <xdr:rowOff>111127</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69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127654</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37428" y="6471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152741</xdr:rowOff>
    </xdr:from>
    <xdr:ext cx="249299"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6678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89374</xdr:rowOff>
    </xdr:from>
    <xdr:to>
      <xdr:col>54</xdr:col>
      <xdr:colOff>189865</xdr:colOff>
      <xdr:row>58</xdr:row>
      <xdr:rowOff>138774</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833324"/>
          <a:ext cx="1270" cy="1249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142601</xdr:rowOff>
    </xdr:from>
    <xdr:ext cx="378565"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0867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138774</xdr:rowOff>
    </xdr:from>
    <xdr:to>
      <xdr:col>55</xdr:col>
      <xdr:colOff>88900</xdr:colOff>
      <xdr:row>58</xdr:row>
      <xdr:rowOff>138774</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082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36051</xdr:rowOff>
    </xdr:from>
    <xdr:ext cx="599010"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608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547,015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89374</xdr:rowOff>
    </xdr:from>
    <xdr:to>
      <xdr:col>55</xdr:col>
      <xdr:colOff>88900</xdr:colOff>
      <xdr:row>51</xdr:row>
      <xdr:rowOff>89374</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833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128892</xdr:rowOff>
    </xdr:from>
    <xdr:to>
      <xdr:col>55</xdr:col>
      <xdr:colOff>0</xdr:colOff>
      <xdr:row>58</xdr:row>
      <xdr:rowOff>20570</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9639300" y="9901542"/>
          <a:ext cx="838200" cy="63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31751</xdr:rowOff>
    </xdr:from>
    <xdr:ext cx="599010"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6329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8874</xdr:rowOff>
    </xdr:from>
    <xdr:to>
      <xdr:col>55</xdr:col>
      <xdr:colOff>50800</xdr:colOff>
      <xdr:row>57</xdr:row>
      <xdr:rowOff>110474</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7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128892</xdr:rowOff>
    </xdr:from>
    <xdr:to>
      <xdr:col>50</xdr:col>
      <xdr:colOff>114300</xdr:colOff>
      <xdr:row>57</xdr:row>
      <xdr:rowOff>139833</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8750300" y="9901542"/>
          <a:ext cx="889000" cy="10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10865</xdr:rowOff>
    </xdr:from>
    <xdr:to>
      <xdr:col>50</xdr:col>
      <xdr:colOff>165100</xdr:colOff>
      <xdr:row>57</xdr:row>
      <xdr:rowOff>112465</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783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128992</xdr:rowOff>
    </xdr:from>
    <xdr:ext cx="599010"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39795" y="9558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139833</xdr:rowOff>
    </xdr:from>
    <xdr:to>
      <xdr:col>45</xdr:col>
      <xdr:colOff>177800</xdr:colOff>
      <xdr:row>57</xdr:row>
      <xdr:rowOff>150803</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7861300" y="9912483"/>
          <a:ext cx="889000" cy="1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43029</xdr:rowOff>
    </xdr:from>
    <xdr:to>
      <xdr:col>46</xdr:col>
      <xdr:colOff>38100</xdr:colOff>
      <xdr:row>57</xdr:row>
      <xdr:rowOff>144629</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815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161156</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83111" y="9590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131797</xdr:rowOff>
    </xdr:from>
    <xdr:to>
      <xdr:col>41</xdr:col>
      <xdr:colOff>50800</xdr:colOff>
      <xdr:row>57</xdr:row>
      <xdr:rowOff>150803</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6972300" y="9904447"/>
          <a:ext cx="889000" cy="19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34207</xdr:rowOff>
    </xdr:from>
    <xdr:to>
      <xdr:col>41</xdr:col>
      <xdr:colOff>101600</xdr:colOff>
      <xdr:row>57</xdr:row>
      <xdr:rowOff>135807</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80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152334</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9582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29459</xdr:rowOff>
    </xdr:from>
    <xdr:to>
      <xdr:col>36</xdr:col>
      <xdr:colOff>165100</xdr:colOff>
      <xdr:row>57</xdr:row>
      <xdr:rowOff>131059</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802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147586</xdr:rowOff>
    </xdr:from>
    <xdr:ext cx="59901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672795" y="9577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141220</xdr:rowOff>
    </xdr:from>
    <xdr:to>
      <xdr:col>55</xdr:col>
      <xdr:colOff>50800</xdr:colOff>
      <xdr:row>58</xdr:row>
      <xdr:rowOff>71370</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91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56147</xdr:rowOff>
    </xdr:from>
    <xdr:ext cx="534377"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828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78092</xdr:rowOff>
    </xdr:from>
    <xdr:to>
      <xdr:col>50</xdr:col>
      <xdr:colOff>165100</xdr:colOff>
      <xdr:row>58</xdr:row>
      <xdr:rowOff>8242</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850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170819</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72111" y="9943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89033</xdr:rowOff>
    </xdr:from>
    <xdr:to>
      <xdr:col>46</xdr:col>
      <xdr:colOff>38100</xdr:colOff>
      <xdr:row>58</xdr:row>
      <xdr:rowOff>19183</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861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10310</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83111" y="9954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100003</xdr:rowOff>
    </xdr:from>
    <xdr:to>
      <xdr:col>41</xdr:col>
      <xdr:colOff>101600</xdr:colOff>
      <xdr:row>58</xdr:row>
      <xdr:rowOff>30153</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872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21280</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94111" y="9965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80997</xdr:rowOff>
    </xdr:from>
    <xdr:to>
      <xdr:col>36</xdr:col>
      <xdr:colOff>165100</xdr:colOff>
      <xdr:row>58</xdr:row>
      <xdr:rowOff>11147</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853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2274</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05111" y="9946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21970</xdr:rowOff>
    </xdr:from>
    <xdr:ext cx="685572"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5918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123113</xdr:rowOff>
    </xdr:from>
    <xdr:to>
      <xdr:col>54</xdr:col>
      <xdr:colOff>189865</xdr:colOff>
      <xdr:row>79</xdr:row>
      <xdr:rowOff>97876</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124613"/>
          <a:ext cx="1270" cy="1517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101703</xdr:rowOff>
    </xdr:from>
    <xdr:ext cx="378565"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646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97876</xdr:rowOff>
    </xdr:from>
    <xdr:to>
      <xdr:col>55</xdr:col>
      <xdr:colOff>88900</xdr:colOff>
      <xdr:row>79</xdr:row>
      <xdr:rowOff>97876</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642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69790</xdr:rowOff>
    </xdr:from>
    <xdr:ext cx="690189"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8998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1,395,237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123113</xdr:rowOff>
    </xdr:from>
    <xdr:to>
      <xdr:col>55</xdr:col>
      <xdr:colOff>88900</xdr:colOff>
      <xdr:row>70</xdr:row>
      <xdr:rowOff>123113</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124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52877</xdr:rowOff>
    </xdr:from>
    <xdr:to>
      <xdr:col>55</xdr:col>
      <xdr:colOff>0</xdr:colOff>
      <xdr:row>78</xdr:row>
      <xdr:rowOff>95320</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9639300" y="13425977"/>
          <a:ext cx="838200" cy="42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114182</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487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135755</xdr:rowOff>
    </xdr:from>
    <xdr:to>
      <xdr:col>55</xdr:col>
      <xdr:colOff>50800</xdr:colOff>
      <xdr:row>79</xdr:row>
      <xdr:rowOff>65905</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50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95320</xdr:rowOff>
    </xdr:from>
    <xdr:to>
      <xdr:col>50</xdr:col>
      <xdr:colOff>114300</xdr:colOff>
      <xdr:row>78</xdr:row>
      <xdr:rowOff>131507</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8750300" y="13468420"/>
          <a:ext cx="889000" cy="36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139810</xdr:rowOff>
    </xdr:from>
    <xdr:to>
      <xdr:col>50</xdr:col>
      <xdr:colOff>165100</xdr:colOff>
      <xdr:row>79</xdr:row>
      <xdr:rowOff>69960</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51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61087</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3605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131507</xdr:rowOff>
    </xdr:from>
    <xdr:to>
      <xdr:col>45</xdr:col>
      <xdr:colOff>177800</xdr:colOff>
      <xdr:row>78</xdr:row>
      <xdr:rowOff>138334</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7861300" y="13504607"/>
          <a:ext cx="889000" cy="6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131615</xdr:rowOff>
    </xdr:from>
    <xdr:to>
      <xdr:col>46</xdr:col>
      <xdr:colOff>38100</xdr:colOff>
      <xdr:row>79</xdr:row>
      <xdr:rowOff>61765</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504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52892</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597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138334</xdr:rowOff>
    </xdr:from>
    <xdr:to>
      <xdr:col>41</xdr:col>
      <xdr:colOff>50800</xdr:colOff>
      <xdr:row>78</xdr:row>
      <xdr:rowOff>164826</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6972300" y="13511434"/>
          <a:ext cx="889000" cy="26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155408</xdr:rowOff>
    </xdr:from>
    <xdr:to>
      <xdr:col>41</xdr:col>
      <xdr:colOff>101600</xdr:colOff>
      <xdr:row>79</xdr:row>
      <xdr:rowOff>85558</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528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76685</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621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159000</xdr:rowOff>
    </xdr:from>
    <xdr:to>
      <xdr:col>36</xdr:col>
      <xdr:colOff>165100</xdr:colOff>
      <xdr:row>79</xdr:row>
      <xdr:rowOff>89150</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5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80277</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624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2077</xdr:rowOff>
    </xdr:from>
    <xdr:to>
      <xdr:col>55</xdr:col>
      <xdr:colOff>50800</xdr:colOff>
      <xdr:row>78</xdr:row>
      <xdr:rowOff>103677</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375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24954</xdr:rowOff>
    </xdr:from>
    <xdr:ext cx="599010"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226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44520</xdr:rowOff>
    </xdr:from>
    <xdr:to>
      <xdr:col>50</xdr:col>
      <xdr:colOff>165100</xdr:colOff>
      <xdr:row>78</xdr:row>
      <xdr:rowOff>146120</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41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162647</xdr:rowOff>
    </xdr:from>
    <xdr:ext cx="59901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339795" y="13192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80707</xdr:rowOff>
    </xdr:from>
    <xdr:to>
      <xdr:col>46</xdr:col>
      <xdr:colOff>38100</xdr:colOff>
      <xdr:row>79</xdr:row>
      <xdr:rowOff>10857</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453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77</xdr:row>
      <xdr:rowOff>27384</xdr:rowOff>
    </xdr:from>
    <xdr:ext cx="599010"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450795" y="13229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87534</xdr:rowOff>
    </xdr:from>
    <xdr:to>
      <xdr:col>41</xdr:col>
      <xdr:colOff>101600</xdr:colOff>
      <xdr:row>79</xdr:row>
      <xdr:rowOff>17684</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460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77</xdr:row>
      <xdr:rowOff>34211</xdr:rowOff>
    </xdr:from>
    <xdr:ext cx="599010"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561795" y="13235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114026</xdr:rowOff>
    </xdr:from>
    <xdr:to>
      <xdr:col>36</xdr:col>
      <xdr:colOff>165100</xdr:colOff>
      <xdr:row>79</xdr:row>
      <xdr:rowOff>44176</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48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60703</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05111" y="13262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130827</xdr:rowOff>
    </xdr:from>
    <xdr:ext cx="685572"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38867</xdr:rowOff>
    </xdr:from>
    <xdr:to>
      <xdr:col>54</xdr:col>
      <xdr:colOff>189865</xdr:colOff>
      <xdr:row>99</xdr:row>
      <xdr:rowOff>11612</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640817"/>
          <a:ext cx="1270" cy="1344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15439</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988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11612</xdr:rowOff>
    </xdr:from>
    <xdr:to>
      <xdr:col>55</xdr:col>
      <xdr:colOff>88900</xdr:colOff>
      <xdr:row>99</xdr:row>
      <xdr:rowOff>11612</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985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156994</xdr:rowOff>
    </xdr:from>
    <xdr:ext cx="690189"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4160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1,807,327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38867</xdr:rowOff>
    </xdr:from>
    <xdr:to>
      <xdr:col>55</xdr:col>
      <xdr:colOff>88900</xdr:colOff>
      <xdr:row>91</xdr:row>
      <xdr:rowOff>38867</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640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51398</xdr:rowOff>
    </xdr:from>
    <xdr:to>
      <xdr:col>55</xdr:col>
      <xdr:colOff>0</xdr:colOff>
      <xdr:row>98</xdr:row>
      <xdr:rowOff>88934</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9639300" y="16682048"/>
          <a:ext cx="838200" cy="20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20708</xdr:rowOff>
    </xdr:from>
    <xdr:ext cx="599010"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8228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42281</xdr:rowOff>
    </xdr:from>
    <xdr:to>
      <xdr:col>55</xdr:col>
      <xdr:colOff>50800</xdr:colOff>
      <xdr:row>98</xdr:row>
      <xdr:rowOff>143881</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84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51398</xdr:rowOff>
    </xdr:from>
    <xdr:to>
      <xdr:col>50</xdr:col>
      <xdr:colOff>114300</xdr:colOff>
      <xdr:row>97</xdr:row>
      <xdr:rowOff>136928</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8750300" y="16682048"/>
          <a:ext cx="889000" cy="85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41746</xdr:rowOff>
    </xdr:from>
    <xdr:to>
      <xdr:col>50</xdr:col>
      <xdr:colOff>165100</xdr:colOff>
      <xdr:row>98</xdr:row>
      <xdr:rowOff>143346</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843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134473</xdr:rowOff>
    </xdr:from>
    <xdr:ext cx="59901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39795" y="16936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75963</xdr:rowOff>
    </xdr:from>
    <xdr:to>
      <xdr:col>45</xdr:col>
      <xdr:colOff>177800</xdr:colOff>
      <xdr:row>97</xdr:row>
      <xdr:rowOff>136928</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7861300" y="16706613"/>
          <a:ext cx="889000" cy="60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47223</xdr:rowOff>
    </xdr:from>
    <xdr:to>
      <xdr:col>46</xdr:col>
      <xdr:colOff>38100</xdr:colOff>
      <xdr:row>98</xdr:row>
      <xdr:rowOff>148823</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84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139950</xdr:rowOff>
    </xdr:from>
    <xdr:ext cx="59901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50795" y="16942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75963</xdr:rowOff>
    </xdr:from>
    <xdr:to>
      <xdr:col>41</xdr:col>
      <xdr:colOff>50800</xdr:colOff>
      <xdr:row>98</xdr:row>
      <xdr:rowOff>69892</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6972300" y="16706613"/>
          <a:ext cx="889000" cy="165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51574</xdr:rowOff>
    </xdr:from>
    <xdr:to>
      <xdr:col>41</xdr:col>
      <xdr:colOff>101600</xdr:colOff>
      <xdr:row>98</xdr:row>
      <xdr:rowOff>153174</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85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144301</xdr:rowOff>
    </xdr:from>
    <xdr:ext cx="59901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61795" y="16946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51721</xdr:rowOff>
    </xdr:from>
    <xdr:to>
      <xdr:col>36</xdr:col>
      <xdr:colOff>165100</xdr:colOff>
      <xdr:row>98</xdr:row>
      <xdr:rowOff>153321</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853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144448</xdr:rowOff>
    </xdr:from>
    <xdr:ext cx="59901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672795" y="16946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38134</xdr:rowOff>
    </xdr:from>
    <xdr:to>
      <xdr:col>55</xdr:col>
      <xdr:colOff>50800</xdr:colOff>
      <xdr:row>98</xdr:row>
      <xdr:rowOff>139734</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84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168961</xdr:rowOff>
    </xdr:from>
    <xdr:ext cx="599010"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628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598</xdr:rowOff>
    </xdr:from>
    <xdr:to>
      <xdr:col>50</xdr:col>
      <xdr:colOff>165100</xdr:colOff>
      <xdr:row>97</xdr:row>
      <xdr:rowOff>102198</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631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118725</xdr:rowOff>
    </xdr:from>
    <xdr:ext cx="59901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39795" y="16406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86128</xdr:rowOff>
    </xdr:from>
    <xdr:to>
      <xdr:col>46</xdr:col>
      <xdr:colOff>38100</xdr:colOff>
      <xdr:row>98</xdr:row>
      <xdr:rowOff>16278</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716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32805</xdr:rowOff>
    </xdr:from>
    <xdr:ext cx="59901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50795" y="16492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25163</xdr:rowOff>
    </xdr:from>
    <xdr:to>
      <xdr:col>41</xdr:col>
      <xdr:colOff>101600</xdr:colOff>
      <xdr:row>97</xdr:row>
      <xdr:rowOff>126763</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655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143290</xdr:rowOff>
    </xdr:from>
    <xdr:ext cx="599010"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61795" y="16431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19092</xdr:rowOff>
    </xdr:from>
    <xdr:to>
      <xdr:col>36</xdr:col>
      <xdr:colOff>165100</xdr:colOff>
      <xdr:row>98</xdr:row>
      <xdr:rowOff>120692</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821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137219</xdr:rowOff>
    </xdr:from>
    <xdr:ext cx="599010"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672795" y="16596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a:extLst>
            <a:ext uri="{FF2B5EF4-FFF2-40B4-BE49-F238E27FC236}">
              <a16:creationId xmlns:a16="http://schemas.microsoft.com/office/drawing/2014/main" id="{00000000-0008-0000-07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39246</xdr:rowOff>
    </xdr:from>
    <xdr:to>
      <xdr:col>85</xdr:col>
      <xdr:colOff>126364</xdr:colOff>
      <xdr:row>39</xdr:row>
      <xdr:rowOff>23958</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6317595" y="5354196"/>
          <a:ext cx="1269" cy="1356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27785</xdr:rowOff>
    </xdr:from>
    <xdr:ext cx="534377" cy="259045"/>
    <xdr:sp macro="" textlink="">
      <xdr:nvSpPr>
        <xdr:cNvPr id="516" name="消防費最小値テキスト">
          <a:extLst>
            <a:ext uri="{FF2B5EF4-FFF2-40B4-BE49-F238E27FC236}">
              <a16:creationId xmlns:a16="http://schemas.microsoft.com/office/drawing/2014/main" id="{00000000-0008-0000-0700-000004020000}"/>
            </a:ext>
          </a:extLst>
        </xdr:cNvPr>
        <xdr:cNvSpPr txBox="1"/>
      </xdr:nvSpPr>
      <xdr:spPr>
        <a:xfrm>
          <a:off x="16370300" y="6714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23958</xdr:rowOff>
    </xdr:from>
    <xdr:to>
      <xdr:col>86</xdr:col>
      <xdr:colOff>25400</xdr:colOff>
      <xdr:row>39</xdr:row>
      <xdr:rowOff>23958</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6710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157373</xdr:rowOff>
    </xdr:from>
    <xdr:ext cx="599010" cy="259045"/>
    <xdr:sp macro="" textlink="">
      <xdr:nvSpPr>
        <xdr:cNvPr id="518" name="消防費最大値テキスト">
          <a:extLst>
            <a:ext uri="{FF2B5EF4-FFF2-40B4-BE49-F238E27FC236}">
              <a16:creationId xmlns:a16="http://schemas.microsoft.com/office/drawing/2014/main" id="{00000000-0008-0000-0700-000006020000}"/>
            </a:ext>
          </a:extLst>
        </xdr:cNvPr>
        <xdr:cNvSpPr txBox="1"/>
      </xdr:nvSpPr>
      <xdr:spPr>
        <a:xfrm>
          <a:off x="16370300" y="5129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722,732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39246</xdr:rowOff>
    </xdr:from>
    <xdr:to>
      <xdr:col>86</xdr:col>
      <xdr:colOff>25400</xdr:colOff>
      <xdr:row>31</xdr:row>
      <xdr:rowOff>39246</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5354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9463</xdr:rowOff>
    </xdr:from>
    <xdr:to>
      <xdr:col>85</xdr:col>
      <xdr:colOff>127000</xdr:colOff>
      <xdr:row>39</xdr:row>
      <xdr:rowOff>16595</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5481300" y="6696013"/>
          <a:ext cx="838200" cy="7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62614</xdr:rowOff>
    </xdr:from>
    <xdr:ext cx="534377" cy="259045"/>
    <xdr:sp macro="" textlink="">
      <xdr:nvSpPr>
        <xdr:cNvPr id="521" name="消防費平均値テキスト">
          <a:extLst>
            <a:ext uri="{FF2B5EF4-FFF2-40B4-BE49-F238E27FC236}">
              <a16:creationId xmlns:a16="http://schemas.microsoft.com/office/drawing/2014/main" id="{00000000-0008-0000-0700-000009020000}"/>
            </a:ext>
          </a:extLst>
        </xdr:cNvPr>
        <xdr:cNvSpPr txBox="1"/>
      </xdr:nvSpPr>
      <xdr:spPr>
        <a:xfrm>
          <a:off x="16370300" y="64062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39738</xdr:rowOff>
    </xdr:from>
    <xdr:to>
      <xdr:col>85</xdr:col>
      <xdr:colOff>177800</xdr:colOff>
      <xdr:row>38</xdr:row>
      <xdr:rowOff>141338</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6268700" y="6554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16595</xdr:rowOff>
    </xdr:from>
    <xdr:to>
      <xdr:col>81</xdr:col>
      <xdr:colOff>50800</xdr:colOff>
      <xdr:row>39</xdr:row>
      <xdr:rowOff>20422</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4592300" y="6703145"/>
          <a:ext cx="889000" cy="3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46611</xdr:rowOff>
    </xdr:from>
    <xdr:to>
      <xdr:col>81</xdr:col>
      <xdr:colOff>101600</xdr:colOff>
      <xdr:row>38</xdr:row>
      <xdr:rowOff>148211</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5430500" y="6561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164738</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14111" y="6336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16628</xdr:rowOff>
    </xdr:from>
    <xdr:to>
      <xdr:col>76</xdr:col>
      <xdr:colOff>114300</xdr:colOff>
      <xdr:row>39</xdr:row>
      <xdr:rowOff>20422</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3703300" y="6703178"/>
          <a:ext cx="889000" cy="3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38894</xdr:rowOff>
    </xdr:from>
    <xdr:to>
      <xdr:col>76</xdr:col>
      <xdr:colOff>165100</xdr:colOff>
      <xdr:row>38</xdr:row>
      <xdr:rowOff>140494</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4541500" y="6553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157021</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325111" y="6329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13932</xdr:rowOff>
    </xdr:from>
    <xdr:to>
      <xdr:col>71</xdr:col>
      <xdr:colOff>177800</xdr:colOff>
      <xdr:row>39</xdr:row>
      <xdr:rowOff>16628</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a:off x="12814300" y="6700482"/>
          <a:ext cx="889000" cy="2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38057</xdr:rowOff>
    </xdr:from>
    <xdr:to>
      <xdr:col>72</xdr:col>
      <xdr:colOff>38100</xdr:colOff>
      <xdr:row>38</xdr:row>
      <xdr:rowOff>139657</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3652500" y="655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156184</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436111" y="6328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44413</xdr:rowOff>
    </xdr:from>
    <xdr:to>
      <xdr:col>67</xdr:col>
      <xdr:colOff>101600</xdr:colOff>
      <xdr:row>38</xdr:row>
      <xdr:rowOff>146013</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2763500" y="6559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162539</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547111" y="6334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130113</xdr:rowOff>
    </xdr:from>
    <xdr:to>
      <xdr:col>85</xdr:col>
      <xdr:colOff>177800</xdr:colOff>
      <xdr:row>39</xdr:row>
      <xdr:rowOff>60263</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6268700" y="6645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45040</xdr:rowOff>
    </xdr:from>
    <xdr:ext cx="534377" cy="259045"/>
    <xdr:sp macro="" textlink="">
      <xdr:nvSpPr>
        <xdr:cNvPr id="540" name="消防費該当値テキスト">
          <a:extLst>
            <a:ext uri="{FF2B5EF4-FFF2-40B4-BE49-F238E27FC236}">
              <a16:creationId xmlns:a16="http://schemas.microsoft.com/office/drawing/2014/main" id="{00000000-0008-0000-0700-00001C020000}"/>
            </a:ext>
          </a:extLst>
        </xdr:cNvPr>
        <xdr:cNvSpPr txBox="1"/>
      </xdr:nvSpPr>
      <xdr:spPr>
        <a:xfrm>
          <a:off x="16370300" y="6560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137245</xdr:rowOff>
    </xdr:from>
    <xdr:to>
      <xdr:col>81</xdr:col>
      <xdr:colOff>101600</xdr:colOff>
      <xdr:row>39</xdr:row>
      <xdr:rowOff>67395</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5430500" y="665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58522</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14111" y="6745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141072</xdr:rowOff>
    </xdr:from>
    <xdr:to>
      <xdr:col>76</xdr:col>
      <xdr:colOff>165100</xdr:colOff>
      <xdr:row>39</xdr:row>
      <xdr:rowOff>71222</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4541500" y="6656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62349</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325111" y="6748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137278</xdr:rowOff>
    </xdr:from>
    <xdr:to>
      <xdr:col>72</xdr:col>
      <xdr:colOff>38100</xdr:colOff>
      <xdr:row>39</xdr:row>
      <xdr:rowOff>67428</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3652500" y="6652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58555</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3436111" y="6745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134582</xdr:rowOff>
    </xdr:from>
    <xdr:to>
      <xdr:col>67</xdr:col>
      <xdr:colOff>101600</xdr:colOff>
      <xdr:row>39</xdr:row>
      <xdr:rowOff>64732</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2763500" y="6649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55859</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547111" y="6742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00000000-0008-0000-07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53</xdr:row>
      <xdr:rowOff>3860</xdr:rowOff>
    </xdr:from>
    <xdr:to>
      <xdr:col>85</xdr:col>
      <xdr:colOff>126364</xdr:colOff>
      <xdr:row>58</xdr:row>
      <xdr:rowOff>121698</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6317595" y="9090710"/>
          <a:ext cx="1269" cy="975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125525</xdr:rowOff>
    </xdr:from>
    <xdr:ext cx="534377" cy="259045"/>
    <xdr:sp macro="" textlink="">
      <xdr:nvSpPr>
        <xdr:cNvPr id="573" name="教育費最小値テキスト">
          <a:extLst>
            <a:ext uri="{FF2B5EF4-FFF2-40B4-BE49-F238E27FC236}">
              <a16:creationId xmlns:a16="http://schemas.microsoft.com/office/drawing/2014/main" id="{00000000-0008-0000-0700-00003D020000}"/>
            </a:ext>
          </a:extLst>
        </xdr:cNvPr>
        <xdr:cNvSpPr txBox="1"/>
      </xdr:nvSpPr>
      <xdr:spPr>
        <a:xfrm>
          <a:off x="16370300" y="1006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121698</xdr:rowOff>
    </xdr:from>
    <xdr:to>
      <xdr:col>86</xdr:col>
      <xdr:colOff>25400</xdr:colOff>
      <xdr:row>58</xdr:row>
      <xdr:rowOff>121698</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10065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121987</xdr:rowOff>
    </xdr:from>
    <xdr:ext cx="599010" cy="259045"/>
    <xdr:sp macro="" textlink="">
      <xdr:nvSpPr>
        <xdr:cNvPr id="575" name="教育費最大値テキスト">
          <a:extLst>
            <a:ext uri="{FF2B5EF4-FFF2-40B4-BE49-F238E27FC236}">
              <a16:creationId xmlns:a16="http://schemas.microsoft.com/office/drawing/2014/main" id="{00000000-0008-0000-0700-00003F020000}"/>
            </a:ext>
          </a:extLst>
        </xdr:cNvPr>
        <xdr:cNvSpPr txBox="1"/>
      </xdr:nvSpPr>
      <xdr:spPr>
        <a:xfrm>
          <a:off x="16370300" y="8865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561,307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53</xdr:row>
      <xdr:rowOff>3860</xdr:rowOff>
    </xdr:from>
    <xdr:to>
      <xdr:col>86</xdr:col>
      <xdr:colOff>25400</xdr:colOff>
      <xdr:row>53</xdr:row>
      <xdr:rowOff>3860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9090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51</xdr:row>
      <xdr:rowOff>51884</xdr:rowOff>
    </xdr:from>
    <xdr:to>
      <xdr:col>85</xdr:col>
      <xdr:colOff>127000</xdr:colOff>
      <xdr:row>54</xdr:row>
      <xdr:rowOff>46010</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5481300" y="8795834"/>
          <a:ext cx="838200" cy="50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89477</xdr:rowOff>
    </xdr:from>
    <xdr:ext cx="599010" cy="259045"/>
    <xdr:sp macro="" textlink="">
      <xdr:nvSpPr>
        <xdr:cNvPr id="578" name="教育費平均値テキスト">
          <a:extLst>
            <a:ext uri="{FF2B5EF4-FFF2-40B4-BE49-F238E27FC236}">
              <a16:creationId xmlns:a16="http://schemas.microsoft.com/office/drawing/2014/main" id="{00000000-0008-0000-0700-000042020000}"/>
            </a:ext>
          </a:extLst>
        </xdr:cNvPr>
        <xdr:cNvSpPr txBox="1"/>
      </xdr:nvSpPr>
      <xdr:spPr>
        <a:xfrm>
          <a:off x="16370300" y="98621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111050</xdr:rowOff>
    </xdr:from>
    <xdr:to>
      <xdr:col>85</xdr:col>
      <xdr:colOff>177800</xdr:colOff>
      <xdr:row>58</xdr:row>
      <xdr:rowOff>41200</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6268700" y="988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51</xdr:row>
      <xdr:rowOff>8823</xdr:rowOff>
    </xdr:from>
    <xdr:to>
      <xdr:col>81</xdr:col>
      <xdr:colOff>50800</xdr:colOff>
      <xdr:row>51</xdr:row>
      <xdr:rowOff>51884</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4592300" y="8752773"/>
          <a:ext cx="889000" cy="43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98004</xdr:rowOff>
    </xdr:from>
    <xdr:to>
      <xdr:col>81</xdr:col>
      <xdr:colOff>101600</xdr:colOff>
      <xdr:row>58</xdr:row>
      <xdr:rowOff>28154</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5430500" y="987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19281</xdr:rowOff>
    </xdr:from>
    <xdr:ext cx="59901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181795" y="9963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51</xdr:row>
      <xdr:rowOff>8823</xdr:rowOff>
    </xdr:from>
    <xdr:to>
      <xdr:col>76</xdr:col>
      <xdr:colOff>114300</xdr:colOff>
      <xdr:row>54</xdr:row>
      <xdr:rowOff>114105</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3703300" y="8752773"/>
          <a:ext cx="889000" cy="619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61954</xdr:rowOff>
    </xdr:from>
    <xdr:to>
      <xdr:col>76</xdr:col>
      <xdr:colOff>165100</xdr:colOff>
      <xdr:row>57</xdr:row>
      <xdr:rowOff>163554</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4541500" y="9834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154681</xdr:rowOff>
    </xdr:from>
    <xdr:ext cx="59901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292795" y="9927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52</xdr:row>
      <xdr:rowOff>17487</xdr:rowOff>
    </xdr:from>
    <xdr:to>
      <xdr:col>71</xdr:col>
      <xdr:colOff>177800</xdr:colOff>
      <xdr:row>54</xdr:row>
      <xdr:rowOff>114105</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2814300" y="8932887"/>
          <a:ext cx="889000" cy="439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71938</xdr:rowOff>
    </xdr:from>
    <xdr:to>
      <xdr:col>72</xdr:col>
      <xdr:colOff>38100</xdr:colOff>
      <xdr:row>58</xdr:row>
      <xdr:rowOff>2088</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3652500" y="9844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57</xdr:row>
      <xdr:rowOff>164665</xdr:rowOff>
    </xdr:from>
    <xdr:ext cx="59901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403795" y="9937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75342</xdr:rowOff>
    </xdr:from>
    <xdr:to>
      <xdr:col>67</xdr:col>
      <xdr:colOff>101600</xdr:colOff>
      <xdr:row>58</xdr:row>
      <xdr:rowOff>5492</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2763500" y="9847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57</xdr:row>
      <xdr:rowOff>168069</xdr:rowOff>
    </xdr:from>
    <xdr:ext cx="59901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514795" y="9940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166660</xdr:rowOff>
    </xdr:from>
    <xdr:to>
      <xdr:col>85</xdr:col>
      <xdr:colOff>177800</xdr:colOff>
      <xdr:row>54</xdr:row>
      <xdr:rowOff>96810</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6268700" y="925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18087</xdr:rowOff>
    </xdr:from>
    <xdr:ext cx="599010" cy="259045"/>
    <xdr:sp macro="" textlink="">
      <xdr:nvSpPr>
        <xdr:cNvPr id="597" name="教育費該当値テキスト">
          <a:extLst>
            <a:ext uri="{FF2B5EF4-FFF2-40B4-BE49-F238E27FC236}">
              <a16:creationId xmlns:a16="http://schemas.microsoft.com/office/drawing/2014/main" id="{00000000-0008-0000-0700-000055020000}"/>
            </a:ext>
          </a:extLst>
        </xdr:cNvPr>
        <xdr:cNvSpPr txBox="1"/>
      </xdr:nvSpPr>
      <xdr:spPr>
        <a:xfrm>
          <a:off x="16370300" y="9104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51</xdr:row>
      <xdr:rowOff>1084</xdr:rowOff>
    </xdr:from>
    <xdr:to>
      <xdr:col>81</xdr:col>
      <xdr:colOff>101600</xdr:colOff>
      <xdr:row>51</xdr:row>
      <xdr:rowOff>102684</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5430500" y="8745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49</xdr:row>
      <xdr:rowOff>119211</xdr:rowOff>
    </xdr:from>
    <xdr:ext cx="59901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181795" y="8520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50</xdr:row>
      <xdr:rowOff>129473</xdr:rowOff>
    </xdr:from>
    <xdr:to>
      <xdr:col>76</xdr:col>
      <xdr:colOff>165100</xdr:colOff>
      <xdr:row>51</xdr:row>
      <xdr:rowOff>59623</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4541500" y="8701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49</xdr:row>
      <xdr:rowOff>76150</xdr:rowOff>
    </xdr:from>
    <xdr:ext cx="59901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292795" y="8477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63305</xdr:rowOff>
    </xdr:from>
    <xdr:to>
      <xdr:col>72</xdr:col>
      <xdr:colOff>38100</xdr:colOff>
      <xdr:row>54</xdr:row>
      <xdr:rowOff>164905</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3652500" y="932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53</xdr:row>
      <xdr:rowOff>9982</xdr:rowOff>
    </xdr:from>
    <xdr:ext cx="59901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403795" y="9096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51</xdr:row>
      <xdr:rowOff>138137</xdr:rowOff>
    </xdr:from>
    <xdr:to>
      <xdr:col>67</xdr:col>
      <xdr:colOff>101600</xdr:colOff>
      <xdr:row>52</xdr:row>
      <xdr:rowOff>68287</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2763500" y="8882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50</xdr:row>
      <xdr:rowOff>84814</xdr:rowOff>
    </xdr:from>
    <xdr:ext cx="59901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514795" y="8657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災害復旧費グラフ枠">
          <a:extLst>
            <a:ext uri="{FF2B5EF4-FFF2-40B4-BE49-F238E27FC236}">
              <a16:creationId xmlns:a16="http://schemas.microsoft.com/office/drawing/2014/main" id="{00000000-0008-0000-0700-00007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131453</xdr:rowOff>
    </xdr:from>
    <xdr:to>
      <xdr:col>85</xdr:col>
      <xdr:colOff>126364</xdr:colOff>
      <xdr:row>78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flipV="1">
          <a:off x="16317595" y="12132953"/>
          <a:ext cx="1269" cy="1265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26" name="災害復旧費最小値テキスト">
          <a:extLst>
            <a:ext uri="{FF2B5EF4-FFF2-40B4-BE49-F238E27FC236}">
              <a16:creationId xmlns:a16="http://schemas.microsoft.com/office/drawing/2014/main" id="{00000000-0008-0000-0700-000072020000}"/>
            </a:ext>
          </a:extLst>
        </xdr:cNvPr>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78130</xdr:rowOff>
    </xdr:from>
    <xdr:ext cx="599010" cy="259045"/>
    <xdr:sp macro="" textlink="">
      <xdr:nvSpPr>
        <xdr:cNvPr id="628" name="災害復旧費最大値テキスト">
          <a:extLst>
            <a:ext uri="{FF2B5EF4-FFF2-40B4-BE49-F238E27FC236}">
              <a16:creationId xmlns:a16="http://schemas.microsoft.com/office/drawing/2014/main" id="{00000000-0008-0000-0700-000074020000}"/>
            </a:ext>
          </a:extLst>
        </xdr:cNvPr>
        <xdr:cNvSpPr txBox="1"/>
      </xdr:nvSpPr>
      <xdr:spPr>
        <a:xfrm>
          <a:off x="16370300" y="11908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221,443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131453</xdr:rowOff>
    </xdr:from>
    <xdr:to>
      <xdr:col>86</xdr:col>
      <xdr:colOff>25400</xdr:colOff>
      <xdr:row>70</xdr:row>
      <xdr:rowOff>131453</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2132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153005</xdr:rowOff>
    </xdr:from>
    <xdr:to>
      <xdr:col>85</xdr:col>
      <xdr:colOff>127000</xdr:colOff>
      <xdr:row>78</xdr:row>
      <xdr:rowOff>25400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5481300" y="13354655"/>
          <a:ext cx="838200" cy="43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75441</xdr:rowOff>
    </xdr:from>
    <xdr:ext cx="534377" cy="259045"/>
    <xdr:sp macro="" textlink="">
      <xdr:nvSpPr>
        <xdr:cNvPr id="631" name="災害復旧費平均値テキスト">
          <a:extLst>
            <a:ext uri="{FF2B5EF4-FFF2-40B4-BE49-F238E27FC236}">
              <a16:creationId xmlns:a16="http://schemas.microsoft.com/office/drawing/2014/main" id="{00000000-0008-0000-0700-000077020000}"/>
            </a:ext>
          </a:extLst>
        </xdr:cNvPr>
        <xdr:cNvSpPr txBox="1"/>
      </xdr:nvSpPr>
      <xdr:spPr>
        <a:xfrm>
          <a:off x="16370300" y="131056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52564</xdr:rowOff>
    </xdr:from>
    <xdr:to>
      <xdr:col>85</xdr:col>
      <xdr:colOff>177800</xdr:colOff>
      <xdr:row>77</xdr:row>
      <xdr:rowOff>154164</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6268700" y="1325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25400</xdr:rowOff>
    </xdr:from>
    <xdr:to>
      <xdr:col>81</xdr:col>
      <xdr:colOff>50800</xdr:colOff>
      <xdr:row>78</xdr:row>
      <xdr:rowOff>25400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4592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58696</xdr:rowOff>
    </xdr:from>
    <xdr:to>
      <xdr:col>81</xdr:col>
      <xdr:colOff>101600</xdr:colOff>
      <xdr:row>77</xdr:row>
      <xdr:rowOff>160296</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5430500" y="13260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5373</xdr:rowOff>
    </xdr:from>
    <xdr:ext cx="534377"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5214111" y="13035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25400</xdr:rowOff>
    </xdr:from>
    <xdr:to>
      <xdr:col>76</xdr:col>
      <xdr:colOff>114300</xdr:colOff>
      <xdr:row>78</xdr:row>
      <xdr:rowOff>25400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3703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83660</xdr:rowOff>
    </xdr:from>
    <xdr:to>
      <xdr:col>76</xdr:col>
      <xdr:colOff>165100</xdr:colOff>
      <xdr:row>78</xdr:row>
      <xdr:rowOff>13810</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4541500" y="1328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30337</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4325111" y="13060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122670</xdr:rowOff>
    </xdr:from>
    <xdr:to>
      <xdr:col>71</xdr:col>
      <xdr:colOff>177800</xdr:colOff>
      <xdr:row>78</xdr:row>
      <xdr:rowOff>25400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2814300" y="13324320"/>
          <a:ext cx="889000" cy="74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49586</xdr:rowOff>
    </xdr:from>
    <xdr:to>
      <xdr:col>72</xdr:col>
      <xdr:colOff>38100</xdr:colOff>
      <xdr:row>77</xdr:row>
      <xdr:rowOff>151186</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3652500" y="13251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167713</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3436111" y="13026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64686</xdr:rowOff>
    </xdr:from>
    <xdr:to>
      <xdr:col>67</xdr:col>
      <xdr:colOff>101600</xdr:colOff>
      <xdr:row>77</xdr:row>
      <xdr:rowOff>166286</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2763500" y="13266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11363</xdr:rowOff>
    </xdr:from>
    <xdr:ext cx="534377"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547111" y="13041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102205</xdr:rowOff>
    </xdr:from>
    <xdr:to>
      <xdr:col>85</xdr:col>
      <xdr:colOff>177800</xdr:colOff>
      <xdr:row>78</xdr:row>
      <xdr:rowOff>32355</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6268700" y="1330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30992</xdr:rowOff>
    </xdr:from>
    <xdr:ext cx="469744" cy="259045"/>
    <xdr:sp macro="" textlink="">
      <xdr:nvSpPr>
        <xdr:cNvPr id="650" name="災害復旧費該当値テキスト">
          <a:extLst>
            <a:ext uri="{FF2B5EF4-FFF2-40B4-BE49-F238E27FC236}">
              <a16:creationId xmlns:a16="http://schemas.microsoft.com/office/drawing/2014/main" id="{00000000-0008-0000-0700-00008A020000}"/>
            </a:ext>
          </a:extLst>
        </xdr:cNvPr>
        <xdr:cNvSpPr txBox="1"/>
      </xdr:nvSpPr>
      <xdr:spPr>
        <a:xfrm>
          <a:off x="16370300" y="13232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146050</xdr:rowOff>
    </xdr:from>
    <xdr:to>
      <xdr:col>81</xdr:col>
      <xdr:colOff>101600</xdr:colOff>
      <xdr:row>78</xdr:row>
      <xdr:rowOff>76200</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5430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78</xdr:row>
      <xdr:rowOff>67327</xdr:rowOff>
    </xdr:from>
    <xdr:ext cx="249299"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356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146050</xdr:rowOff>
    </xdr:from>
    <xdr:to>
      <xdr:col>76</xdr:col>
      <xdr:colOff>165100</xdr:colOff>
      <xdr:row>78</xdr:row>
      <xdr:rowOff>76200</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4541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78</xdr:row>
      <xdr:rowOff>67327</xdr:rowOff>
    </xdr:from>
    <xdr:ext cx="249299"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467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146050</xdr:rowOff>
    </xdr:from>
    <xdr:to>
      <xdr:col>72</xdr:col>
      <xdr:colOff>38100</xdr:colOff>
      <xdr:row>78</xdr:row>
      <xdr:rowOff>76200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3652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78</xdr:row>
      <xdr:rowOff>67327</xdr:rowOff>
    </xdr:from>
    <xdr:ext cx="249299"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578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71870</xdr:rowOff>
    </xdr:from>
    <xdr:to>
      <xdr:col>67</xdr:col>
      <xdr:colOff>101600</xdr:colOff>
      <xdr:row>78</xdr:row>
      <xdr:rowOff>2020</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2763500" y="1327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164597</xdr:rowOff>
    </xdr:from>
    <xdr:ext cx="534377"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547111" y="13366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a:extLst>
            <a:ext uri="{FF2B5EF4-FFF2-40B4-BE49-F238E27FC236}">
              <a16:creationId xmlns:a16="http://schemas.microsoft.com/office/drawing/2014/main" id="{00000000-0008-0000-07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118244</xdr:rowOff>
    </xdr:from>
    <xdr:to>
      <xdr:col>85</xdr:col>
      <xdr:colOff>126364</xdr:colOff>
      <xdr:row>99</xdr:row>
      <xdr:rowOff>33100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6317595" y="15720194"/>
          <a:ext cx="1269" cy="1286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36927</xdr:rowOff>
    </xdr:from>
    <xdr:ext cx="469744" cy="259045"/>
    <xdr:sp macro="" textlink="">
      <xdr:nvSpPr>
        <xdr:cNvPr id="683" name="公債費最小値テキスト">
          <a:extLst>
            <a:ext uri="{FF2B5EF4-FFF2-40B4-BE49-F238E27FC236}">
              <a16:creationId xmlns:a16="http://schemas.microsoft.com/office/drawing/2014/main" id="{00000000-0008-0000-0700-0000AB020000}"/>
            </a:ext>
          </a:extLst>
        </xdr:cNvPr>
        <xdr:cNvSpPr txBox="1"/>
      </xdr:nvSpPr>
      <xdr:spPr>
        <a:xfrm>
          <a:off x="16370300" y="17010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33100</xdr:rowOff>
    </xdr:from>
    <xdr:to>
      <xdr:col>86</xdr:col>
      <xdr:colOff>25400</xdr:colOff>
      <xdr:row>99</xdr:row>
      <xdr:rowOff>33100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7006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64921</xdr:rowOff>
    </xdr:from>
    <xdr:ext cx="599010" cy="259045"/>
    <xdr:sp macro="" textlink="">
      <xdr:nvSpPr>
        <xdr:cNvPr id="685" name="公債費最大値テキスト">
          <a:extLst>
            <a:ext uri="{FF2B5EF4-FFF2-40B4-BE49-F238E27FC236}">
              <a16:creationId xmlns:a16="http://schemas.microsoft.com/office/drawing/2014/main" id="{00000000-0008-0000-0700-0000AD020000}"/>
            </a:ext>
          </a:extLst>
        </xdr:cNvPr>
        <xdr:cNvSpPr txBox="1"/>
      </xdr:nvSpPr>
      <xdr:spPr>
        <a:xfrm>
          <a:off x="16370300" y="15495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681,263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118244</xdr:rowOff>
    </xdr:from>
    <xdr:to>
      <xdr:col>86</xdr:col>
      <xdr:colOff>25400</xdr:colOff>
      <xdr:row>91</xdr:row>
      <xdr:rowOff>118244</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5720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37624</xdr:rowOff>
    </xdr:from>
    <xdr:to>
      <xdr:col>85</xdr:col>
      <xdr:colOff>127000</xdr:colOff>
      <xdr:row>97</xdr:row>
      <xdr:rowOff>71126</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5481300" y="16668274"/>
          <a:ext cx="838200" cy="33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21383</xdr:rowOff>
    </xdr:from>
    <xdr:ext cx="599010" cy="259045"/>
    <xdr:sp macro="" textlink="">
      <xdr:nvSpPr>
        <xdr:cNvPr id="688" name="公債費平均値テキスト">
          <a:extLst>
            <a:ext uri="{FF2B5EF4-FFF2-40B4-BE49-F238E27FC236}">
              <a16:creationId xmlns:a16="http://schemas.microsoft.com/office/drawing/2014/main" id="{00000000-0008-0000-0700-0000B0020000}"/>
            </a:ext>
          </a:extLst>
        </xdr:cNvPr>
        <xdr:cNvSpPr txBox="1"/>
      </xdr:nvSpPr>
      <xdr:spPr>
        <a:xfrm>
          <a:off x="16370300" y="166520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42956</xdr:rowOff>
    </xdr:from>
    <xdr:to>
      <xdr:col>85</xdr:col>
      <xdr:colOff>177800</xdr:colOff>
      <xdr:row>97</xdr:row>
      <xdr:rowOff>144556</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6268700" y="1667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47910</xdr:rowOff>
    </xdr:from>
    <xdr:to>
      <xdr:col>81</xdr:col>
      <xdr:colOff>50800</xdr:colOff>
      <xdr:row>97</xdr:row>
      <xdr:rowOff>71126</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4592300" y="16678560"/>
          <a:ext cx="889000" cy="23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32339</xdr:rowOff>
    </xdr:from>
    <xdr:to>
      <xdr:col>81</xdr:col>
      <xdr:colOff>101600</xdr:colOff>
      <xdr:row>97</xdr:row>
      <xdr:rowOff>133939</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5430500" y="1666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125066</xdr:rowOff>
    </xdr:from>
    <xdr:ext cx="59901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5181795" y="16755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16721</xdr:rowOff>
    </xdr:from>
    <xdr:to>
      <xdr:col>76</xdr:col>
      <xdr:colOff>114300</xdr:colOff>
      <xdr:row>97</xdr:row>
      <xdr:rowOff>47910</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3703300" y="16647371"/>
          <a:ext cx="889000" cy="31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46951</xdr:rowOff>
    </xdr:from>
    <xdr:to>
      <xdr:col>76</xdr:col>
      <xdr:colOff>165100</xdr:colOff>
      <xdr:row>97</xdr:row>
      <xdr:rowOff>148551</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4541500" y="1667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139678</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4292795" y="16770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88619</xdr:rowOff>
    </xdr:from>
    <xdr:to>
      <xdr:col>71</xdr:col>
      <xdr:colOff>177800</xdr:colOff>
      <xdr:row>97</xdr:row>
      <xdr:rowOff>16721</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2814300" y="16547819"/>
          <a:ext cx="889000" cy="99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107307</xdr:rowOff>
    </xdr:from>
    <xdr:to>
      <xdr:col>72</xdr:col>
      <xdr:colOff>38100</xdr:colOff>
      <xdr:row>98</xdr:row>
      <xdr:rowOff>37457</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3652500" y="1673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28584</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403795" y="16830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71504</xdr:rowOff>
    </xdr:from>
    <xdr:to>
      <xdr:col>67</xdr:col>
      <xdr:colOff>101600</xdr:colOff>
      <xdr:row>98</xdr:row>
      <xdr:rowOff>1654</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2763500" y="16702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164231</xdr:rowOff>
    </xdr:from>
    <xdr:ext cx="59901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514795" y="16794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158274</xdr:rowOff>
    </xdr:from>
    <xdr:to>
      <xdr:col>85</xdr:col>
      <xdr:colOff>177800</xdr:colOff>
      <xdr:row>97</xdr:row>
      <xdr:rowOff>88424</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6268700" y="16617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9701</xdr:rowOff>
    </xdr:from>
    <xdr:ext cx="599010" cy="259045"/>
    <xdr:sp macro="" textlink="">
      <xdr:nvSpPr>
        <xdr:cNvPr id="707" name="公債費該当値テキスト">
          <a:extLst>
            <a:ext uri="{FF2B5EF4-FFF2-40B4-BE49-F238E27FC236}">
              <a16:creationId xmlns:a16="http://schemas.microsoft.com/office/drawing/2014/main" id="{00000000-0008-0000-0700-0000C3020000}"/>
            </a:ext>
          </a:extLst>
        </xdr:cNvPr>
        <xdr:cNvSpPr txBox="1"/>
      </xdr:nvSpPr>
      <xdr:spPr>
        <a:xfrm>
          <a:off x="16370300" y="16468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20326</xdr:rowOff>
    </xdr:from>
    <xdr:to>
      <xdr:col>81</xdr:col>
      <xdr:colOff>101600</xdr:colOff>
      <xdr:row>97</xdr:row>
      <xdr:rowOff>121926</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5430500" y="1665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138453</xdr:rowOff>
    </xdr:from>
    <xdr:ext cx="59901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181795" y="16426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168560</xdr:rowOff>
    </xdr:from>
    <xdr:to>
      <xdr:col>76</xdr:col>
      <xdr:colOff>165100</xdr:colOff>
      <xdr:row>97</xdr:row>
      <xdr:rowOff>98710</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4541500" y="1662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115237</xdr:rowOff>
    </xdr:from>
    <xdr:ext cx="59901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292795" y="16402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137371</xdr:rowOff>
    </xdr:from>
    <xdr:to>
      <xdr:col>72</xdr:col>
      <xdr:colOff>38100</xdr:colOff>
      <xdr:row>97</xdr:row>
      <xdr:rowOff>67521</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3652500" y="16596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84048</xdr:rowOff>
    </xdr:from>
    <xdr:ext cx="59901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403795" y="16371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37819</xdr:rowOff>
    </xdr:from>
    <xdr:to>
      <xdr:col>67</xdr:col>
      <xdr:colOff>101600</xdr:colOff>
      <xdr:row>96</xdr:row>
      <xdr:rowOff>139419</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2763500" y="16497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155946</xdr:rowOff>
    </xdr:from>
    <xdr:ext cx="59901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514795" y="16272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54627</xdr:rowOff>
    </xdr:from>
    <xdr:ext cx="59541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692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111777</xdr:rowOff>
    </xdr:from>
    <xdr:ext cx="59541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692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168927</xdr:rowOff>
    </xdr:from>
    <xdr:ext cx="59541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692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諸支出金グラフ枠">
          <a:extLst>
            <a:ext uri="{FF2B5EF4-FFF2-40B4-BE49-F238E27FC236}">
              <a16:creationId xmlns:a16="http://schemas.microsoft.com/office/drawing/2014/main" id="{00000000-0008-0000-0700-0000E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3541</xdr:rowOff>
    </xdr:from>
    <xdr:to>
      <xdr:col>116</xdr:col>
      <xdr:colOff>62864</xdr:colOff>
      <xdr:row>38</xdr:row>
      <xdr:rowOff>139700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flipV="1">
          <a:off x="22159595" y="5489941"/>
          <a:ext cx="1269" cy="1164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159374</xdr:rowOff>
    </xdr:from>
    <xdr:ext cx="249299" cy="259045"/>
    <xdr:sp macro="" textlink="">
      <xdr:nvSpPr>
        <xdr:cNvPr id="738" name="諸支出金最小値テキスト">
          <a:extLst>
            <a:ext uri="{FF2B5EF4-FFF2-40B4-BE49-F238E27FC236}">
              <a16:creationId xmlns:a16="http://schemas.microsoft.com/office/drawing/2014/main" id="{00000000-0008-0000-0700-0000E2020000}"/>
            </a:ext>
          </a:extLst>
        </xdr:cNvPr>
        <xdr:cNvSpPr txBox="1"/>
      </xdr:nvSpPr>
      <xdr:spPr>
        <a:xfrm>
          <a:off x="22212300" y="66744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121668</xdr:rowOff>
    </xdr:from>
    <xdr:ext cx="599010" cy="259045"/>
    <xdr:sp macro="" textlink="">
      <xdr:nvSpPr>
        <xdr:cNvPr id="740" name="諸支出金最大値テキスト">
          <a:extLst>
            <a:ext uri="{FF2B5EF4-FFF2-40B4-BE49-F238E27FC236}">
              <a16:creationId xmlns:a16="http://schemas.microsoft.com/office/drawing/2014/main" id="{00000000-0008-0000-0700-0000E4020000}"/>
            </a:ext>
          </a:extLst>
        </xdr:cNvPr>
        <xdr:cNvSpPr txBox="1"/>
      </xdr:nvSpPr>
      <xdr:spPr>
        <a:xfrm>
          <a:off x="22212300" y="5265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254,781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3541</xdr:rowOff>
    </xdr:from>
    <xdr:to>
      <xdr:col>116</xdr:col>
      <xdr:colOff>152400</xdr:colOff>
      <xdr:row>32</xdr:row>
      <xdr:rowOff>3541</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5489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121023</xdr:rowOff>
    </xdr:from>
    <xdr:to>
      <xdr:col>116</xdr:col>
      <xdr:colOff>63500</xdr:colOff>
      <xdr:row>37</xdr:row>
      <xdr:rowOff>148099</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1323300" y="6464673"/>
          <a:ext cx="838200" cy="27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32374</xdr:rowOff>
    </xdr:from>
    <xdr:ext cx="469744" cy="259045"/>
    <xdr:sp macro="" textlink="">
      <xdr:nvSpPr>
        <xdr:cNvPr id="743" name="諸支出金平均値テキスト">
          <a:extLst>
            <a:ext uri="{FF2B5EF4-FFF2-40B4-BE49-F238E27FC236}">
              <a16:creationId xmlns:a16="http://schemas.microsoft.com/office/drawing/2014/main" id="{00000000-0008-0000-0700-0000E7020000}"/>
            </a:ext>
          </a:extLst>
        </xdr:cNvPr>
        <xdr:cNvSpPr txBox="1"/>
      </xdr:nvSpPr>
      <xdr:spPr>
        <a:xfrm>
          <a:off x="22212300" y="6547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53947</xdr:rowOff>
    </xdr:from>
    <xdr:to>
      <xdr:col>116</xdr:col>
      <xdr:colOff>114300</xdr:colOff>
      <xdr:row>38</xdr:row>
      <xdr:rowOff>155547</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22110700" y="656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68203</xdr:rowOff>
    </xdr:from>
    <xdr:to>
      <xdr:col>111</xdr:col>
      <xdr:colOff>177800</xdr:colOff>
      <xdr:row>37</xdr:row>
      <xdr:rowOff>121023</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0434300" y="6411853"/>
          <a:ext cx="889000" cy="52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71481</xdr:rowOff>
    </xdr:from>
    <xdr:to>
      <xdr:col>112</xdr:col>
      <xdr:colOff>38100</xdr:colOff>
      <xdr:row>39</xdr:row>
      <xdr:rowOff>1631</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1272500" y="6586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164208</xdr:rowOff>
    </xdr:from>
    <xdr:ext cx="469744"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21088428" y="6679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68203</xdr:rowOff>
    </xdr:from>
    <xdr:to>
      <xdr:col>107</xdr:col>
      <xdr:colOff>50800</xdr:colOff>
      <xdr:row>38</xdr:row>
      <xdr:rowOff>32967</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flipV="1">
          <a:off x="19545300" y="6411853"/>
          <a:ext cx="889000" cy="136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82508</xdr:rowOff>
    </xdr:from>
    <xdr:to>
      <xdr:col>107</xdr:col>
      <xdr:colOff>101600</xdr:colOff>
      <xdr:row>39</xdr:row>
      <xdr:rowOff>12658</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0383500" y="6597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3785</xdr:rowOff>
    </xdr:from>
    <xdr:ext cx="469744"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0199428" y="6690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32048</xdr:rowOff>
    </xdr:from>
    <xdr:to>
      <xdr:col>102</xdr:col>
      <xdr:colOff>114300</xdr:colOff>
      <xdr:row>38</xdr:row>
      <xdr:rowOff>32967</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8656300" y="6547148"/>
          <a:ext cx="889000" cy="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82632</xdr:rowOff>
    </xdr:from>
    <xdr:to>
      <xdr:col>102</xdr:col>
      <xdr:colOff>165100</xdr:colOff>
      <xdr:row>39</xdr:row>
      <xdr:rowOff>12782</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19494500" y="659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3909</xdr:rowOff>
    </xdr:from>
    <xdr:ext cx="469744"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9310428" y="6690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88283</xdr:rowOff>
    </xdr:from>
    <xdr:to>
      <xdr:col>98</xdr:col>
      <xdr:colOff>38100</xdr:colOff>
      <xdr:row>39</xdr:row>
      <xdr:rowOff>18433</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8605500" y="6603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9560</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8467017" y="66961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97299</xdr:rowOff>
    </xdr:from>
    <xdr:to>
      <xdr:col>116</xdr:col>
      <xdr:colOff>114300</xdr:colOff>
      <xdr:row>38</xdr:row>
      <xdr:rowOff>27449</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2110700" y="6440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120176</xdr:rowOff>
    </xdr:from>
    <xdr:ext cx="534377" cy="259045"/>
    <xdr:sp macro="" textlink="">
      <xdr:nvSpPr>
        <xdr:cNvPr id="762" name="諸支出金該当値テキスト">
          <a:extLst>
            <a:ext uri="{FF2B5EF4-FFF2-40B4-BE49-F238E27FC236}">
              <a16:creationId xmlns:a16="http://schemas.microsoft.com/office/drawing/2014/main" id="{00000000-0008-0000-0700-0000FA020000}"/>
            </a:ext>
          </a:extLst>
        </xdr:cNvPr>
        <xdr:cNvSpPr txBox="1"/>
      </xdr:nvSpPr>
      <xdr:spPr>
        <a:xfrm>
          <a:off x="22212300" y="6292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70223</xdr:rowOff>
    </xdr:from>
    <xdr:to>
      <xdr:col>112</xdr:col>
      <xdr:colOff>38100</xdr:colOff>
      <xdr:row>38</xdr:row>
      <xdr:rowOff>374</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1272500" y="641387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36</xdr:row>
      <xdr:rowOff>16900</xdr:rowOff>
    </xdr:from>
    <xdr:ext cx="534377"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056111" y="6189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17403</xdr:rowOff>
    </xdr:from>
    <xdr:to>
      <xdr:col>107</xdr:col>
      <xdr:colOff>101600</xdr:colOff>
      <xdr:row>37</xdr:row>
      <xdr:rowOff>119003</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0383500" y="6361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35</xdr:row>
      <xdr:rowOff>135530</xdr:rowOff>
    </xdr:from>
    <xdr:ext cx="534377"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167111" y="6136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153617</xdr:rowOff>
    </xdr:from>
    <xdr:to>
      <xdr:col>102</xdr:col>
      <xdr:colOff>165100</xdr:colOff>
      <xdr:row>38</xdr:row>
      <xdr:rowOff>83767</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19494500" y="6497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36</xdr:row>
      <xdr:rowOff>100294</xdr:rowOff>
    </xdr:from>
    <xdr:ext cx="534377"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278111" y="6272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152698</xdr:rowOff>
    </xdr:from>
    <xdr:to>
      <xdr:col>98</xdr:col>
      <xdr:colOff>38100</xdr:colOff>
      <xdr:row>38</xdr:row>
      <xdr:rowOff>82848</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8605500" y="6496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36</xdr:row>
      <xdr:rowOff>99375</xdr:rowOff>
    </xdr:from>
    <xdr:ext cx="534377"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389111" y="6271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前年度繰上充用金グラフ枠">
          <a:extLst>
            <a:ext uri="{FF2B5EF4-FFF2-40B4-BE49-F238E27FC236}">
              <a16:creationId xmlns:a16="http://schemas.microsoft.com/office/drawing/2014/main" id="{00000000-0008-0000-07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7" name="前年度繰上充用金最小値テキスト">
          <a:extLst>
            <a:ext uri="{FF2B5EF4-FFF2-40B4-BE49-F238E27FC236}">
              <a16:creationId xmlns:a16="http://schemas.microsoft.com/office/drawing/2014/main" id="{00000000-0008-0000-0700-000013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9" name="前年度繰上充用金最大値テキスト">
          <a:extLst>
            <a:ext uri="{FF2B5EF4-FFF2-40B4-BE49-F238E27FC236}">
              <a16:creationId xmlns:a16="http://schemas.microsoft.com/office/drawing/2014/main" id="{00000000-0008-0000-0700-000015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2" name="前年度繰上充用金平均値テキスト">
          <a:extLst>
            <a:ext uri="{FF2B5EF4-FFF2-40B4-BE49-F238E27FC236}">
              <a16:creationId xmlns:a16="http://schemas.microsoft.com/office/drawing/2014/main" id="{00000000-0008-0000-0700-000018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1" name="前年度繰上充用金該当値テキスト">
          <a:extLst>
            <a:ext uri="{FF2B5EF4-FFF2-40B4-BE49-F238E27FC236}">
              <a16:creationId xmlns:a16="http://schemas.microsoft.com/office/drawing/2014/main" id="{00000000-0008-0000-0700-00002B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1" name="正方形/長方形 820">
          <a:extLst>
            <a:ext uri="{FF2B5EF4-FFF2-40B4-BE49-F238E27FC236}">
              <a16:creationId xmlns:a16="http://schemas.microsoft.com/office/drawing/2014/main" id="{00000000-0008-0000-0700-00003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・総務費について、職員住宅建設事業、避難道整備事業</a:t>
          </a:r>
          <a:r>
            <a:rPr kumimoji="1" lang="ja-JP" altLang="en-US" sz="1100">
              <a:solidFill>
                <a:schemeClr val="dk1"/>
              </a:solidFill>
              <a:effectLst/>
              <a:latin typeface="+mn-lt"/>
              <a:ea typeface="+mn-ea"/>
              <a:cs typeface="+mn-cs"/>
            </a:rPr>
            <a:t>が前年度事業が完了</a:t>
          </a:r>
          <a:r>
            <a:rPr kumimoji="1" lang="ja-JP" altLang="ja-JP" sz="1100">
              <a:solidFill>
                <a:schemeClr val="dk1"/>
              </a:solidFill>
              <a:effectLst/>
              <a:latin typeface="+mn-lt"/>
              <a:ea typeface="+mn-ea"/>
              <a:cs typeface="+mn-cs"/>
            </a:rPr>
            <a:t>したことが</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の要因である。</a:t>
          </a:r>
          <a:endParaRPr lang="ja-JP" altLang="ja-JP" sz="1400">
            <a:effectLst/>
          </a:endParaRPr>
        </a:p>
        <a:p>
          <a:r>
            <a:rPr kumimoji="1" lang="ja-JP" altLang="ja-JP" sz="1100">
              <a:solidFill>
                <a:schemeClr val="dk1"/>
              </a:solidFill>
              <a:effectLst/>
              <a:latin typeface="+mn-lt"/>
              <a:ea typeface="+mn-ea"/>
              <a:cs typeface="+mn-cs"/>
            </a:rPr>
            <a:t>・衛生費について、前年度より</a:t>
          </a:r>
          <a:r>
            <a:rPr kumimoji="1" lang="en-US" altLang="ja-JP" sz="1100">
              <a:solidFill>
                <a:schemeClr val="dk1"/>
              </a:solidFill>
              <a:effectLst/>
              <a:latin typeface="+mn-lt"/>
              <a:ea typeface="+mn-ea"/>
              <a:cs typeface="+mn-cs"/>
            </a:rPr>
            <a:t>3,704</a:t>
          </a:r>
          <a:r>
            <a:rPr kumimoji="1" lang="ja-JP" altLang="ja-JP" sz="1100">
              <a:solidFill>
                <a:schemeClr val="dk1"/>
              </a:solidFill>
              <a:effectLst/>
              <a:latin typeface="+mn-lt"/>
              <a:ea typeface="+mn-ea"/>
              <a:cs typeface="+mn-cs"/>
            </a:rPr>
            <a:t>円減となっており、簡易水道特別会計への繰出金減少したことが</a:t>
          </a:r>
          <a:r>
            <a:rPr kumimoji="1" lang="ja-JP" altLang="en-US" sz="1100">
              <a:solidFill>
                <a:schemeClr val="dk1"/>
              </a:solidFill>
              <a:effectLst/>
              <a:latin typeface="+mn-lt"/>
              <a:ea typeface="+mn-ea"/>
              <a:cs typeface="+mn-cs"/>
            </a:rPr>
            <a:t>主な</a:t>
          </a:r>
          <a:r>
            <a:rPr kumimoji="1" lang="ja-JP" altLang="ja-JP" sz="1100">
              <a:solidFill>
                <a:schemeClr val="dk1"/>
              </a:solidFill>
              <a:effectLst/>
              <a:latin typeface="+mn-lt"/>
              <a:ea typeface="+mn-ea"/>
              <a:cs typeface="+mn-cs"/>
            </a:rPr>
            <a:t>要因である。</a:t>
          </a:r>
          <a:endParaRPr lang="ja-JP" altLang="ja-JP" sz="1400">
            <a:effectLst/>
          </a:endParaRPr>
        </a:p>
        <a:p>
          <a:r>
            <a:rPr kumimoji="1" lang="ja-JP" altLang="ja-JP" sz="1100">
              <a:solidFill>
                <a:schemeClr val="dk1"/>
              </a:solidFill>
              <a:effectLst/>
              <a:latin typeface="+mn-lt"/>
              <a:ea typeface="+mn-ea"/>
              <a:cs typeface="+mn-cs"/>
            </a:rPr>
            <a:t>・商工費について、前年度より</a:t>
          </a:r>
          <a:r>
            <a:rPr kumimoji="1" lang="en-US" altLang="ja-JP" sz="1100">
              <a:solidFill>
                <a:schemeClr val="dk1"/>
              </a:solidFill>
              <a:effectLst/>
              <a:latin typeface="+mn-lt"/>
              <a:ea typeface="+mn-ea"/>
              <a:cs typeface="+mn-cs"/>
            </a:rPr>
            <a:t>38,990</a:t>
          </a:r>
          <a:r>
            <a:rPr kumimoji="1" lang="ja-JP" altLang="ja-JP" sz="1100">
              <a:solidFill>
                <a:schemeClr val="dk1"/>
              </a:solidFill>
              <a:effectLst/>
              <a:latin typeface="+mn-lt"/>
              <a:ea typeface="+mn-ea"/>
              <a:cs typeface="+mn-cs"/>
            </a:rPr>
            <a:t>円増となっている。平成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より沖縄振興特別推進市町村交付金を受け、観光振興事業（観光に特化したむらづくり）を実施しているため近年は増加傾向にある。今後、増加の可能性も含め、過度の事業執行とならぬよう慎重に行う。</a:t>
          </a:r>
          <a:endParaRPr lang="ja-JP" altLang="ja-JP" sz="1400">
            <a:effectLst/>
          </a:endParaRPr>
        </a:p>
        <a:p>
          <a:r>
            <a:rPr kumimoji="1" lang="ja-JP" altLang="ja-JP" sz="1100">
              <a:solidFill>
                <a:schemeClr val="dk1"/>
              </a:solidFill>
              <a:effectLst/>
              <a:latin typeface="+mn-lt"/>
              <a:ea typeface="+mn-ea"/>
              <a:cs typeface="+mn-cs"/>
            </a:rPr>
            <a:t>・土木費について、平成</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年度（</a:t>
          </a:r>
          <a:r>
            <a:rPr kumimoji="1" lang="en-US" altLang="ja-JP" sz="1100">
              <a:solidFill>
                <a:schemeClr val="dk1"/>
              </a:solidFill>
              <a:effectLst/>
              <a:latin typeface="+mn-lt"/>
              <a:ea typeface="+mn-ea"/>
              <a:cs typeface="+mn-cs"/>
            </a:rPr>
            <a:t>H19</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R3</a:t>
          </a:r>
          <a:r>
            <a:rPr kumimoji="1" lang="ja-JP" altLang="ja-JP" sz="1100">
              <a:solidFill>
                <a:schemeClr val="dk1"/>
              </a:solidFill>
              <a:effectLst/>
              <a:latin typeface="+mn-lt"/>
              <a:ea typeface="+mn-ea"/>
              <a:cs typeface="+mn-cs"/>
            </a:rPr>
            <a:t>）から実施している村道改良事業が</a:t>
          </a:r>
          <a:r>
            <a:rPr kumimoji="1" lang="ja-JP" altLang="en-US" sz="1100">
              <a:solidFill>
                <a:schemeClr val="dk1"/>
              </a:solidFill>
              <a:effectLst/>
              <a:latin typeface="+mn-lt"/>
              <a:ea typeface="+mn-ea"/>
              <a:cs typeface="+mn-cs"/>
            </a:rPr>
            <a:t>繰り延べており、昨年度に比べ△</a:t>
          </a:r>
          <a:r>
            <a:rPr kumimoji="1" lang="en-US" altLang="ja-JP" sz="1100">
              <a:solidFill>
                <a:schemeClr val="dk1"/>
              </a:solidFill>
              <a:effectLst/>
              <a:latin typeface="+mn-lt"/>
              <a:ea typeface="+mn-ea"/>
              <a:cs typeface="+mn-cs"/>
            </a:rPr>
            <a:t>274,260</a:t>
          </a:r>
          <a:r>
            <a:rPr kumimoji="1" lang="ja-JP" altLang="en-US" sz="1100">
              <a:solidFill>
                <a:schemeClr val="dk1"/>
              </a:solidFill>
              <a:effectLst/>
              <a:latin typeface="+mn-lt"/>
              <a:ea typeface="+mn-ea"/>
              <a:cs typeface="+mn-cs"/>
            </a:rPr>
            <a:t>円大幅減</a:t>
          </a:r>
          <a:r>
            <a:rPr kumimoji="1" lang="ja-JP" altLang="ja-JP" sz="1100">
              <a:solidFill>
                <a:schemeClr val="dk1"/>
              </a:solidFill>
              <a:effectLst/>
              <a:latin typeface="+mn-lt"/>
              <a:ea typeface="+mn-ea"/>
              <a:cs typeface="+mn-cs"/>
            </a:rPr>
            <a:t>とな</a:t>
          </a:r>
          <a:r>
            <a:rPr kumimoji="1" lang="ja-JP" altLang="en-US" sz="1100">
              <a:solidFill>
                <a:schemeClr val="dk1"/>
              </a:solidFill>
              <a:effectLst/>
              <a:latin typeface="+mn-lt"/>
              <a:ea typeface="+mn-ea"/>
              <a:cs typeface="+mn-cs"/>
            </a:rPr>
            <a:t>ったが</a:t>
          </a:r>
          <a:r>
            <a:rPr kumimoji="1" lang="ja-JP" altLang="ja-JP" sz="1100">
              <a:solidFill>
                <a:schemeClr val="dk1"/>
              </a:solidFill>
              <a:effectLst/>
              <a:latin typeface="+mn-lt"/>
              <a:ea typeface="+mn-ea"/>
              <a:cs typeface="+mn-cs"/>
            </a:rPr>
            <a:t>、類似団体及び県平均を上回っている。事業の継続が要因となっている。</a:t>
          </a:r>
          <a:endParaRPr lang="ja-JP" altLang="ja-JP" sz="1400">
            <a:effectLst/>
          </a:endParaRPr>
        </a:p>
        <a:p>
          <a:r>
            <a:rPr kumimoji="1" lang="ja-JP" altLang="ja-JP" sz="1100">
              <a:solidFill>
                <a:schemeClr val="dk1"/>
              </a:solidFill>
              <a:effectLst/>
              <a:latin typeface="+mn-lt"/>
              <a:ea typeface="+mn-ea"/>
              <a:cs typeface="+mn-cs"/>
            </a:rPr>
            <a:t>・教育費について、平成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年度は阿波連小学校屋内運動場改築事業を実施。平成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年度は渡嘉敷幼稚園園舎改築事業を実施。昨年と比べ</a:t>
          </a:r>
          <a:r>
            <a:rPr kumimoji="1" lang="en-US" altLang="ja-JP" sz="1100">
              <a:solidFill>
                <a:schemeClr val="dk1"/>
              </a:solidFill>
              <a:effectLst/>
              <a:latin typeface="+mn-lt"/>
              <a:ea typeface="+mn-ea"/>
              <a:cs typeface="+mn-cs"/>
            </a:rPr>
            <a:t>266,917</a:t>
          </a:r>
          <a:r>
            <a:rPr kumimoji="1" lang="ja-JP" altLang="ja-JP" sz="1100">
              <a:solidFill>
                <a:schemeClr val="dk1"/>
              </a:solidFill>
              <a:effectLst/>
              <a:latin typeface="+mn-lt"/>
              <a:ea typeface="+mn-ea"/>
              <a:cs typeface="+mn-cs"/>
            </a:rPr>
            <a:t>円減少している</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449,181</a:t>
          </a:r>
          <a:r>
            <a:rPr kumimoji="1" lang="ja-JP" altLang="en-US" sz="1100">
              <a:solidFill>
                <a:schemeClr val="dk1"/>
              </a:solidFill>
              <a:effectLst/>
              <a:latin typeface="+mn-lt"/>
              <a:ea typeface="+mn-ea"/>
              <a:cs typeface="+mn-cs"/>
            </a:rPr>
            <a:t>円であり、前年度事業が完了、</a:t>
          </a:r>
          <a:r>
            <a:rPr kumimoji="1" lang="ja-JP" altLang="ja-JP" sz="1100">
              <a:solidFill>
                <a:schemeClr val="dk1"/>
              </a:solidFill>
              <a:effectLst/>
              <a:latin typeface="+mn-lt"/>
              <a:ea typeface="+mn-ea"/>
              <a:cs typeface="+mn-cs"/>
            </a:rPr>
            <a:t>普通建設事業が</a:t>
          </a:r>
          <a:r>
            <a:rPr kumimoji="1" lang="ja-JP" altLang="en-US" sz="1100">
              <a:solidFill>
                <a:schemeClr val="dk1"/>
              </a:solidFill>
              <a:effectLst/>
              <a:latin typeface="+mn-lt"/>
              <a:ea typeface="+mn-ea"/>
              <a:cs typeface="+mn-cs"/>
            </a:rPr>
            <a:t>減額のため、大幅に減額。しかしながら、平成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年度も類似団体より</a:t>
          </a:r>
          <a:r>
            <a:rPr kumimoji="1" lang="ja-JP" altLang="ja-JP" sz="1100">
              <a:solidFill>
                <a:schemeClr val="dk1"/>
              </a:solidFill>
              <a:effectLst/>
              <a:latin typeface="+mn-lt"/>
              <a:ea typeface="+mn-ea"/>
              <a:cs typeface="+mn-cs"/>
            </a:rPr>
            <a:t>教育費が高額で推移している。</a:t>
          </a:r>
          <a:endParaRPr lang="ja-JP" altLang="ja-JP" sz="1400">
            <a:effectLst/>
          </a:endParaRPr>
        </a:p>
        <a:p>
          <a:pPr eaLnBrk="1" fontAlgn="auto" latinLnBrk="0" hangingPunct="1"/>
          <a:r>
            <a:rPr kumimoji="1" lang="ja-JP" altLang="ja-JP" sz="1100" baseline="0">
              <a:solidFill>
                <a:schemeClr val="dk1"/>
              </a:solidFill>
              <a:effectLst/>
              <a:latin typeface="+mn-lt"/>
              <a:ea typeface="+mn-ea"/>
              <a:cs typeface="+mn-cs"/>
            </a:rPr>
            <a:t>今後の財政基盤強化のためにも、引き続き歳出の抑制に努めるほか、村税収入の増に取り組んでいく。また、ふるさと納税の取り組みを積極的に推進し、さらなる自主財源の確保を目指す。</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沖縄県渡嘉敷村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　平成</a:t>
          </a:r>
          <a:r>
            <a:rPr kumimoji="1" lang="en-US" altLang="ja-JP" sz="1300">
              <a:solidFill>
                <a:schemeClr val="dk1"/>
              </a:solidFill>
              <a:effectLst/>
              <a:latin typeface="+mn-lt"/>
              <a:ea typeface="+mn-ea"/>
              <a:cs typeface="+mn-cs"/>
            </a:rPr>
            <a:t>30</a:t>
          </a:r>
          <a:r>
            <a:rPr kumimoji="1" lang="ja-JP" altLang="ja-JP" sz="1300">
              <a:solidFill>
                <a:schemeClr val="dk1"/>
              </a:solidFill>
              <a:effectLst/>
              <a:latin typeface="+mn-lt"/>
              <a:ea typeface="+mn-ea"/>
              <a:cs typeface="+mn-cs"/>
            </a:rPr>
            <a:t>年度について、実質収支（</a:t>
          </a:r>
          <a:r>
            <a:rPr kumimoji="1" lang="en-US" altLang="ja-JP" sz="1300">
              <a:solidFill>
                <a:schemeClr val="dk1"/>
              </a:solidFill>
              <a:effectLst/>
              <a:latin typeface="+mn-lt"/>
              <a:ea typeface="+mn-ea"/>
              <a:cs typeface="+mn-cs"/>
            </a:rPr>
            <a:t>103,652</a:t>
          </a:r>
          <a:r>
            <a:rPr kumimoji="1" lang="ja-JP" altLang="ja-JP" sz="1300">
              <a:solidFill>
                <a:schemeClr val="dk1"/>
              </a:solidFill>
              <a:effectLst/>
              <a:latin typeface="+mn-lt"/>
              <a:ea typeface="+mn-ea"/>
              <a:cs typeface="+mn-cs"/>
            </a:rPr>
            <a:t>千円・対前年比</a:t>
          </a:r>
          <a:r>
            <a:rPr kumimoji="1" lang="en-US" altLang="ja-JP" sz="1300">
              <a:solidFill>
                <a:schemeClr val="dk1"/>
              </a:solidFill>
              <a:effectLst/>
              <a:latin typeface="+mn-lt"/>
              <a:ea typeface="+mn-ea"/>
              <a:cs typeface="+mn-cs"/>
            </a:rPr>
            <a:t>142.4</a:t>
          </a:r>
          <a:r>
            <a:rPr kumimoji="1" lang="ja-JP" altLang="ja-JP" sz="1300">
              <a:solidFill>
                <a:schemeClr val="dk1"/>
              </a:solidFill>
              <a:effectLst/>
              <a:latin typeface="+mn-lt"/>
              <a:ea typeface="+mn-ea"/>
              <a:cs typeface="+mn-cs"/>
            </a:rPr>
            <a:t>％）及び単年度収支（</a:t>
          </a:r>
          <a:r>
            <a:rPr kumimoji="1" lang="en-US" altLang="ja-JP" sz="1300">
              <a:solidFill>
                <a:schemeClr val="dk1"/>
              </a:solidFill>
              <a:effectLst/>
              <a:latin typeface="+mn-lt"/>
              <a:ea typeface="+mn-ea"/>
              <a:cs typeface="+mn-cs"/>
            </a:rPr>
            <a:t>49,566</a:t>
          </a:r>
          <a:r>
            <a:rPr kumimoji="1" lang="ja-JP" altLang="ja-JP" sz="1300">
              <a:solidFill>
                <a:schemeClr val="dk1"/>
              </a:solidFill>
              <a:effectLst/>
              <a:latin typeface="+mn-lt"/>
              <a:ea typeface="+mn-ea"/>
              <a:cs typeface="+mn-cs"/>
            </a:rPr>
            <a:t>千円）となっている。</a:t>
          </a:r>
          <a:r>
            <a:rPr kumimoji="1" lang="ja-JP" altLang="en-US" sz="1300">
              <a:solidFill>
                <a:schemeClr val="dk1"/>
              </a:solidFill>
              <a:effectLst/>
              <a:latin typeface="+mn-lt"/>
              <a:ea typeface="+mn-ea"/>
              <a:cs typeface="+mn-cs"/>
            </a:rPr>
            <a:t>地方交付税が減少したことや使用料・手数料が減少となっていることや</a:t>
          </a:r>
          <a:r>
            <a:rPr kumimoji="1" lang="ja-JP" altLang="ja-JP" sz="1300">
              <a:solidFill>
                <a:schemeClr val="dk1"/>
              </a:solidFill>
              <a:effectLst/>
              <a:latin typeface="+mn-lt"/>
              <a:ea typeface="+mn-ea"/>
              <a:cs typeface="+mn-cs"/>
            </a:rPr>
            <a:t>総務費・普通建設事業による財政調整基金等を取り崩したことが挙げられる。ここ数年、財政調整基金の取崩がなかった。</a:t>
          </a:r>
          <a:endParaRPr lang="ja-JP" altLang="ja-JP" sz="1300">
            <a:effectLst/>
          </a:endParaRPr>
        </a:p>
        <a:p>
          <a:r>
            <a:rPr kumimoji="1" lang="ja-JP" altLang="ja-JP" sz="1300">
              <a:solidFill>
                <a:schemeClr val="dk1"/>
              </a:solidFill>
              <a:effectLst/>
              <a:latin typeface="+mn-lt"/>
              <a:ea typeface="+mn-ea"/>
              <a:cs typeface="+mn-cs"/>
            </a:rPr>
            <a:t>　今後も、事務事業の計画的な執行に配慮するとともに、剰余金の財源調整を図り健全な財政運営に努める。</a:t>
          </a:r>
          <a:endParaRPr lang="ja-JP" altLang="ja-JP" sz="13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沖縄県渡嘉敷村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（一般会計　その他 　特別会計）</a:t>
          </a:r>
          <a:endParaRPr lang="ja-JP" altLang="ja-JP" sz="1800">
            <a:effectLst/>
          </a:endParaRPr>
        </a:p>
        <a:p>
          <a:r>
            <a:rPr kumimoji="1" lang="ja-JP" altLang="ja-JP" sz="1400">
              <a:solidFill>
                <a:schemeClr val="dk1"/>
              </a:solidFill>
              <a:effectLst/>
              <a:latin typeface="+mn-lt"/>
              <a:ea typeface="+mn-ea"/>
              <a:cs typeface="+mn-cs"/>
            </a:rPr>
            <a:t>　すべての会計において、黒字となっており赤字は発生していないものの、その他の会計、特別会計については一般会計からの繰出金により収支の均衡がとれている状況である。独立採算が原則であることを踏まえ、経費の節減と財源の確保に努め、一般会計からの繰出金を必要最小限に留める必要がある。</a:t>
          </a:r>
          <a:endParaRPr lang="ja-JP" altLang="ja-JP" sz="1800">
            <a:effectLst/>
          </a:endParaRPr>
        </a:p>
        <a:p>
          <a:r>
            <a:rPr kumimoji="1" lang="ja-JP" altLang="ja-JP" sz="1400">
              <a:solidFill>
                <a:schemeClr val="dk1"/>
              </a:solidFill>
              <a:effectLst/>
              <a:latin typeface="+mn-lt"/>
              <a:ea typeface="+mn-ea"/>
              <a:cs typeface="+mn-cs"/>
            </a:rPr>
            <a:t>　今後は、高度経済成長期に整備してきた社会資本の更新時期を迎えることから、公共施設等総合管理計画に沿った更新・統廃合、長寿命化など行い、引き続き経営健全化に向けて歳出抑制等を図る。</a:t>
          </a:r>
          <a:endParaRPr lang="ja-JP" altLang="ja-JP" sz="1800">
            <a:effectLst/>
          </a:endParaRPr>
        </a:p>
        <a:p>
          <a:pPr rtl="0" eaLnBrk="1" fontAlgn="auto" latinLnBrk="0" hangingPunct="1"/>
          <a:r>
            <a:rPr lang="ja-JP" altLang="ja-JP" sz="1400" baseline="0">
              <a:solidFill>
                <a:schemeClr val="dk1"/>
              </a:solidFill>
              <a:effectLst/>
              <a:latin typeface="+mn-lt"/>
              <a:ea typeface="+mn-ea"/>
              <a:cs typeface="+mn-cs"/>
            </a:rPr>
            <a:t>　一般会計及び他特別会計についても、今後も厳しい財政状況が見込まれることから引き続き経営健全化に向けて歳出抑制等を図る。</a:t>
          </a:r>
          <a:endParaRPr lang="ja-JP" altLang="ja-JP" sz="1800">
            <a:effectLst/>
          </a:endParaRPr>
        </a:p>
        <a:p>
          <a:pPr rtl="0" eaLnBrk="1" fontAlgn="base" latinLnBrk="0" hangingPunct="1"/>
          <a:r>
            <a:rPr lang="ja-JP" altLang="ja-JP" sz="1400" baseline="0">
              <a:solidFill>
                <a:schemeClr val="dk1"/>
              </a:solidFill>
              <a:effectLst/>
              <a:latin typeface="+mn-lt"/>
              <a:ea typeface="+mn-ea"/>
              <a:cs typeface="+mn-cs"/>
            </a:rPr>
            <a:t>（航路事業特別会計）　</a:t>
          </a:r>
          <a:endParaRPr lang="ja-JP" altLang="ja-JP" sz="1800">
            <a:effectLst/>
          </a:endParaRPr>
        </a:p>
        <a:p>
          <a:pPr rtl="0" eaLnBrk="1" fontAlgn="base" latinLnBrk="0" hangingPunct="1"/>
          <a:r>
            <a:rPr lang="ja-JP" altLang="ja-JP" sz="1400" baseline="0">
              <a:solidFill>
                <a:schemeClr val="dk1"/>
              </a:solidFill>
              <a:effectLst/>
              <a:latin typeface="+mn-lt"/>
              <a:ea typeface="+mn-ea"/>
              <a:cs typeface="+mn-cs"/>
            </a:rPr>
            <a:t>　高速艇の新造船に伴い高額なリース料金の支出により赤字へ転換する見込（</a:t>
          </a:r>
          <a:r>
            <a:rPr lang="ja-JP" altLang="en-US" sz="1400" baseline="0">
              <a:solidFill>
                <a:schemeClr val="dk1"/>
              </a:solidFill>
              <a:effectLst/>
              <a:latin typeface="+mn-lt"/>
              <a:ea typeface="+mn-ea"/>
              <a:cs typeface="+mn-cs"/>
            </a:rPr>
            <a:t>令和２</a:t>
          </a:r>
          <a:r>
            <a:rPr lang="ja-JP" altLang="ja-JP" sz="1400" baseline="0">
              <a:solidFill>
                <a:schemeClr val="dk1"/>
              </a:solidFill>
              <a:effectLst/>
              <a:latin typeface="+mn-lt"/>
              <a:ea typeface="+mn-ea"/>
              <a:cs typeface="+mn-cs"/>
            </a:rPr>
            <a:t>年度）</a:t>
          </a:r>
          <a:r>
            <a:rPr lang="ja-JP" altLang="en-US" sz="1400" baseline="0">
              <a:solidFill>
                <a:schemeClr val="dk1"/>
              </a:solidFill>
              <a:effectLst/>
              <a:latin typeface="+mn-lt"/>
              <a:ea typeface="+mn-ea"/>
              <a:cs typeface="+mn-cs"/>
            </a:rPr>
            <a:t>と</a:t>
          </a:r>
          <a:r>
            <a:rPr lang="ja-JP" altLang="ja-JP" sz="1400" baseline="0">
              <a:solidFill>
                <a:schemeClr val="dk1"/>
              </a:solidFill>
              <a:effectLst/>
              <a:latin typeface="+mn-lt"/>
              <a:ea typeface="+mn-ea"/>
              <a:cs typeface="+mn-cs"/>
            </a:rPr>
            <a:t>なることから、引き続き運航形態等の見直しによる運航経費の縮減に努め、経営の健全化を図る。</a:t>
          </a:r>
          <a:endParaRPr lang="ja-JP" altLang="ja-JP" sz="18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zoomScale="90" zoomScaleNormal="90" workbookViewId="0">
      <selection activeCell="BG40" sqref="BG40:BU40"/>
    </sheetView>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38" t="s">
        <v>79</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x14ac:dyDescent="0.2">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39" t="s">
        <v>81</v>
      </c>
      <c r="C3" s="440"/>
      <c r="D3" s="440"/>
      <c r="E3" s="441"/>
      <c r="F3" s="441"/>
      <c r="G3" s="441"/>
      <c r="H3" s="441"/>
      <c r="I3" s="441"/>
      <c r="J3" s="441"/>
      <c r="K3" s="441"/>
      <c r="L3" s="441" t="s">
        <v>82</v>
      </c>
      <c r="M3" s="441"/>
      <c r="N3" s="441"/>
      <c r="O3" s="441"/>
      <c r="P3" s="441"/>
      <c r="Q3" s="441"/>
      <c r="R3" s="448"/>
      <c r="S3" s="448"/>
      <c r="T3" s="448"/>
      <c r="U3" s="448"/>
      <c r="V3" s="449"/>
      <c r="W3" s="423" t="s">
        <v>83</v>
      </c>
      <c r="X3" s="424"/>
      <c r="Y3" s="424"/>
      <c r="Z3" s="424"/>
      <c r="AA3" s="424"/>
      <c r="AB3" s="440"/>
      <c r="AC3" s="448" t="s">
        <v>84</v>
      </c>
      <c r="AD3" s="424"/>
      <c r="AE3" s="424"/>
      <c r="AF3" s="424"/>
      <c r="AG3" s="424"/>
      <c r="AH3" s="424"/>
      <c r="AI3" s="424"/>
      <c r="AJ3" s="424"/>
      <c r="AK3" s="424"/>
      <c r="AL3" s="425"/>
      <c r="AM3" s="423" t="s">
        <v>85</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86</v>
      </c>
      <c r="BO3" s="424"/>
      <c r="BP3" s="424"/>
      <c r="BQ3" s="424"/>
      <c r="BR3" s="424"/>
      <c r="BS3" s="424"/>
      <c r="BT3" s="424"/>
      <c r="BU3" s="425"/>
      <c r="BV3" s="423" t="s">
        <v>87</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88</v>
      </c>
      <c r="CU3" s="424"/>
      <c r="CV3" s="424"/>
      <c r="CW3" s="424"/>
      <c r="CX3" s="424"/>
      <c r="CY3" s="424"/>
      <c r="CZ3" s="424"/>
      <c r="DA3" s="425"/>
      <c r="DB3" s="423" t="s">
        <v>89</v>
      </c>
      <c r="DC3" s="424"/>
      <c r="DD3" s="424"/>
      <c r="DE3" s="424"/>
      <c r="DF3" s="424"/>
      <c r="DG3" s="424"/>
      <c r="DH3" s="424"/>
      <c r="DI3" s="425"/>
      <c r="DJ3" s="185"/>
      <c r="DK3" s="185"/>
      <c r="DL3" s="185"/>
      <c r="DM3" s="185"/>
      <c r="DN3" s="185"/>
      <c r="DO3" s="185"/>
    </row>
    <row r="4" spans="1:119" ht="18.75" customHeight="1" x14ac:dyDescent="0.15">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90</v>
      </c>
      <c r="AZ4" s="427"/>
      <c r="BA4" s="427"/>
      <c r="BB4" s="427"/>
      <c r="BC4" s="427"/>
      <c r="BD4" s="427"/>
      <c r="BE4" s="427"/>
      <c r="BF4" s="427"/>
      <c r="BG4" s="427"/>
      <c r="BH4" s="427"/>
      <c r="BI4" s="427"/>
      <c r="BJ4" s="427"/>
      <c r="BK4" s="427"/>
      <c r="BL4" s="427"/>
      <c r="BM4" s="428"/>
      <c r="BN4" s="429">
        <v>1690305</v>
      </c>
      <c r="BO4" s="430"/>
      <c r="BP4" s="430"/>
      <c r="BQ4" s="430"/>
      <c r="BR4" s="430"/>
      <c r="BS4" s="430"/>
      <c r="BT4" s="430"/>
      <c r="BU4" s="431"/>
      <c r="BV4" s="429">
        <v>2112561</v>
      </c>
      <c r="BW4" s="430"/>
      <c r="BX4" s="430"/>
      <c r="BY4" s="430"/>
      <c r="BZ4" s="430"/>
      <c r="CA4" s="430"/>
      <c r="CB4" s="430"/>
      <c r="CC4" s="431"/>
      <c r="CD4" s="432" t="s">
        <v>91</v>
      </c>
      <c r="CE4" s="433"/>
      <c r="CF4" s="433"/>
      <c r="CG4" s="433"/>
      <c r="CH4" s="433"/>
      <c r="CI4" s="433"/>
      <c r="CJ4" s="433"/>
      <c r="CK4" s="433"/>
      <c r="CL4" s="433"/>
      <c r="CM4" s="433"/>
      <c r="CN4" s="433"/>
      <c r="CO4" s="433"/>
      <c r="CP4" s="433"/>
      <c r="CQ4" s="433"/>
      <c r="CR4" s="433"/>
      <c r="CS4" s="434"/>
      <c r="CT4" s="435">
        <v>14.6</v>
      </c>
      <c r="CU4" s="436"/>
      <c r="CV4" s="436"/>
      <c r="CW4" s="436"/>
      <c r="CX4" s="436"/>
      <c r="CY4" s="436"/>
      <c r="CZ4" s="436"/>
      <c r="DA4" s="437"/>
      <c r="DB4" s="435">
        <v>9.9</v>
      </c>
      <c r="DC4" s="436"/>
      <c r="DD4" s="436"/>
      <c r="DE4" s="436"/>
      <c r="DF4" s="436"/>
      <c r="DG4" s="436"/>
      <c r="DH4" s="436"/>
      <c r="DI4" s="437"/>
      <c r="DJ4" s="185"/>
      <c r="DK4" s="185"/>
      <c r="DL4" s="185"/>
      <c r="DM4" s="185"/>
      <c r="DN4" s="185"/>
      <c r="DO4" s="185"/>
    </row>
    <row r="5" spans="1:119" ht="18.75" customHeight="1" x14ac:dyDescent="0.15">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92</v>
      </c>
      <c r="AN5" s="496"/>
      <c r="AO5" s="496"/>
      <c r="AP5" s="496"/>
      <c r="AQ5" s="496"/>
      <c r="AR5" s="496"/>
      <c r="AS5" s="496"/>
      <c r="AT5" s="497"/>
      <c r="AU5" s="498" t="s">
        <v>93</v>
      </c>
      <c r="AV5" s="499"/>
      <c r="AW5" s="499"/>
      <c r="AX5" s="499"/>
      <c r="AY5" s="500" t="s">
        <v>94</v>
      </c>
      <c r="AZ5" s="501"/>
      <c r="BA5" s="501"/>
      <c r="BB5" s="501"/>
      <c r="BC5" s="501"/>
      <c r="BD5" s="501"/>
      <c r="BE5" s="501"/>
      <c r="BF5" s="501"/>
      <c r="BG5" s="501"/>
      <c r="BH5" s="501"/>
      <c r="BI5" s="501"/>
      <c r="BJ5" s="501"/>
      <c r="BK5" s="501"/>
      <c r="BL5" s="501"/>
      <c r="BM5" s="502"/>
      <c r="BN5" s="466">
        <v>1580008</v>
      </c>
      <c r="BO5" s="467"/>
      <c r="BP5" s="467"/>
      <c r="BQ5" s="467"/>
      <c r="BR5" s="467"/>
      <c r="BS5" s="467"/>
      <c r="BT5" s="467"/>
      <c r="BU5" s="468"/>
      <c r="BV5" s="466">
        <v>1927644</v>
      </c>
      <c r="BW5" s="467"/>
      <c r="BX5" s="467"/>
      <c r="BY5" s="467"/>
      <c r="BZ5" s="467"/>
      <c r="CA5" s="467"/>
      <c r="CB5" s="467"/>
      <c r="CC5" s="468"/>
      <c r="CD5" s="469" t="s">
        <v>95</v>
      </c>
      <c r="CE5" s="470"/>
      <c r="CF5" s="470"/>
      <c r="CG5" s="470"/>
      <c r="CH5" s="470"/>
      <c r="CI5" s="470"/>
      <c r="CJ5" s="470"/>
      <c r="CK5" s="470"/>
      <c r="CL5" s="470"/>
      <c r="CM5" s="470"/>
      <c r="CN5" s="470"/>
      <c r="CO5" s="470"/>
      <c r="CP5" s="470"/>
      <c r="CQ5" s="470"/>
      <c r="CR5" s="470"/>
      <c r="CS5" s="471"/>
      <c r="CT5" s="463">
        <v>89.3</v>
      </c>
      <c r="CU5" s="464"/>
      <c r="CV5" s="464"/>
      <c r="CW5" s="464"/>
      <c r="CX5" s="464"/>
      <c r="CY5" s="464"/>
      <c r="CZ5" s="464"/>
      <c r="DA5" s="465"/>
      <c r="DB5" s="463">
        <v>80.7</v>
      </c>
      <c r="DC5" s="464"/>
      <c r="DD5" s="464"/>
      <c r="DE5" s="464"/>
      <c r="DF5" s="464"/>
      <c r="DG5" s="464"/>
      <c r="DH5" s="464"/>
      <c r="DI5" s="465"/>
      <c r="DJ5" s="185"/>
      <c r="DK5" s="185"/>
      <c r="DL5" s="185"/>
      <c r="DM5" s="185"/>
      <c r="DN5" s="185"/>
      <c r="DO5" s="185"/>
    </row>
    <row r="6" spans="1:119" ht="18.75" customHeight="1" x14ac:dyDescent="0.15">
      <c r="A6" s="186"/>
      <c r="B6" s="472" t="s">
        <v>96</v>
      </c>
      <c r="C6" s="473"/>
      <c r="D6" s="473"/>
      <c r="E6" s="474"/>
      <c r="F6" s="474"/>
      <c r="G6" s="474"/>
      <c r="H6" s="474"/>
      <c r="I6" s="474"/>
      <c r="J6" s="474"/>
      <c r="K6" s="474"/>
      <c r="L6" s="474" t="s">
        <v>97</v>
      </c>
      <c r="M6" s="474"/>
      <c r="N6" s="474"/>
      <c r="O6" s="474"/>
      <c r="P6" s="474"/>
      <c r="Q6" s="474"/>
      <c r="R6" s="478"/>
      <c r="S6" s="478"/>
      <c r="T6" s="478"/>
      <c r="U6" s="478"/>
      <c r="V6" s="479"/>
      <c r="W6" s="482" t="s">
        <v>98</v>
      </c>
      <c r="X6" s="483"/>
      <c r="Y6" s="483"/>
      <c r="Z6" s="483"/>
      <c r="AA6" s="483"/>
      <c r="AB6" s="473"/>
      <c r="AC6" s="486" t="s">
        <v>99</v>
      </c>
      <c r="AD6" s="487"/>
      <c r="AE6" s="487"/>
      <c r="AF6" s="487"/>
      <c r="AG6" s="487"/>
      <c r="AH6" s="487"/>
      <c r="AI6" s="487"/>
      <c r="AJ6" s="487"/>
      <c r="AK6" s="487"/>
      <c r="AL6" s="488"/>
      <c r="AM6" s="495" t="s">
        <v>100</v>
      </c>
      <c r="AN6" s="496"/>
      <c r="AO6" s="496"/>
      <c r="AP6" s="496"/>
      <c r="AQ6" s="496"/>
      <c r="AR6" s="496"/>
      <c r="AS6" s="496"/>
      <c r="AT6" s="497"/>
      <c r="AU6" s="498" t="s">
        <v>101</v>
      </c>
      <c r="AV6" s="499"/>
      <c r="AW6" s="499"/>
      <c r="AX6" s="499"/>
      <c r="AY6" s="500" t="s">
        <v>102</v>
      </c>
      <c r="AZ6" s="501"/>
      <c r="BA6" s="501"/>
      <c r="BB6" s="501"/>
      <c r="BC6" s="501"/>
      <c r="BD6" s="501"/>
      <c r="BE6" s="501"/>
      <c r="BF6" s="501"/>
      <c r="BG6" s="501"/>
      <c r="BH6" s="501"/>
      <c r="BI6" s="501"/>
      <c r="BJ6" s="501"/>
      <c r="BK6" s="501"/>
      <c r="BL6" s="501"/>
      <c r="BM6" s="502"/>
      <c r="BN6" s="466">
        <v>110297</v>
      </c>
      <c r="BO6" s="467"/>
      <c r="BP6" s="467"/>
      <c r="BQ6" s="467"/>
      <c r="BR6" s="467"/>
      <c r="BS6" s="467"/>
      <c r="BT6" s="467"/>
      <c r="BU6" s="468"/>
      <c r="BV6" s="466">
        <v>184917</v>
      </c>
      <c r="BW6" s="467"/>
      <c r="BX6" s="467"/>
      <c r="BY6" s="467"/>
      <c r="BZ6" s="467"/>
      <c r="CA6" s="467"/>
      <c r="CB6" s="467"/>
      <c r="CC6" s="468"/>
      <c r="CD6" s="469" t="s">
        <v>103</v>
      </c>
      <c r="CE6" s="470"/>
      <c r="CF6" s="470"/>
      <c r="CG6" s="470"/>
      <c r="CH6" s="470"/>
      <c r="CI6" s="470"/>
      <c r="CJ6" s="470"/>
      <c r="CK6" s="470"/>
      <c r="CL6" s="470"/>
      <c r="CM6" s="470"/>
      <c r="CN6" s="470"/>
      <c r="CO6" s="470"/>
      <c r="CP6" s="470"/>
      <c r="CQ6" s="470"/>
      <c r="CR6" s="470"/>
      <c r="CS6" s="471"/>
      <c r="CT6" s="503">
        <v>92.4</v>
      </c>
      <c r="CU6" s="504"/>
      <c r="CV6" s="504"/>
      <c r="CW6" s="504"/>
      <c r="CX6" s="504"/>
      <c r="CY6" s="504"/>
      <c r="CZ6" s="504"/>
      <c r="DA6" s="505"/>
      <c r="DB6" s="503">
        <v>83.6</v>
      </c>
      <c r="DC6" s="504"/>
      <c r="DD6" s="504"/>
      <c r="DE6" s="504"/>
      <c r="DF6" s="504"/>
      <c r="DG6" s="504"/>
      <c r="DH6" s="504"/>
      <c r="DI6" s="505"/>
      <c r="DJ6" s="185"/>
      <c r="DK6" s="185"/>
      <c r="DL6" s="185"/>
      <c r="DM6" s="185"/>
      <c r="DN6" s="185"/>
      <c r="DO6" s="185"/>
    </row>
    <row r="7" spans="1:119" ht="18.75" customHeight="1" x14ac:dyDescent="0.15">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104</v>
      </c>
      <c r="AN7" s="496"/>
      <c r="AO7" s="496"/>
      <c r="AP7" s="496"/>
      <c r="AQ7" s="496"/>
      <c r="AR7" s="496"/>
      <c r="AS7" s="496"/>
      <c r="AT7" s="497"/>
      <c r="AU7" s="498" t="s">
        <v>93</v>
      </c>
      <c r="AV7" s="499"/>
      <c r="AW7" s="499"/>
      <c r="AX7" s="499"/>
      <c r="AY7" s="500" t="s">
        <v>105</v>
      </c>
      <c r="AZ7" s="501"/>
      <c r="BA7" s="501"/>
      <c r="BB7" s="501"/>
      <c r="BC7" s="501"/>
      <c r="BD7" s="501"/>
      <c r="BE7" s="501"/>
      <c r="BF7" s="501"/>
      <c r="BG7" s="501"/>
      <c r="BH7" s="501"/>
      <c r="BI7" s="501"/>
      <c r="BJ7" s="501"/>
      <c r="BK7" s="501"/>
      <c r="BL7" s="501"/>
      <c r="BM7" s="502"/>
      <c r="BN7" s="466">
        <v>6645</v>
      </c>
      <c r="BO7" s="467"/>
      <c r="BP7" s="467"/>
      <c r="BQ7" s="467"/>
      <c r="BR7" s="467"/>
      <c r="BS7" s="467"/>
      <c r="BT7" s="467"/>
      <c r="BU7" s="468"/>
      <c r="BV7" s="466">
        <v>112153</v>
      </c>
      <c r="BW7" s="467"/>
      <c r="BX7" s="467"/>
      <c r="BY7" s="467"/>
      <c r="BZ7" s="467"/>
      <c r="CA7" s="467"/>
      <c r="CB7" s="467"/>
      <c r="CC7" s="468"/>
      <c r="CD7" s="469" t="s">
        <v>106</v>
      </c>
      <c r="CE7" s="470"/>
      <c r="CF7" s="470"/>
      <c r="CG7" s="470"/>
      <c r="CH7" s="470"/>
      <c r="CI7" s="470"/>
      <c r="CJ7" s="470"/>
      <c r="CK7" s="470"/>
      <c r="CL7" s="470"/>
      <c r="CM7" s="470"/>
      <c r="CN7" s="470"/>
      <c r="CO7" s="470"/>
      <c r="CP7" s="470"/>
      <c r="CQ7" s="470"/>
      <c r="CR7" s="470"/>
      <c r="CS7" s="471"/>
      <c r="CT7" s="466">
        <v>709927</v>
      </c>
      <c r="CU7" s="467"/>
      <c r="CV7" s="467"/>
      <c r="CW7" s="467"/>
      <c r="CX7" s="467"/>
      <c r="CY7" s="467"/>
      <c r="CZ7" s="467"/>
      <c r="DA7" s="468"/>
      <c r="DB7" s="466">
        <v>732920</v>
      </c>
      <c r="DC7" s="467"/>
      <c r="DD7" s="467"/>
      <c r="DE7" s="467"/>
      <c r="DF7" s="467"/>
      <c r="DG7" s="467"/>
      <c r="DH7" s="467"/>
      <c r="DI7" s="468"/>
      <c r="DJ7" s="185"/>
      <c r="DK7" s="185"/>
      <c r="DL7" s="185"/>
      <c r="DM7" s="185"/>
      <c r="DN7" s="185"/>
      <c r="DO7" s="185"/>
    </row>
    <row r="8" spans="1:119" ht="18.75" customHeight="1" thickBot="1" x14ac:dyDescent="0.2">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107</v>
      </c>
      <c r="AN8" s="496"/>
      <c r="AO8" s="496"/>
      <c r="AP8" s="496"/>
      <c r="AQ8" s="496"/>
      <c r="AR8" s="496"/>
      <c r="AS8" s="496"/>
      <c r="AT8" s="497"/>
      <c r="AU8" s="498" t="s">
        <v>108</v>
      </c>
      <c r="AV8" s="499"/>
      <c r="AW8" s="499"/>
      <c r="AX8" s="499"/>
      <c r="AY8" s="500" t="s">
        <v>109</v>
      </c>
      <c r="AZ8" s="501"/>
      <c r="BA8" s="501"/>
      <c r="BB8" s="501"/>
      <c r="BC8" s="501"/>
      <c r="BD8" s="501"/>
      <c r="BE8" s="501"/>
      <c r="BF8" s="501"/>
      <c r="BG8" s="501"/>
      <c r="BH8" s="501"/>
      <c r="BI8" s="501"/>
      <c r="BJ8" s="501"/>
      <c r="BK8" s="501"/>
      <c r="BL8" s="501"/>
      <c r="BM8" s="502"/>
      <c r="BN8" s="466">
        <v>103652</v>
      </c>
      <c r="BO8" s="467"/>
      <c r="BP8" s="467"/>
      <c r="BQ8" s="467"/>
      <c r="BR8" s="467"/>
      <c r="BS8" s="467"/>
      <c r="BT8" s="467"/>
      <c r="BU8" s="468"/>
      <c r="BV8" s="466">
        <v>72764</v>
      </c>
      <c r="BW8" s="467"/>
      <c r="BX8" s="467"/>
      <c r="BY8" s="467"/>
      <c r="BZ8" s="467"/>
      <c r="CA8" s="467"/>
      <c r="CB8" s="467"/>
      <c r="CC8" s="468"/>
      <c r="CD8" s="469" t="s">
        <v>110</v>
      </c>
      <c r="CE8" s="470"/>
      <c r="CF8" s="470"/>
      <c r="CG8" s="470"/>
      <c r="CH8" s="470"/>
      <c r="CI8" s="470"/>
      <c r="CJ8" s="470"/>
      <c r="CK8" s="470"/>
      <c r="CL8" s="470"/>
      <c r="CM8" s="470"/>
      <c r="CN8" s="470"/>
      <c r="CO8" s="470"/>
      <c r="CP8" s="470"/>
      <c r="CQ8" s="470"/>
      <c r="CR8" s="470"/>
      <c r="CS8" s="471"/>
      <c r="CT8" s="506">
        <v>0.11</v>
      </c>
      <c r="CU8" s="507"/>
      <c r="CV8" s="507"/>
      <c r="CW8" s="507"/>
      <c r="CX8" s="507"/>
      <c r="CY8" s="507"/>
      <c r="CZ8" s="507"/>
      <c r="DA8" s="508"/>
      <c r="DB8" s="506">
        <v>0.1</v>
      </c>
      <c r="DC8" s="507"/>
      <c r="DD8" s="507"/>
      <c r="DE8" s="507"/>
      <c r="DF8" s="507"/>
      <c r="DG8" s="507"/>
      <c r="DH8" s="507"/>
      <c r="DI8" s="508"/>
      <c r="DJ8" s="185"/>
      <c r="DK8" s="185"/>
      <c r="DL8" s="185"/>
      <c r="DM8" s="185"/>
      <c r="DN8" s="185"/>
      <c r="DO8" s="185"/>
    </row>
    <row r="9" spans="1:119" ht="18.75" customHeight="1" thickBot="1" x14ac:dyDescent="0.2">
      <c r="A9" s="186"/>
      <c r="B9" s="460" t="s">
        <v>111</v>
      </c>
      <c r="C9" s="461"/>
      <c r="D9" s="461"/>
      <c r="E9" s="461"/>
      <c r="F9" s="461"/>
      <c r="G9" s="461"/>
      <c r="H9" s="461"/>
      <c r="I9" s="461"/>
      <c r="J9" s="461"/>
      <c r="K9" s="509"/>
      <c r="L9" s="510" t="s">
        <v>112</v>
      </c>
      <c r="M9" s="511"/>
      <c r="N9" s="511"/>
      <c r="O9" s="511"/>
      <c r="P9" s="511"/>
      <c r="Q9" s="512"/>
      <c r="R9" s="513">
        <v>730</v>
      </c>
      <c r="S9" s="514"/>
      <c r="T9" s="514"/>
      <c r="U9" s="514"/>
      <c r="V9" s="515"/>
      <c r="W9" s="423" t="s">
        <v>113</v>
      </c>
      <c r="X9" s="424"/>
      <c r="Y9" s="424"/>
      <c r="Z9" s="424"/>
      <c r="AA9" s="424"/>
      <c r="AB9" s="424"/>
      <c r="AC9" s="424"/>
      <c r="AD9" s="424"/>
      <c r="AE9" s="424"/>
      <c r="AF9" s="424"/>
      <c r="AG9" s="424"/>
      <c r="AH9" s="424"/>
      <c r="AI9" s="424"/>
      <c r="AJ9" s="424"/>
      <c r="AK9" s="424"/>
      <c r="AL9" s="425"/>
      <c r="AM9" s="495" t="s">
        <v>114</v>
      </c>
      <c r="AN9" s="496"/>
      <c r="AO9" s="496"/>
      <c r="AP9" s="496"/>
      <c r="AQ9" s="496"/>
      <c r="AR9" s="496"/>
      <c r="AS9" s="496"/>
      <c r="AT9" s="497"/>
      <c r="AU9" s="498" t="s">
        <v>115</v>
      </c>
      <c r="AV9" s="499"/>
      <c r="AW9" s="499"/>
      <c r="AX9" s="499"/>
      <c r="AY9" s="500" t="s">
        <v>116</v>
      </c>
      <c r="AZ9" s="501"/>
      <c r="BA9" s="501"/>
      <c r="BB9" s="501"/>
      <c r="BC9" s="501"/>
      <c r="BD9" s="501"/>
      <c r="BE9" s="501"/>
      <c r="BF9" s="501"/>
      <c r="BG9" s="501"/>
      <c r="BH9" s="501"/>
      <c r="BI9" s="501"/>
      <c r="BJ9" s="501"/>
      <c r="BK9" s="501"/>
      <c r="BL9" s="501"/>
      <c r="BM9" s="502"/>
      <c r="BN9" s="466">
        <v>30888</v>
      </c>
      <c r="BO9" s="467"/>
      <c r="BP9" s="467"/>
      <c r="BQ9" s="467"/>
      <c r="BR9" s="467"/>
      <c r="BS9" s="467"/>
      <c r="BT9" s="467"/>
      <c r="BU9" s="468"/>
      <c r="BV9" s="466">
        <v>-2391</v>
      </c>
      <c r="BW9" s="467"/>
      <c r="BX9" s="467"/>
      <c r="BY9" s="467"/>
      <c r="BZ9" s="467"/>
      <c r="CA9" s="467"/>
      <c r="CB9" s="467"/>
      <c r="CC9" s="468"/>
      <c r="CD9" s="469" t="s">
        <v>117</v>
      </c>
      <c r="CE9" s="470"/>
      <c r="CF9" s="470"/>
      <c r="CG9" s="470"/>
      <c r="CH9" s="470"/>
      <c r="CI9" s="470"/>
      <c r="CJ9" s="470"/>
      <c r="CK9" s="470"/>
      <c r="CL9" s="470"/>
      <c r="CM9" s="470"/>
      <c r="CN9" s="470"/>
      <c r="CO9" s="470"/>
      <c r="CP9" s="470"/>
      <c r="CQ9" s="470"/>
      <c r="CR9" s="470"/>
      <c r="CS9" s="471"/>
      <c r="CT9" s="463">
        <v>9.6999999999999993</v>
      </c>
      <c r="CU9" s="464"/>
      <c r="CV9" s="464"/>
      <c r="CW9" s="464"/>
      <c r="CX9" s="464"/>
      <c r="CY9" s="464"/>
      <c r="CZ9" s="464"/>
      <c r="DA9" s="465"/>
      <c r="DB9" s="463">
        <v>8.1999999999999993</v>
      </c>
      <c r="DC9" s="464"/>
      <c r="DD9" s="464"/>
      <c r="DE9" s="464"/>
      <c r="DF9" s="464"/>
      <c r="DG9" s="464"/>
      <c r="DH9" s="464"/>
      <c r="DI9" s="465"/>
      <c r="DJ9" s="185"/>
      <c r="DK9" s="185"/>
      <c r="DL9" s="185"/>
      <c r="DM9" s="185"/>
      <c r="DN9" s="185"/>
      <c r="DO9" s="185"/>
    </row>
    <row r="10" spans="1:119" ht="18.75" customHeight="1" thickBot="1" x14ac:dyDescent="0.2">
      <c r="A10" s="186"/>
      <c r="B10" s="460"/>
      <c r="C10" s="461"/>
      <c r="D10" s="461"/>
      <c r="E10" s="461"/>
      <c r="F10" s="461"/>
      <c r="G10" s="461"/>
      <c r="H10" s="461"/>
      <c r="I10" s="461"/>
      <c r="J10" s="461"/>
      <c r="K10" s="509"/>
      <c r="L10" s="516" t="s">
        <v>118</v>
      </c>
      <c r="M10" s="496"/>
      <c r="N10" s="496"/>
      <c r="O10" s="496"/>
      <c r="P10" s="496"/>
      <c r="Q10" s="497"/>
      <c r="R10" s="517">
        <v>760</v>
      </c>
      <c r="S10" s="518"/>
      <c r="T10" s="518"/>
      <c r="U10" s="518"/>
      <c r="V10" s="519"/>
      <c r="W10" s="454"/>
      <c r="X10" s="455"/>
      <c r="Y10" s="455"/>
      <c r="Z10" s="455"/>
      <c r="AA10" s="455"/>
      <c r="AB10" s="455"/>
      <c r="AC10" s="455"/>
      <c r="AD10" s="455"/>
      <c r="AE10" s="455"/>
      <c r="AF10" s="455"/>
      <c r="AG10" s="455"/>
      <c r="AH10" s="455"/>
      <c r="AI10" s="455"/>
      <c r="AJ10" s="455"/>
      <c r="AK10" s="455"/>
      <c r="AL10" s="458"/>
      <c r="AM10" s="495" t="s">
        <v>119</v>
      </c>
      <c r="AN10" s="496"/>
      <c r="AO10" s="496"/>
      <c r="AP10" s="496"/>
      <c r="AQ10" s="496"/>
      <c r="AR10" s="496"/>
      <c r="AS10" s="496"/>
      <c r="AT10" s="497"/>
      <c r="AU10" s="498" t="s">
        <v>120</v>
      </c>
      <c r="AV10" s="499"/>
      <c r="AW10" s="499"/>
      <c r="AX10" s="499"/>
      <c r="AY10" s="500" t="s">
        <v>121</v>
      </c>
      <c r="AZ10" s="501"/>
      <c r="BA10" s="501"/>
      <c r="BB10" s="501"/>
      <c r="BC10" s="501"/>
      <c r="BD10" s="501"/>
      <c r="BE10" s="501"/>
      <c r="BF10" s="501"/>
      <c r="BG10" s="501"/>
      <c r="BH10" s="501"/>
      <c r="BI10" s="501"/>
      <c r="BJ10" s="501"/>
      <c r="BK10" s="501"/>
      <c r="BL10" s="501"/>
      <c r="BM10" s="502"/>
      <c r="BN10" s="466">
        <v>60035</v>
      </c>
      <c r="BO10" s="467"/>
      <c r="BP10" s="467"/>
      <c r="BQ10" s="467"/>
      <c r="BR10" s="467"/>
      <c r="BS10" s="467"/>
      <c r="BT10" s="467"/>
      <c r="BU10" s="468"/>
      <c r="BV10" s="466">
        <v>35105</v>
      </c>
      <c r="BW10" s="467"/>
      <c r="BX10" s="467"/>
      <c r="BY10" s="467"/>
      <c r="BZ10" s="467"/>
      <c r="CA10" s="467"/>
      <c r="CB10" s="467"/>
      <c r="CC10" s="468"/>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60"/>
      <c r="C11" s="461"/>
      <c r="D11" s="461"/>
      <c r="E11" s="461"/>
      <c r="F11" s="461"/>
      <c r="G11" s="461"/>
      <c r="H11" s="461"/>
      <c r="I11" s="461"/>
      <c r="J11" s="461"/>
      <c r="K11" s="509"/>
      <c r="L11" s="520" t="s">
        <v>123</v>
      </c>
      <c r="M11" s="521"/>
      <c r="N11" s="521"/>
      <c r="O11" s="521"/>
      <c r="P11" s="521"/>
      <c r="Q11" s="522"/>
      <c r="R11" s="523" t="s">
        <v>124</v>
      </c>
      <c r="S11" s="524"/>
      <c r="T11" s="524"/>
      <c r="U11" s="524"/>
      <c r="V11" s="525"/>
      <c r="W11" s="454"/>
      <c r="X11" s="455"/>
      <c r="Y11" s="455"/>
      <c r="Z11" s="455"/>
      <c r="AA11" s="455"/>
      <c r="AB11" s="455"/>
      <c r="AC11" s="455"/>
      <c r="AD11" s="455"/>
      <c r="AE11" s="455"/>
      <c r="AF11" s="455"/>
      <c r="AG11" s="455"/>
      <c r="AH11" s="455"/>
      <c r="AI11" s="455"/>
      <c r="AJ11" s="455"/>
      <c r="AK11" s="455"/>
      <c r="AL11" s="458"/>
      <c r="AM11" s="495" t="s">
        <v>125</v>
      </c>
      <c r="AN11" s="496"/>
      <c r="AO11" s="496"/>
      <c r="AP11" s="496"/>
      <c r="AQ11" s="496"/>
      <c r="AR11" s="496"/>
      <c r="AS11" s="496"/>
      <c r="AT11" s="497"/>
      <c r="AU11" s="498" t="s">
        <v>101</v>
      </c>
      <c r="AV11" s="499"/>
      <c r="AW11" s="499"/>
      <c r="AX11" s="499"/>
      <c r="AY11" s="500" t="s">
        <v>126</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0</v>
      </c>
      <c r="BW11" s="467"/>
      <c r="BX11" s="467"/>
      <c r="BY11" s="467"/>
      <c r="BZ11" s="467"/>
      <c r="CA11" s="467"/>
      <c r="CB11" s="467"/>
      <c r="CC11" s="468"/>
      <c r="CD11" s="469" t="s">
        <v>127</v>
      </c>
      <c r="CE11" s="470"/>
      <c r="CF11" s="470"/>
      <c r="CG11" s="470"/>
      <c r="CH11" s="470"/>
      <c r="CI11" s="470"/>
      <c r="CJ11" s="470"/>
      <c r="CK11" s="470"/>
      <c r="CL11" s="470"/>
      <c r="CM11" s="470"/>
      <c r="CN11" s="470"/>
      <c r="CO11" s="470"/>
      <c r="CP11" s="470"/>
      <c r="CQ11" s="470"/>
      <c r="CR11" s="470"/>
      <c r="CS11" s="471"/>
      <c r="CT11" s="506" t="s">
        <v>128</v>
      </c>
      <c r="CU11" s="507"/>
      <c r="CV11" s="507"/>
      <c r="CW11" s="507"/>
      <c r="CX11" s="507"/>
      <c r="CY11" s="507"/>
      <c r="CZ11" s="507"/>
      <c r="DA11" s="508"/>
      <c r="DB11" s="506" t="s">
        <v>128</v>
      </c>
      <c r="DC11" s="507"/>
      <c r="DD11" s="507"/>
      <c r="DE11" s="507"/>
      <c r="DF11" s="507"/>
      <c r="DG11" s="507"/>
      <c r="DH11" s="507"/>
      <c r="DI11" s="508"/>
      <c r="DJ11" s="185"/>
      <c r="DK11" s="185"/>
      <c r="DL11" s="185"/>
      <c r="DM11" s="185"/>
      <c r="DN11" s="185"/>
      <c r="DO11" s="185"/>
    </row>
    <row r="12" spans="1:119" ht="18.75" customHeight="1" x14ac:dyDescent="0.15">
      <c r="A12" s="186"/>
      <c r="B12" s="526" t="s">
        <v>129</v>
      </c>
      <c r="C12" s="527"/>
      <c r="D12" s="527"/>
      <c r="E12" s="527"/>
      <c r="F12" s="527"/>
      <c r="G12" s="527"/>
      <c r="H12" s="527"/>
      <c r="I12" s="527"/>
      <c r="J12" s="527"/>
      <c r="K12" s="528"/>
      <c r="L12" s="535" t="s">
        <v>130</v>
      </c>
      <c r="M12" s="536"/>
      <c r="N12" s="536"/>
      <c r="O12" s="536"/>
      <c r="P12" s="536"/>
      <c r="Q12" s="537"/>
      <c r="R12" s="538">
        <v>725</v>
      </c>
      <c r="S12" s="539"/>
      <c r="T12" s="539"/>
      <c r="U12" s="539"/>
      <c r="V12" s="540"/>
      <c r="W12" s="541" t="s">
        <v>1</v>
      </c>
      <c r="X12" s="499"/>
      <c r="Y12" s="499"/>
      <c r="Z12" s="499"/>
      <c r="AA12" s="499"/>
      <c r="AB12" s="542"/>
      <c r="AC12" s="498" t="s">
        <v>131</v>
      </c>
      <c r="AD12" s="499"/>
      <c r="AE12" s="499"/>
      <c r="AF12" s="499"/>
      <c r="AG12" s="542"/>
      <c r="AH12" s="498" t="s">
        <v>132</v>
      </c>
      <c r="AI12" s="499"/>
      <c r="AJ12" s="499"/>
      <c r="AK12" s="499"/>
      <c r="AL12" s="543"/>
      <c r="AM12" s="495" t="s">
        <v>133</v>
      </c>
      <c r="AN12" s="496"/>
      <c r="AO12" s="496"/>
      <c r="AP12" s="496"/>
      <c r="AQ12" s="496"/>
      <c r="AR12" s="496"/>
      <c r="AS12" s="496"/>
      <c r="AT12" s="497"/>
      <c r="AU12" s="498" t="s">
        <v>134</v>
      </c>
      <c r="AV12" s="499"/>
      <c r="AW12" s="499"/>
      <c r="AX12" s="499"/>
      <c r="AY12" s="500" t="s">
        <v>135</v>
      </c>
      <c r="AZ12" s="501"/>
      <c r="BA12" s="501"/>
      <c r="BB12" s="501"/>
      <c r="BC12" s="501"/>
      <c r="BD12" s="501"/>
      <c r="BE12" s="501"/>
      <c r="BF12" s="501"/>
      <c r="BG12" s="501"/>
      <c r="BH12" s="501"/>
      <c r="BI12" s="501"/>
      <c r="BJ12" s="501"/>
      <c r="BK12" s="501"/>
      <c r="BL12" s="501"/>
      <c r="BM12" s="502"/>
      <c r="BN12" s="466">
        <v>41357</v>
      </c>
      <c r="BO12" s="467"/>
      <c r="BP12" s="467"/>
      <c r="BQ12" s="467"/>
      <c r="BR12" s="467"/>
      <c r="BS12" s="467"/>
      <c r="BT12" s="467"/>
      <c r="BU12" s="468"/>
      <c r="BV12" s="466">
        <v>108015</v>
      </c>
      <c r="BW12" s="467"/>
      <c r="BX12" s="467"/>
      <c r="BY12" s="467"/>
      <c r="BZ12" s="467"/>
      <c r="CA12" s="467"/>
      <c r="CB12" s="467"/>
      <c r="CC12" s="468"/>
      <c r="CD12" s="469" t="s">
        <v>136</v>
      </c>
      <c r="CE12" s="470"/>
      <c r="CF12" s="470"/>
      <c r="CG12" s="470"/>
      <c r="CH12" s="470"/>
      <c r="CI12" s="470"/>
      <c r="CJ12" s="470"/>
      <c r="CK12" s="470"/>
      <c r="CL12" s="470"/>
      <c r="CM12" s="470"/>
      <c r="CN12" s="470"/>
      <c r="CO12" s="470"/>
      <c r="CP12" s="470"/>
      <c r="CQ12" s="470"/>
      <c r="CR12" s="470"/>
      <c r="CS12" s="471"/>
      <c r="CT12" s="506" t="s">
        <v>137</v>
      </c>
      <c r="CU12" s="507"/>
      <c r="CV12" s="507"/>
      <c r="CW12" s="507"/>
      <c r="CX12" s="507"/>
      <c r="CY12" s="507"/>
      <c r="CZ12" s="507"/>
      <c r="DA12" s="508"/>
      <c r="DB12" s="506" t="s">
        <v>138</v>
      </c>
      <c r="DC12" s="507"/>
      <c r="DD12" s="507"/>
      <c r="DE12" s="507"/>
      <c r="DF12" s="507"/>
      <c r="DG12" s="507"/>
      <c r="DH12" s="507"/>
      <c r="DI12" s="508"/>
      <c r="DJ12" s="185"/>
      <c r="DK12" s="185"/>
      <c r="DL12" s="185"/>
      <c r="DM12" s="185"/>
      <c r="DN12" s="185"/>
      <c r="DO12" s="185"/>
    </row>
    <row r="13" spans="1:119" ht="18.75" customHeight="1" x14ac:dyDescent="0.15">
      <c r="A13" s="186"/>
      <c r="B13" s="529"/>
      <c r="C13" s="530"/>
      <c r="D13" s="530"/>
      <c r="E13" s="530"/>
      <c r="F13" s="530"/>
      <c r="G13" s="530"/>
      <c r="H13" s="530"/>
      <c r="I13" s="530"/>
      <c r="J13" s="530"/>
      <c r="K13" s="531"/>
      <c r="L13" s="196"/>
      <c r="M13" s="554" t="s">
        <v>139</v>
      </c>
      <c r="N13" s="555"/>
      <c r="O13" s="555"/>
      <c r="P13" s="555"/>
      <c r="Q13" s="556"/>
      <c r="R13" s="547">
        <v>717</v>
      </c>
      <c r="S13" s="548"/>
      <c r="T13" s="548"/>
      <c r="U13" s="548"/>
      <c r="V13" s="549"/>
      <c r="W13" s="482" t="s">
        <v>140</v>
      </c>
      <c r="X13" s="483"/>
      <c r="Y13" s="483"/>
      <c r="Z13" s="483"/>
      <c r="AA13" s="483"/>
      <c r="AB13" s="473"/>
      <c r="AC13" s="517">
        <v>18</v>
      </c>
      <c r="AD13" s="518"/>
      <c r="AE13" s="518"/>
      <c r="AF13" s="518"/>
      <c r="AG13" s="557"/>
      <c r="AH13" s="517">
        <v>26</v>
      </c>
      <c r="AI13" s="518"/>
      <c r="AJ13" s="518"/>
      <c r="AK13" s="518"/>
      <c r="AL13" s="519"/>
      <c r="AM13" s="495" t="s">
        <v>141</v>
      </c>
      <c r="AN13" s="496"/>
      <c r="AO13" s="496"/>
      <c r="AP13" s="496"/>
      <c r="AQ13" s="496"/>
      <c r="AR13" s="496"/>
      <c r="AS13" s="496"/>
      <c r="AT13" s="497"/>
      <c r="AU13" s="498" t="s">
        <v>142</v>
      </c>
      <c r="AV13" s="499"/>
      <c r="AW13" s="499"/>
      <c r="AX13" s="499"/>
      <c r="AY13" s="500" t="s">
        <v>143</v>
      </c>
      <c r="AZ13" s="501"/>
      <c r="BA13" s="501"/>
      <c r="BB13" s="501"/>
      <c r="BC13" s="501"/>
      <c r="BD13" s="501"/>
      <c r="BE13" s="501"/>
      <c r="BF13" s="501"/>
      <c r="BG13" s="501"/>
      <c r="BH13" s="501"/>
      <c r="BI13" s="501"/>
      <c r="BJ13" s="501"/>
      <c r="BK13" s="501"/>
      <c r="BL13" s="501"/>
      <c r="BM13" s="502"/>
      <c r="BN13" s="466">
        <v>49566</v>
      </c>
      <c r="BO13" s="467"/>
      <c r="BP13" s="467"/>
      <c r="BQ13" s="467"/>
      <c r="BR13" s="467"/>
      <c r="BS13" s="467"/>
      <c r="BT13" s="467"/>
      <c r="BU13" s="468"/>
      <c r="BV13" s="466">
        <v>-75301</v>
      </c>
      <c r="BW13" s="467"/>
      <c r="BX13" s="467"/>
      <c r="BY13" s="467"/>
      <c r="BZ13" s="467"/>
      <c r="CA13" s="467"/>
      <c r="CB13" s="467"/>
      <c r="CC13" s="468"/>
      <c r="CD13" s="469" t="s">
        <v>144</v>
      </c>
      <c r="CE13" s="470"/>
      <c r="CF13" s="470"/>
      <c r="CG13" s="470"/>
      <c r="CH13" s="470"/>
      <c r="CI13" s="470"/>
      <c r="CJ13" s="470"/>
      <c r="CK13" s="470"/>
      <c r="CL13" s="470"/>
      <c r="CM13" s="470"/>
      <c r="CN13" s="470"/>
      <c r="CO13" s="470"/>
      <c r="CP13" s="470"/>
      <c r="CQ13" s="470"/>
      <c r="CR13" s="470"/>
      <c r="CS13" s="471"/>
      <c r="CT13" s="463">
        <v>4.0999999999999996</v>
      </c>
      <c r="CU13" s="464"/>
      <c r="CV13" s="464"/>
      <c r="CW13" s="464"/>
      <c r="CX13" s="464"/>
      <c r="CY13" s="464"/>
      <c r="CZ13" s="464"/>
      <c r="DA13" s="465"/>
      <c r="DB13" s="463">
        <v>4.4000000000000004</v>
      </c>
      <c r="DC13" s="464"/>
      <c r="DD13" s="464"/>
      <c r="DE13" s="464"/>
      <c r="DF13" s="464"/>
      <c r="DG13" s="464"/>
      <c r="DH13" s="464"/>
      <c r="DI13" s="465"/>
      <c r="DJ13" s="185"/>
      <c r="DK13" s="185"/>
      <c r="DL13" s="185"/>
      <c r="DM13" s="185"/>
      <c r="DN13" s="185"/>
      <c r="DO13" s="185"/>
    </row>
    <row r="14" spans="1:119" ht="18.75" customHeight="1" thickBot="1" x14ac:dyDescent="0.2">
      <c r="A14" s="186"/>
      <c r="B14" s="529"/>
      <c r="C14" s="530"/>
      <c r="D14" s="530"/>
      <c r="E14" s="530"/>
      <c r="F14" s="530"/>
      <c r="G14" s="530"/>
      <c r="H14" s="530"/>
      <c r="I14" s="530"/>
      <c r="J14" s="530"/>
      <c r="K14" s="531"/>
      <c r="L14" s="544" t="s">
        <v>145</v>
      </c>
      <c r="M14" s="545"/>
      <c r="N14" s="545"/>
      <c r="O14" s="545"/>
      <c r="P14" s="545"/>
      <c r="Q14" s="546"/>
      <c r="R14" s="547">
        <v>701</v>
      </c>
      <c r="S14" s="548"/>
      <c r="T14" s="548"/>
      <c r="U14" s="548"/>
      <c r="V14" s="549"/>
      <c r="W14" s="456"/>
      <c r="X14" s="457"/>
      <c r="Y14" s="457"/>
      <c r="Z14" s="457"/>
      <c r="AA14" s="457"/>
      <c r="AB14" s="446"/>
      <c r="AC14" s="550">
        <v>4.0999999999999996</v>
      </c>
      <c r="AD14" s="551"/>
      <c r="AE14" s="551"/>
      <c r="AF14" s="551"/>
      <c r="AG14" s="552"/>
      <c r="AH14" s="550">
        <v>5.8</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146</v>
      </c>
      <c r="CE14" s="559"/>
      <c r="CF14" s="559"/>
      <c r="CG14" s="559"/>
      <c r="CH14" s="559"/>
      <c r="CI14" s="559"/>
      <c r="CJ14" s="559"/>
      <c r="CK14" s="559"/>
      <c r="CL14" s="559"/>
      <c r="CM14" s="559"/>
      <c r="CN14" s="559"/>
      <c r="CO14" s="559"/>
      <c r="CP14" s="559"/>
      <c r="CQ14" s="559"/>
      <c r="CR14" s="559"/>
      <c r="CS14" s="560"/>
      <c r="CT14" s="561" t="s">
        <v>147</v>
      </c>
      <c r="CU14" s="562"/>
      <c r="CV14" s="562"/>
      <c r="CW14" s="562"/>
      <c r="CX14" s="562"/>
      <c r="CY14" s="562"/>
      <c r="CZ14" s="562"/>
      <c r="DA14" s="563"/>
      <c r="DB14" s="561" t="s">
        <v>148</v>
      </c>
      <c r="DC14" s="562"/>
      <c r="DD14" s="562"/>
      <c r="DE14" s="562"/>
      <c r="DF14" s="562"/>
      <c r="DG14" s="562"/>
      <c r="DH14" s="562"/>
      <c r="DI14" s="563"/>
      <c r="DJ14" s="185"/>
      <c r="DK14" s="185"/>
      <c r="DL14" s="185"/>
      <c r="DM14" s="185"/>
      <c r="DN14" s="185"/>
      <c r="DO14" s="185"/>
    </row>
    <row r="15" spans="1:119" ht="18.75" customHeight="1" x14ac:dyDescent="0.15">
      <c r="A15" s="186"/>
      <c r="B15" s="529"/>
      <c r="C15" s="530"/>
      <c r="D15" s="530"/>
      <c r="E15" s="530"/>
      <c r="F15" s="530"/>
      <c r="G15" s="530"/>
      <c r="H15" s="530"/>
      <c r="I15" s="530"/>
      <c r="J15" s="530"/>
      <c r="K15" s="531"/>
      <c r="L15" s="196"/>
      <c r="M15" s="554" t="s">
        <v>139</v>
      </c>
      <c r="N15" s="555"/>
      <c r="O15" s="555"/>
      <c r="P15" s="555"/>
      <c r="Q15" s="556"/>
      <c r="R15" s="547">
        <v>691</v>
      </c>
      <c r="S15" s="548"/>
      <c r="T15" s="548"/>
      <c r="U15" s="548"/>
      <c r="V15" s="549"/>
      <c r="W15" s="482" t="s">
        <v>149</v>
      </c>
      <c r="X15" s="483"/>
      <c r="Y15" s="483"/>
      <c r="Z15" s="483"/>
      <c r="AA15" s="483"/>
      <c r="AB15" s="473"/>
      <c r="AC15" s="517">
        <v>30</v>
      </c>
      <c r="AD15" s="518"/>
      <c r="AE15" s="518"/>
      <c r="AF15" s="518"/>
      <c r="AG15" s="557"/>
      <c r="AH15" s="517">
        <v>40</v>
      </c>
      <c r="AI15" s="518"/>
      <c r="AJ15" s="518"/>
      <c r="AK15" s="518"/>
      <c r="AL15" s="519"/>
      <c r="AM15" s="495"/>
      <c r="AN15" s="496"/>
      <c r="AO15" s="496"/>
      <c r="AP15" s="496"/>
      <c r="AQ15" s="496"/>
      <c r="AR15" s="496"/>
      <c r="AS15" s="496"/>
      <c r="AT15" s="497"/>
      <c r="AU15" s="498"/>
      <c r="AV15" s="499"/>
      <c r="AW15" s="499"/>
      <c r="AX15" s="499"/>
      <c r="AY15" s="426" t="s">
        <v>150</v>
      </c>
      <c r="AZ15" s="427"/>
      <c r="BA15" s="427"/>
      <c r="BB15" s="427"/>
      <c r="BC15" s="427"/>
      <c r="BD15" s="427"/>
      <c r="BE15" s="427"/>
      <c r="BF15" s="427"/>
      <c r="BG15" s="427"/>
      <c r="BH15" s="427"/>
      <c r="BI15" s="427"/>
      <c r="BJ15" s="427"/>
      <c r="BK15" s="427"/>
      <c r="BL15" s="427"/>
      <c r="BM15" s="428"/>
      <c r="BN15" s="429">
        <v>73397</v>
      </c>
      <c r="BO15" s="430"/>
      <c r="BP15" s="430"/>
      <c r="BQ15" s="430"/>
      <c r="BR15" s="430"/>
      <c r="BS15" s="430"/>
      <c r="BT15" s="430"/>
      <c r="BU15" s="431"/>
      <c r="BV15" s="429">
        <v>72574</v>
      </c>
      <c r="BW15" s="430"/>
      <c r="BX15" s="430"/>
      <c r="BY15" s="430"/>
      <c r="BZ15" s="430"/>
      <c r="CA15" s="430"/>
      <c r="CB15" s="430"/>
      <c r="CC15" s="431"/>
      <c r="CD15" s="564" t="s">
        <v>151</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29"/>
      <c r="C16" s="530"/>
      <c r="D16" s="530"/>
      <c r="E16" s="530"/>
      <c r="F16" s="530"/>
      <c r="G16" s="530"/>
      <c r="H16" s="530"/>
      <c r="I16" s="530"/>
      <c r="J16" s="530"/>
      <c r="K16" s="531"/>
      <c r="L16" s="544" t="s">
        <v>152</v>
      </c>
      <c r="M16" s="575"/>
      <c r="N16" s="575"/>
      <c r="O16" s="575"/>
      <c r="P16" s="575"/>
      <c r="Q16" s="576"/>
      <c r="R16" s="567" t="s">
        <v>153</v>
      </c>
      <c r="S16" s="568"/>
      <c r="T16" s="568"/>
      <c r="U16" s="568"/>
      <c r="V16" s="569"/>
      <c r="W16" s="456"/>
      <c r="X16" s="457"/>
      <c r="Y16" s="457"/>
      <c r="Z16" s="457"/>
      <c r="AA16" s="457"/>
      <c r="AB16" s="446"/>
      <c r="AC16" s="550">
        <v>6.8</v>
      </c>
      <c r="AD16" s="551"/>
      <c r="AE16" s="551"/>
      <c r="AF16" s="551"/>
      <c r="AG16" s="552"/>
      <c r="AH16" s="550">
        <v>8.9</v>
      </c>
      <c r="AI16" s="551"/>
      <c r="AJ16" s="551"/>
      <c r="AK16" s="551"/>
      <c r="AL16" s="553"/>
      <c r="AM16" s="495"/>
      <c r="AN16" s="496"/>
      <c r="AO16" s="496"/>
      <c r="AP16" s="496"/>
      <c r="AQ16" s="496"/>
      <c r="AR16" s="496"/>
      <c r="AS16" s="496"/>
      <c r="AT16" s="497"/>
      <c r="AU16" s="498"/>
      <c r="AV16" s="499"/>
      <c r="AW16" s="499"/>
      <c r="AX16" s="499"/>
      <c r="AY16" s="500" t="s">
        <v>154</v>
      </c>
      <c r="AZ16" s="501"/>
      <c r="BA16" s="501"/>
      <c r="BB16" s="501"/>
      <c r="BC16" s="501"/>
      <c r="BD16" s="501"/>
      <c r="BE16" s="501"/>
      <c r="BF16" s="501"/>
      <c r="BG16" s="501"/>
      <c r="BH16" s="501"/>
      <c r="BI16" s="501"/>
      <c r="BJ16" s="501"/>
      <c r="BK16" s="501"/>
      <c r="BL16" s="501"/>
      <c r="BM16" s="502"/>
      <c r="BN16" s="466">
        <v>666658</v>
      </c>
      <c r="BO16" s="467"/>
      <c r="BP16" s="467"/>
      <c r="BQ16" s="467"/>
      <c r="BR16" s="467"/>
      <c r="BS16" s="467"/>
      <c r="BT16" s="467"/>
      <c r="BU16" s="468"/>
      <c r="BV16" s="466">
        <v>688927</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x14ac:dyDescent="0.2">
      <c r="A17" s="186"/>
      <c r="B17" s="532"/>
      <c r="C17" s="533"/>
      <c r="D17" s="533"/>
      <c r="E17" s="533"/>
      <c r="F17" s="533"/>
      <c r="G17" s="533"/>
      <c r="H17" s="533"/>
      <c r="I17" s="533"/>
      <c r="J17" s="533"/>
      <c r="K17" s="534"/>
      <c r="L17" s="201"/>
      <c r="M17" s="570" t="s">
        <v>155</v>
      </c>
      <c r="N17" s="571"/>
      <c r="O17" s="571"/>
      <c r="P17" s="571"/>
      <c r="Q17" s="572"/>
      <c r="R17" s="567" t="s">
        <v>156</v>
      </c>
      <c r="S17" s="568"/>
      <c r="T17" s="568"/>
      <c r="U17" s="568"/>
      <c r="V17" s="569"/>
      <c r="W17" s="482" t="s">
        <v>157</v>
      </c>
      <c r="X17" s="483"/>
      <c r="Y17" s="483"/>
      <c r="Z17" s="483"/>
      <c r="AA17" s="483"/>
      <c r="AB17" s="473"/>
      <c r="AC17" s="517">
        <v>392</v>
      </c>
      <c r="AD17" s="518"/>
      <c r="AE17" s="518"/>
      <c r="AF17" s="518"/>
      <c r="AG17" s="557"/>
      <c r="AH17" s="517">
        <v>385</v>
      </c>
      <c r="AI17" s="518"/>
      <c r="AJ17" s="518"/>
      <c r="AK17" s="518"/>
      <c r="AL17" s="519"/>
      <c r="AM17" s="495"/>
      <c r="AN17" s="496"/>
      <c r="AO17" s="496"/>
      <c r="AP17" s="496"/>
      <c r="AQ17" s="496"/>
      <c r="AR17" s="496"/>
      <c r="AS17" s="496"/>
      <c r="AT17" s="497"/>
      <c r="AU17" s="498"/>
      <c r="AV17" s="499"/>
      <c r="AW17" s="499"/>
      <c r="AX17" s="499"/>
      <c r="AY17" s="500" t="s">
        <v>158</v>
      </c>
      <c r="AZ17" s="501"/>
      <c r="BA17" s="501"/>
      <c r="BB17" s="501"/>
      <c r="BC17" s="501"/>
      <c r="BD17" s="501"/>
      <c r="BE17" s="501"/>
      <c r="BF17" s="501"/>
      <c r="BG17" s="501"/>
      <c r="BH17" s="501"/>
      <c r="BI17" s="501"/>
      <c r="BJ17" s="501"/>
      <c r="BK17" s="501"/>
      <c r="BL17" s="501"/>
      <c r="BM17" s="502"/>
      <c r="BN17" s="466">
        <v>91614</v>
      </c>
      <c r="BO17" s="467"/>
      <c r="BP17" s="467"/>
      <c r="BQ17" s="467"/>
      <c r="BR17" s="467"/>
      <c r="BS17" s="467"/>
      <c r="BT17" s="467"/>
      <c r="BU17" s="468"/>
      <c r="BV17" s="466">
        <v>90826</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
      <c r="A18" s="186"/>
      <c r="B18" s="577" t="s">
        <v>159</v>
      </c>
      <c r="C18" s="509"/>
      <c r="D18" s="509"/>
      <c r="E18" s="578"/>
      <c r="F18" s="578"/>
      <c r="G18" s="578"/>
      <c r="H18" s="578"/>
      <c r="I18" s="578"/>
      <c r="J18" s="578"/>
      <c r="K18" s="578"/>
      <c r="L18" s="579">
        <v>19.23</v>
      </c>
      <c r="M18" s="579"/>
      <c r="N18" s="579"/>
      <c r="O18" s="579"/>
      <c r="P18" s="579"/>
      <c r="Q18" s="579"/>
      <c r="R18" s="580"/>
      <c r="S18" s="580"/>
      <c r="T18" s="580"/>
      <c r="U18" s="580"/>
      <c r="V18" s="581"/>
      <c r="W18" s="484"/>
      <c r="X18" s="485"/>
      <c r="Y18" s="485"/>
      <c r="Z18" s="485"/>
      <c r="AA18" s="485"/>
      <c r="AB18" s="476"/>
      <c r="AC18" s="582">
        <v>89.1</v>
      </c>
      <c r="AD18" s="583"/>
      <c r="AE18" s="583"/>
      <c r="AF18" s="583"/>
      <c r="AG18" s="584"/>
      <c r="AH18" s="582">
        <v>85.4</v>
      </c>
      <c r="AI18" s="583"/>
      <c r="AJ18" s="583"/>
      <c r="AK18" s="583"/>
      <c r="AL18" s="585"/>
      <c r="AM18" s="495"/>
      <c r="AN18" s="496"/>
      <c r="AO18" s="496"/>
      <c r="AP18" s="496"/>
      <c r="AQ18" s="496"/>
      <c r="AR18" s="496"/>
      <c r="AS18" s="496"/>
      <c r="AT18" s="497"/>
      <c r="AU18" s="498"/>
      <c r="AV18" s="499"/>
      <c r="AW18" s="499"/>
      <c r="AX18" s="499"/>
      <c r="AY18" s="500" t="s">
        <v>160</v>
      </c>
      <c r="AZ18" s="501"/>
      <c r="BA18" s="501"/>
      <c r="BB18" s="501"/>
      <c r="BC18" s="501"/>
      <c r="BD18" s="501"/>
      <c r="BE18" s="501"/>
      <c r="BF18" s="501"/>
      <c r="BG18" s="501"/>
      <c r="BH18" s="501"/>
      <c r="BI18" s="501"/>
      <c r="BJ18" s="501"/>
      <c r="BK18" s="501"/>
      <c r="BL18" s="501"/>
      <c r="BM18" s="502"/>
      <c r="BN18" s="466">
        <v>653069</v>
      </c>
      <c r="BO18" s="467"/>
      <c r="BP18" s="467"/>
      <c r="BQ18" s="467"/>
      <c r="BR18" s="467"/>
      <c r="BS18" s="467"/>
      <c r="BT18" s="467"/>
      <c r="BU18" s="468"/>
      <c r="BV18" s="466">
        <v>616822</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
      <c r="A19" s="186"/>
      <c r="B19" s="577" t="s">
        <v>161</v>
      </c>
      <c r="C19" s="509"/>
      <c r="D19" s="509"/>
      <c r="E19" s="578"/>
      <c r="F19" s="578"/>
      <c r="G19" s="578"/>
      <c r="H19" s="578"/>
      <c r="I19" s="578"/>
      <c r="J19" s="578"/>
      <c r="K19" s="578"/>
      <c r="L19" s="586">
        <v>38</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162</v>
      </c>
      <c r="AZ19" s="501"/>
      <c r="BA19" s="501"/>
      <c r="BB19" s="501"/>
      <c r="BC19" s="501"/>
      <c r="BD19" s="501"/>
      <c r="BE19" s="501"/>
      <c r="BF19" s="501"/>
      <c r="BG19" s="501"/>
      <c r="BH19" s="501"/>
      <c r="BI19" s="501"/>
      <c r="BJ19" s="501"/>
      <c r="BK19" s="501"/>
      <c r="BL19" s="501"/>
      <c r="BM19" s="502"/>
      <c r="BN19" s="466">
        <v>1212814</v>
      </c>
      <c r="BO19" s="467"/>
      <c r="BP19" s="467"/>
      <c r="BQ19" s="467"/>
      <c r="BR19" s="467"/>
      <c r="BS19" s="467"/>
      <c r="BT19" s="467"/>
      <c r="BU19" s="468"/>
      <c r="BV19" s="466">
        <v>1237699</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
      <c r="A20" s="186"/>
      <c r="B20" s="577" t="s">
        <v>163</v>
      </c>
      <c r="C20" s="509"/>
      <c r="D20" s="509"/>
      <c r="E20" s="578"/>
      <c r="F20" s="578"/>
      <c r="G20" s="578"/>
      <c r="H20" s="578"/>
      <c r="I20" s="578"/>
      <c r="J20" s="578"/>
      <c r="K20" s="578"/>
      <c r="L20" s="586">
        <v>417</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15">
      <c r="A21" s="186"/>
      <c r="B21" s="597" t="s">
        <v>164</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
      <c r="A22" s="186"/>
      <c r="B22" s="600" t="s">
        <v>165</v>
      </c>
      <c r="C22" s="601"/>
      <c r="D22" s="602"/>
      <c r="E22" s="478" t="s">
        <v>1</v>
      </c>
      <c r="F22" s="483"/>
      <c r="G22" s="483"/>
      <c r="H22" s="483"/>
      <c r="I22" s="483"/>
      <c r="J22" s="483"/>
      <c r="K22" s="473"/>
      <c r="L22" s="478" t="s">
        <v>166</v>
      </c>
      <c r="M22" s="483"/>
      <c r="N22" s="483"/>
      <c r="O22" s="483"/>
      <c r="P22" s="473"/>
      <c r="Q22" s="609" t="s">
        <v>167</v>
      </c>
      <c r="R22" s="610"/>
      <c r="S22" s="610"/>
      <c r="T22" s="610"/>
      <c r="U22" s="610"/>
      <c r="V22" s="611"/>
      <c r="W22" s="615" t="s">
        <v>168</v>
      </c>
      <c r="X22" s="601"/>
      <c r="Y22" s="602"/>
      <c r="Z22" s="478" t="s">
        <v>1</v>
      </c>
      <c r="AA22" s="483"/>
      <c r="AB22" s="483"/>
      <c r="AC22" s="483"/>
      <c r="AD22" s="483"/>
      <c r="AE22" s="483"/>
      <c r="AF22" s="483"/>
      <c r="AG22" s="473"/>
      <c r="AH22" s="628" t="s">
        <v>169</v>
      </c>
      <c r="AI22" s="483"/>
      <c r="AJ22" s="483"/>
      <c r="AK22" s="483"/>
      <c r="AL22" s="473"/>
      <c r="AM22" s="628" t="s">
        <v>170</v>
      </c>
      <c r="AN22" s="629"/>
      <c r="AO22" s="629"/>
      <c r="AP22" s="629"/>
      <c r="AQ22" s="629"/>
      <c r="AR22" s="630"/>
      <c r="AS22" s="609" t="s">
        <v>167</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15">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171</v>
      </c>
      <c r="AZ23" s="427"/>
      <c r="BA23" s="427"/>
      <c r="BB23" s="427"/>
      <c r="BC23" s="427"/>
      <c r="BD23" s="427"/>
      <c r="BE23" s="427"/>
      <c r="BF23" s="427"/>
      <c r="BG23" s="427"/>
      <c r="BH23" s="427"/>
      <c r="BI23" s="427"/>
      <c r="BJ23" s="427"/>
      <c r="BK23" s="427"/>
      <c r="BL23" s="427"/>
      <c r="BM23" s="428"/>
      <c r="BN23" s="466">
        <v>1567290</v>
      </c>
      <c r="BO23" s="467"/>
      <c r="BP23" s="467"/>
      <c r="BQ23" s="467"/>
      <c r="BR23" s="467"/>
      <c r="BS23" s="467"/>
      <c r="BT23" s="467"/>
      <c r="BU23" s="468"/>
      <c r="BV23" s="466">
        <v>1527481</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
      <c r="A24" s="186"/>
      <c r="B24" s="603"/>
      <c r="C24" s="604"/>
      <c r="D24" s="605"/>
      <c r="E24" s="516" t="s">
        <v>172</v>
      </c>
      <c r="F24" s="496"/>
      <c r="G24" s="496"/>
      <c r="H24" s="496"/>
      <c r="I24" s="496"/>
      <c r="J24" s="496"/>
      <c r="K24" s="497"/>
      <c r="L24" s="517">
        <v>1</v>
      </c>
      <c r="M24" s="518"/>
      <c r="N24" s="518"/>
      <c r="O24" s="518"/>
      <c r="P24" s="557"/>
      <c r="Q24" s="517">
        <v>6390</v>
      </c>
      <c r="R24" s="518"/>
      <c r="S24" s="518"/>
      <c r="T24" s="518"/>
      <c r="U24" s="518"/>
      <c r="V24" s="557"/>
      <c r="W24" s="616"/>
      <c r="X24" s="604"/>
      <c r="Y24" s="605"/>
      <c r="Z24" s="516" t="s">
        <v>173</v>
      </c>
      <c r="AA24" s="496"/>
      <c r="AB24" s="496"/>
      <c r="AC24" s="496"/>
      <c r="AD24" s="496"/>
      <c r="AE24" s="496"/>
      <c r="AF24" s="496"/>
      <c r="AG24" s="497"/>
      <c r="AH24" s="517">
        <v>31</v>
      </c>
      <c r="AI24" s="518"/>
      <c r="AJ24" s="518"/>
      <c r="AK24" s="518"/>
      <c r="AL24" s="557"/>
      <c r="AM24" s="517">
        <v>87172</v>
      </c>
      <c r="AN24" s="518"/>
      <c r="AO24" s="518"/>
      <c r="AP24" s="518"/>
      <c r="AQ24" s="518"/>
      <c r="AR24" s="557"/>
      <c r="AS24" s="517">
        <v>2812</v>
      </c>
      <c r="AT24" s="518"/>
      <c r="AU24" s="518"/>
      <c r="AV24" s="518"/>
      <c r="AW24" s="518"/>
      <c r="AX24" s="519"/>
      <c r="AY24" s="636" t="s">
        <v>174</v>
      </c>
      <c r="AZ24" s="637"/>
      <c r="BA24" s="637"/>
      <c r="BB24" s="637"/>
      <c r="BC24" s="637"/>
      <c r="BD24" s="637"/>
      <c r="BE24" s="637"/>
      <c r="BF24" s="637"/>
      <c r="BG24" s="637"/>
      <c r="BH24" s="637"/>
      <c r="BI24" s="637"/>
      <c r="BJ24" s="637"/>
      <c r="BK24" s="637"/>
      <c r="BL24" s="637"/>
      <c r="BM24" s="638"/>
      <c r="BN24" s="466">
        <v>1490280</v>
      </c>
      <c r="BO24" s="467"/>
      <c r="BP24" s="467"/>
      <c r="BQ24" s="467"/>
      <c r="BR24" s="467"/>
      <c r="BS24" s="467"/>
      <c r="BT24" s="467"/>
      <c r="BU24" s="468"/>
      <c r="BV24" s="466">
        <v>1438359</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15">
      <c r="A25" s="186"/>
      <c r="B25" s="603"/>
      <c r="C25" s="604"/>
      <c r="D25" s="605"/>
      <c r="E25" s="516" t="s">
        <v>175</v>
      </c>
      <c r="F25" s="496"/>
      <c r="G25" s="496"/>
      <c r="H25" s="496"/>
      <c r="I25" s="496"/>
      <c r="J25" s="496"/>
      <c r="K25" s="497"/>
      <c r="L25" s="517">
        <v>1</v>
      </c>
      <c r="M25" s="518"/>
      <c r="N25" s="518"/>
      <c r="O25" s="518"/>
      <c r="P25" s="557"/>
      <c r="Q25" s="517">
        <v>5170</v>
      </c>
      <c r="R25" s="518"/>
      <c r="S25" s="518"/>
      <c r="T25" s="518"/>
      <c r="U25" s="518"/>
      <c r="V25" s="557"/>
      <c r="W25" s="616"/>
      <c r="X25" s="604"/>
      <c r="Y25" s="605"/>
      <c r="Z25" s="516" t="s">
        <v>176</v>
      </c>
      <c r="AA25" s="496"/>
      <c r="AB25" s="496"/>
      <c r="AC25" s="496"/>
      <c r="AD25" s="496"/>
      <c r="AE25" s="496"/>
      <c r="AF25" s="496"/>
      <c r="AG25" s="497"/>
      <c r="AH25" s="517" t="s">
        <v>147</v>
      </c>
      <c r="AI25" s="518"/>
      <c r="AJ25" s="518"/>
      <c r="AK25" s="518"/>
      <c r="AL25" s="557"/>
      <c r="AM25" s="517" t="s">
        <v>148</v>
      </c>
      <c r="AN25" s="518"/>
      <c r="AO25" s="518"/>
      <c r="AP25" s="518"/>
      <c r="AQ25" s="518"/>
      <c r="AR25" s="557"/>
      <c r="AS25" s="517" t="s">
        <v>148</v>
      </c>
      <c r="AT25" s="518"/>
      <c r="AU25" s="518"/>
      <c r="AV25" s="518"/>
      <c r="AW25" s="518"/>
      <c r="AX25" s="519"/>
      <c r="AY25" s="426" t="s">
        <v>177</v>
      </c>
      <c r="AZ25" s="427"/>
      <c r="BA25" s="427"/>
      <c r="BB25" s="427"/>
      <c r="BC25" s="427"/>
      <c r="BD25" s="427"/>
      <c r="BE25" s="427"/>
      <c r="BF25" s="427"/>
      <c r="BG25" s="427"/>
      <c r="BH25" s="427"/>
      <c r="BI25" s="427"/>
      <c r="BJ25" s="427"/>
      <c r="BK25" s="427"/>
      <c r="BL25" s="427"/>
      <c r="BM25" s="428"/>
      <c r="BN25" s="429" t="s">
        <v>148</v>
      </c>
      <c r="BO25" s="430"/>
      <c r="BP25" s="430"/>
      <c r="BQ25" s="430"/>
      <c r="BR25" s="430"/>
      <c r="BS25" s="430"/>
      <c r="BT25" s="430"/>
      <c r="BU25" s="431"/>
      <c r="BV25" s="429" t="s">
        <v>148</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15">
      <c r="A26" s="186"/>
      <c r="B26" s="603"/>
      <c r="C26" s="604"/>
      <c r="D26" s="605"/>
      <c r="E26" s="516" t="s">
        <v>178</v>
      </c>
      <c r="F26" s="496"/>
      <c r="G26" s="496"/>
      <c r="H26" s="496"/>
      <c r="I26" s="496"/>
      <c r="J26" s="496"/>
      <c r="K26" s="497"/>
      <c r="L26" s="517">
        <v>1</v>
      </c>
      <c r="M26" s="518"/>
      <c r="N26" s="518"/>
      <c r="O26" s="518"/>
      <c r="P26" s="557"/>
      <c r="Q26" s="517">
        <v>4850</v>
      </c>
      <c r="R26" s="518"/>
      <c r="S26" s="518"/>
      <c r="T26" s="518"/>
      <c r="U26" s="518"/>
      <c r="V26" s="557"/>
      <c r="W26" s="616"/>
      <c r="X26" s="604"/>
      <c r="Y26" s="605"/>
      <c r="Z26" s="516" t="s">
        <v>179</v>
      </c>
      <c r="AA26" s="626"/>
      <c r="AB26" s="626"/>
      <c r="AC26" s="626"/>
      <c r="AD26" s="626"/>
      <c r="AE26" s="626"/>
      <c r="AF26" s="626"/>
      <c r="AG26" s="627"/>
      <c r="AH26" s="517" t="s">
        <v>148</v>
      </c>
      <c r="AI26" s="518"/>
      <c r="AJ26" s="518"/>
      <c r="AK26" s="518"/>
      <c r="AL26" s="557"/>
      <c r="AM26" s="517" t="s">
        <v>147</v>
      </c>
      <c r="AN26" s="518"/>
      <c r="AO26" s="518"/>
      <c r="AP26" s="518"/>
      <c r="AQ26" s="518"/>
      <c r="AR26" s="557"/>
      <c r="AS26" s="517" t="s">
        <v>148</v>
      </c>
      <c r="AT26" s="518"/>
      <c r="AU26" s="518"/>
      <c r="AV26" s="518"/>
      <c r="AW26" s="518"/>
      <c r="AX26" s="519"/>
      <c r="AY26" s="469" t="s">
        <v>180</v>
      </c>
      <c r="AZ26" s="470"/>
      <c r="BA26" s="470"/>
      <c r="BB26" s="470"/>
      <c r="BC26" s="470"/>
      <c r="BD26" s="470"/>
      <c r="BE26" s="470"/>
      <c r="BF26" s="470"/>
      <c r="BG26" s="470"/>
      <c r="BH26" s="470"/>
      <c r="BI26" s="470"/>
      <c r="BJ26" s="470"/>
      <c r="BK26" s="470"/>
      <c r="BL26" s="470"/>
      <c r="BM26" s="471"/>
      <c r="BN26" s="466" t="s">
        <v>147</v>
      </c>
      <c r="BO26" s="467"/>
      <c r="BP26" s="467"/>
      <c r="BQ26" s="467"/>
      <c r="BR26" s="467"/>
      <c r="BS26" s="467"/>
      <c r="BT26" s="467"/>
      <c r="BU26" s="468"/>
      <c r="BV26" s="466" t="s">
        <v>148</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
      <c r="A27" s="186"/>
      <c r="B27" s="603"/>
      <c r="C27" s="604"/>
      <c r="D27" s="605"/>
      <c r="E27" s="516" t="s">
        <v>181</v>
      </c>
      <c r="F27" s="496"/>
      <c r="G27" s="496"/>
      <c r="H27" s="496"/>
      <c r="I27" s="496"/>
      <c r="J27" s="496"/>
      <c r="K27" s="497"/>
      <c r="L27" s="517">
        <v>1</v>
      </c>
      <c r="M27" s="518"/>
      <c r="N27" s="518"/>
      <c r="O27" s="518"/>
      <c r="P27" s="557"/>
      <c r="Q27" s="517">
        <v>2070</v>
      </c>
      <c r="R27" s="518"/>
      <c r="S27" s="518"/>
      <c r="T27" s="518"/>
      <c r="U27" s="518"/>
      <c r="V27" s="557"/>
      <c r="W27" s="616"/>
      <c r="X27" s="604"/>
      <c r="Y27" s="605"/>
      <c r="Z27" s="516" t="s">
        <v>182</v>
      </c>
      <c r="AA27" s="496"/>
      <c r="AB27" s="496"/>
      <c r="AC27" s="496"/>
      <c r="AD27" s="496"/>
      <c r="AE27" s="496"/>
      <c r="AF27" s="496"/>
      <c r="AG27" s="497"/>
      <c r="AH27" s="517">
        <v>4</v>
      </c>
      <c r="AI27" s="518"/>
      <c r="AJ27" s="518"/>
      <c r="AK27" s="518"/>
      <c r="AL27" s="557"/>
      <c r="AM27" s="517">
        <v>11484</v>
      </c>
      <c r="AN27" s="518"/>
      <c r="AO27" s="518"/>
      <c r="AP27" s="518"/>
      <c r="AQ27" s="518"/>
      <c r="AR27" s="557"/>
      <c r="AS27" s="517">
        <v>2871</v>
      </c>
      <c r="AT27" s="518"/>
      <c r="AU27" s="518"/>
      <c r="AV27" s="518"/>
      <c r="AW27" s="518"/>
      <c r="AX27" s="519"/>
      <c r="AY27" s="558" t="s">
        <v>183</v>
      </c>
      <c r="AZ27" s="559"/>
      <c r="BA27" s="559"/>
      <c r="BB27" s="559"/>
      <c r="BC27" s="559"/>
      <c r="BD27" s="559"/>
      <c r="BE27" s="559"/>
      <c r="BF27" s="559"/>
      <c r="BG27" s="559"/>
      <c r="BH27" s="559"/>
      <c r="BI27" s="559"/>
      <c r="BJ27" s="559"/>
      <c r="BK27" s="559"/>
      <c r="BL27" s="559"/>
      <c r="BM27" s="560"/>
      <c r="BN27" s="639">
        <v>29061</v>
      </c>
      <c r="BO27" s="640"/>
      <c r="BP27" s="640"/>
      <c r="BQ27" s="640"/>
      <c r="BR27" s="640"/>
      <c r="BS27" s="640"/>
      <c r="BT27" s="640"/>
      <c r="BU27" s="641"/>
      <c r="BV27" s="639">
        <v>29058</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15">
      <c r="A28" s="186"/>
      <c r="B28" s="603"/>
      <c r="C28" s="604"/>
      <c r="D28" s="605"/>
      <c r="E28" s="516" t="s">
        <v>184</v>
      </c>
      <c r="F28" s="496"/>
      <c r="G28" s="496"/>
      <c r="H28" s="496"/>
      <c r="I28" s="496"/>
      <c r="J28" s="496"/>
      <c r="K28" s="497"/>
      <c r="L28" s="517">
        <v>1</v>
      </c>
      <c r="M28" s="518"/>
      <c r="N28" s="518"/>
      <c r="O28" s="518"/>
      <c r="P28" s="557"/>
      <c r="Q28" s="517">
        <v>1710</v>
      </c>
      <c r="R28" s="518"/>
      <c r="S28" s="518"/>
      <c r="T28" s="518"/>
      <c r="U28" s="518"/>
      <c r="V28" s="557"/>
      <c r="W28" s="616"/>
      <c r="X28" s="604"/>
      <c r="Y28" s="605"/>
      <c r="Z28" s="516" t="s">
        <v>185</v>
      </c>
      <c r="AA28" s="496"/>
      <c r="AB28" s="496"/>
      <c r="AC28" s="496"/>
      <c r="AD28" s="496"/>
      <c r="AE28" s="496"/>
      <c r="AF28" s="496"/>
      <c r="AG28" s="497"/>
      <c r="AH28" s="517" t="s">
        <v>147</v>
      </c>
      <c r="AI28" s="518"/>
      <c r="AJ28" s="518"/>
      <c r="AK28" s="518"/>
      <c r="AL28" s="557"/>
      <c r="AM28" s="517" t="s">
        <v>147</v>
      </c>
      <c r="AN28" s="518"/>
      <c r="AO28" s="518"/>
      <c r="AP28" s="518"/>
      <c r="AQ28" s="518"/>
      <c r="AR28" s="557"/>
      <c r="AS28" s="517" t="s">
        <v>147</v>
      </c>
      <c r="AT28" s="518"/>
      <c r="AU28" s="518"/>
      <c r="AV28" s="518"/>
      <c r="AW28" s="518"/>
      <c r="AX28" s="519"/>
      <c r="AY28" s="642" t="s">
        <v>186</v>
      </c>
      <c r="AZ28" s="643"/>
      <c r="BA28" s="643"/>
      <c r="BB28" s="644"/>
      <c r="BC28" s="426" t="s">
        <v>48</v>
      </c>
      <c r="BD28" s="427"/>
      <c r="BE28" s="427"/>
      <c r="BF28" s="427"/>
      <c r="BG28" s="427"/>
      <c r="BH28" s="427"/>
      <c r="BI28" s="427"/>
      <c r="BJ28" s="427"/>
      <c r="BK28" s="427"/>
      <c r="BL28" s="427"/>
      <c r="BM28" s="428"/>
      <c r="BN28" s="429">
        <v>482936</v>
      </c>
      <c r="BO28" s="430"/>
      <c r="BP28" s="430"/>
      <c r="BQ28" s="430"/>
      <c r="BR28" s="430"/>
      <c r="BS28" s="430"/>
      <c r="BT28" s="430"/>
      <c r="BU28" s="431"/>
      <c r="BV28" s="429">
        <v>464258</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15">
      <c r="A29" s="186"/>
      <c r="B29" s="603"/>
      <c r="C29" s="604"/>
      <c r="D29" s="605"/>
      <c r="E29" s="516" t="s">
        <v>187</v>
      </c>
      <c r="F29" s="496"/>
      <c r="G29" s="496"/>
      <c r="H29" s="496"/>
      <c r="I29" s="496"/>
      <c r="J29" s="496"/>
      <c r="K29" s="497"/>
      <c r="L29" s="517">
        <v>5</v>
      </c>
      <c r="M29" s="518"/>
      <c r="N29" s="518"/>
      <c r="O29" s="518"/>
      <c r="P29" s="557"/>
      <c r="Q29" s="517">
        <v>1620</v>
      </c>
      <c r="R29" s="518"/>
      <c r="S29" s="518"/>
      <c r="T29" s="518"/>
      <c r="U29" s="518"/>
      <c r="V29" s="557"/>
      <c r="W29" s="617"/>
      <c r="X29" s="618"/>
      <c r="Y29" s="619"/>
      <c r="Z29" s="516" t="s">
        <v>188</v>
      </c>
      <c r="AA29" s="496"/>
      <c r="AB29" s="496"/>
      <c r="AC29" s="496"/>
      <c r="AD29" s="496"/>
      <c r="AE29" s="496"/>
      <c r="AF29" s="496"/>
      <c r="AG29" s="497"/>
      <c r="AH29" s="517">
        <v>35</v>
      </c>
      <c r="AI29" s="518"/>
      <c r="AJ29" s="518"/>
      <c r="AK29" s="518"/>
      <c r="AL29" s="557"/>
      <c r="AM29" s="517">
        <v>98656</v>
      </c>
      <c r="AN29" s="518"/>
      <c r="AO29" s="518"/>
      <c r="AP29" s="518"/>
      <c r="AQ29" s="518"/>
      <c r="AR29" s="557"/>
      <c r="AS29" s="517">
        <v>2819</v>
      </c>
      <c r="AT29" s="518"/>
      <c r="AU29" s="518"/>
      <c r="AV29" s="518"/>
      <c r="AW29" s="518"/>
      <c r="AX29" s="519"/>
      <c r="AY29" s="645"/>
      <c r="AZ29" s="646"/>
      <c r="BA29" s="646"/>
      <c r="BB29" s="647"/>
      <c r="BC29" s="500" t="s">
        <v>189</v>
      </c>
      <c r="BD29" s="501"/>
      <c r="BE29" s="501"/>
      <c r="BF29" s="501"/>
      <c r="BG29" s="501"/>
      <c r="BH29" s="501"/>
      <c r="BI29" s="501"/>
      <c r="BJ29" s="501"/>
      <c r="BK29" s="501"/>
      <c r="BL29" s="501"/>
      <c r="BM29" s="502"/>
      <c r="BN29" s="466">
        <v>220235</v>
      </c>
      <c r="BO29" s="467"/>
      <c r="BP29" s="467"/>
      <c r="BQ29" s="467"/>
      <c r="BR29" s="467"/>
      <c r="BS29" s="467"/>
      <c r="BT29" s="467"/>
      <c r="BU29" s="468"/>
      <c r="BV29" s="466">
        <v>210214</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190</v>
      </c>
      <c r="X30" s="624"/>
      <c r="Y30" s="624"/>
      <c r="Z30" s="624"/>
      <c r="AA30" s="624"/>
      <c r="AB30" s="624"/>
      <c r="AC30" s="624"/>
      <c r="AD30" s="624"/>
      <c r="AE30" s="624"/>
      <c r="AF30" s="624"/>
      <c r="AG30" s="625"/>
      <c r="AH30" s="582">
        <v>95.1</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50</v>
      </c>
      <c r="BD30" s="637"/>
      <c r="BE30" s="637"/>
      <c r="BF30" s="637"/>
      <c r="BG30" s="637"/>
      <c r="BH30" s="637"/>
      <c r="BI30" s="637"/>
      <c r="BJ30" s="637"/>
      <c r="BK30" s="637"/>
      <c r="BL30" s="637"/>
      <c r="BM30" s="638"/>
      <c r="BN30" s="639">
        <v>145048</v>
      </c>
      <c r="BO30" s="640"/>
      <c r="BP30" s="640"/>
      <c r="BQ30" s="640"/>
      <c r="BR30" s="640"/>
      <c r="BS30" s="640"/>
      <c r="BT30" s="640"/>
      <c r="BU30" s="641"/>
      <c r="BV30" s="639">
        <v>143282</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191</v>
      </c>
      <c r="D32" s="213"/>
      <c r="E32" s="213"/>
      <c r="F32" s="210"/>
      <c r="G32" s="210"/>
      <c r="H32" s="210"/>
      <c r="I32" s="210"/>
      <c r="J32" s="210"/>
      <c r="K32" s="210"/>
      <c r="L32" s="210"/>
      <c r="M32" s="210"/>
      <c r="N32" s="210"/>
      <c r="O32" s="210"/>
      <c r="P32" s="210"/>
      <c r="Q32" s="210"/>
      <c r="R32" s="210"/>
      <c r="S32" s="210"/>
      <c r="T32" s="210"/>
      <c r="U32" s="210" t="s">
        <v>192</v>
      </c>
      <c r="V32" s="210"/>
      <c r="W32" s="210"/>
      <c r="X32" s="210"/>
      <c r="Y32" s="210"/>
      <c r="Z32" s="210"/>
      <c r="AA32" s="210"/>
      <c r="AB32" s="210"/>
      <c r="AC32" s="210"/>
      <c r="AD32" s="210"/>
      <c r="AE32" s="210"/>
      <c r="AF32" s="210"/>
      <c r="AG32" s="210"/>
      <c r="AH32" s="210"/>
      <c r="AI32" s="210"/>
      <c r="AJ32" s="210"/>
      <c r="AK32" s="210"/>
      <c r="AL32" s="210"/>
      <c r="AM32" s="214" t="s">
        <v>193</v>
      </c>
      <c r="AN32" s="210"/>
      <c r="AO32" s="210"/>
      <c r="AP32" s="210"/>
      <c r="AQ32" s="210"/>
      <c r="AR32" s="210"/>
      <c r="AS32" s="214"/>
      <c r="AT32" s="214"/>
      <c r="AU32" s="214"/>
      <c r="AV32" s="214"/>
      <c r="AW32" s="214"/>
      <c r="AX32" s="214"/>
      <c r="AY32" s="214"/>
      <c r="AZ32" s="214"/>
      <c r="BA32" s="214"/>
      <c r="BB32" s="210"/>
      <c r="BC32" s="214"/>
      <c r="BD32" s="210"/>
      <c r="BE32" s="214" t="s">
        <v>194</v>
      </c>
      <c r="BF32" s="210"/>
      <c r="BG32" s="210"/>
      <c r="BH32" s="210"/>
      <c r="BI32" s="210"/>
      <c r="BJ32" s="214"/>
      <c r="BK32" s="214"/>
      <c r="BL32" s="214"/>
      <c r="BM32" s="214"/>
      <c r="BN32" s="214"/>
      <c r="BO32" s="214"/>
      <c r="BP32" s="214"/>
      <c r="BQ32" s="214"/>
      <c r="BR32" s="210"/>
      <c r="BS32" s="210"/>
      <c r="BT32" s="210"/>
      <c r="BU32" s="210"/>
      <c r="BV32" s="210"/>
      <c r="BW32" s="210" t="s">
        <v>195</v>
      </c>
      <c r="BX32" s="210"/>
      <c r="BY32" s="210"/>
      <c r="BZ32" s="210"/>
      <c r="CA32" s="210"/>
      <c r="CB32" s="214"/>
      <c r="CC32" s="214"/>
      <c r="CD32" s="214"/>
      <c r="CE32" s="214"/>
      <c r="CF32" s="214"/>
      <c r="CG32" s="214"/>
      <c r="CH32" s="214"/>
      <c r="CI32" s="214"/>
      <c r="CJ32" s="214"/>
      <c r="CK32" s="214"/>
      <c r="CL32" s="214"/>
      <c r="CM32" s="214"/>
      <c r="CN32" s="214"/>
      <c r="CO32" s="214" t="s">
        <v>196</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90" t="s">
        <v>197</v>
      </c>
      <c r="D33" s="490"/>
      <c r="E33" s="455" t="s">
        <v>198</v>
      </c>
      <c r="F33" s="455"/>
      <c r="G33" s="455"/>
      <c r="H33" s="455"/>
      <c r="I33" s="455"/>
      <c r="J33" s="455"/>
      <c r="K33" s="455"/>
      <c r="L33" s="455"/>
      <c r="M33" s="455"/>
      <c r="N33" s="455"/>
      <c r="O33" s="455"/>
      <c r="P33" s="455"/>
      <c r="Q33" s="455"/>
      <c r="R33" s="455"/>
      <c r="S33" s="455"/>
      <c r="T33" s="215"/>
      <c r="U33" s="490" t="s">
        <v>197</v>
      </c>
      <c r="V33" s="490"/>
      <c r="W33" s="455" t="s">
        <v>198</v>
      </c>
      <c r="X33" s="455"/>
      <c r="Y33" s="455"/>
      <c r="Z33" s="455"/>
      <c r="AA33" s="455"/>
      <c r="AB33" s="455"/>
      <c r="AC33" s="455"/>
      <c r="AD33" s="455"/>
      <c r="AE33" s="455"/>
      <c r="AF33" s="455"/>
      <c r="AG33" s="455"/>
      <c r="AH33" s="455"/>
      <c r="AI33" s="455"/>
      <c r="AJ33" s="455"/>
      <c r="AK33" s="455"/>
      <c r="AL33" s="215"/>
      <c r="AM33" s="490" t="s">
        <v>197</v>
      </c>
      <c r="AN33" s="490"/>
      <c r="AO33" s="455" t="s">
        <v>199</v>
      </c>
      <c r="AP33" s="455"/>
      <c r="AQ33" s="455"/>
      <c r="AR33" s="455"/>
      <c r="AS33" s="455"/>
      <c r="AT33" s="455"/>
      <c r="AU33" s="455"/>
      <c r="AV33" s="455"/>
      <c r="AW33" s="455"/>
      <c r="AX33" s="455"/>
      <c r="AY33" s="455"/>
      <c r="AZ33" s="455"/>
      <c r="BA33" s="455"/>
      <c r="BB33" s="455"/>
      <c r="BC33" s="455"/>
      <c r="BD33" s="216"/>
      <c r="BE33" s="455" t="s">
        <v>200</v>
      </c>
      <c r="BF33" s="455"/>
      <c r="BG33" s="455" t="s">
        <v>201</v>
      </c>
      <c r="BH33" s="455"/>
      <c r="BI33" s="455"/>
      <c r="BJ33" s="455"/>
      <c r="BK33" s="455"/>
      <c r="BL33" s="455"/>
      <c r="BM33" s="455"/>
      <c r="BN33" s="455"/>
      <c r="BO33" s="455"/>
      <c r="BP33" s="455"/>
      <c r="BQ33" s="455"/>
      <c r="BR33" s="455"/>
      <c r="BS33" s="455"/>
      <c r="BT33" s="455"/>
      <c r="BU33" s="455"/>
      <c r="BV33" s="216"/>
      <c r="BW33" s="490" t="s">
        <v>200</v>
      </c>
      <c r="BX33" s="490"/>
      <c r="BY33" s="455" t="s">
        <v>202</v>
      </c>
      <c r="BZ33" s="455"/>
      <c r="CA33" s="455"/>
      <c r="CB33" s="455"/>
      <c r="CC33" s="455"/>
      <c r="CD33" s="455"/>
      <c r="CE33" s="455"/>
      <c r="CF33" s="455"/>
      <c r="CG33" s="455"/>
      <c r="CH33" s="455"/>
      <c r="CI33" s="455"/>
      <c r="CJ33" s="455"/>
      <c r="CK33" s="455"/>
      <c r="CL33" s="455"/>
      <c r="CM33" s="455"/>
      <c r="CN33" s="215"/>
      <c r="CO33" s="490" t="s">
        <v>197</v>
      </c>
      <c r="CP33" s="490"/>
      <c r="CQ33" s="455" t="s">
        <v>203</v>
      </c>
      <c r="CR33" s="455"/>
      <c r="CS33" s="455"/>
      <c r="CT33" s="455"/>
      <c r="CU33" s="455"/>
      <c r="CV33" s="455"/>
      <c r="CW33" s="455"/>
      <c r="CX33" s="455"/>
      <c r="CY33" s="455"/>
      <c r="CZ33" s="455"/>
      <c r="DA33" s="455"/>
      <c r="DB33" s="455"/>
      <c r="DC33" s="455"/>
      <c r="DD33" s="455"/>
      <c r="DE33" s="455"/>
      <c r="DF33" s="215"/>
      <c r="DG33" s="651" t="s">
        <v>204</v>
      </c>
      <c r="DH33" s="651"/>
      <c r="DI33" s="217"/>
      <c r="DJ33" s="185"/>
      <c r="DK33" s="185"/>
      <c r="DL33" s="185"/>
      <c r="DM33" s="185"/>
      <c r="DN33" s="185"/>
      <c r="DO33" s="185"/>
    </row>
    <row r="34" spans="1:119" ht="32.25" customHeight="1" x14ac:dyDescent="0.15">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2</v>
      </c>
      <c r="V34" s="652"/>
      <c r="W34" s="653" t="str">
        <f>IF('各会計、関係団体の財政状況及び健全化判断比率'!B28="","",'各会計、関係団体の財政状況及び健全化判断比率'!B28)</f>
        <v>国民健康保険事業特別会計</v>
      </c>
      <c r="X34" s="653"/>
      <c r="Y34" s="653"/>
      <c r="Z34" s="653"/>
      <c r="AA34" s="653"/>
      <c r="AB34" s="653"/>
      <c r="AC34" s="653"/>
      <c r="AD34" s="653"/>
      <c r="AE34" s="653"/>
      <c r="AF34" s="653"/>
      <c r="AG34" s="653"/>
      <c r="AH34" s="653"/>
      <c r="AI34" s="653"/>
      <c r="AJ34" s="653"/>
      <c r="AK34" s="653"/>
      <c r="AL34" s="213"/>
      <c r="AM34" s="652" t="str">
        <f>IF(AO34="","",MAX(C34:D43,U34:V43)+1)</f>
        <v/>
      </c>
      <c r="AN34" s="652"/>
      <c r="AO34" s="653"/>
      <c r="AP34" s="653"/>
      <c r="AQ34" s="653"/>
      <c r="AR34" s="653"/>
      <c r="AS34" s="653"/>
      <c r="AT34" s="653"/>
      <c r="AU34" s="653"/>
      <c r="AV34" s="653"/>
      <c r="AW34" s="653"/>
      <c r="AX34" s="653"/>
      <c r="AY34" s="653"/>
      <c r="AZ34" s="653"/>
      <c r="BA34" s="653"/>
      <c r="BB34" s="653"/>
      <c r="BC34" s="653"/>
      <c r="BD34" s="213"/>
      <c r="BE34" s="652">
        <f>IF(BG34="","",MAX(C34:D43,U34:V43,AM34:AN43)+1)</f>
        <v>4</v>
      </c>
      <c r="BF34" s="652"/>
      <c r="BG34" s="653" t="str">
        <f>IF('各会計、関係団体の財政状況及び健全化判断比率'!B30="","",'各会計、関係団体の財政状況及び健全化判断比率'!B30)</f>
        <v>簡易水道事業特別会計</v>
      </c>
      <c r="BH34" s="653"/>
      <c r="BI34" s="653"/>
      <c r="BJ34" s="653"/>
      <c r="BK34" s="653"/>
      <c r="BL34" s="653"/>
      <c r="BM34" s="653"/>
      <c r="BN34" s="653"/>
      <c r="BO34" s="653"/>
      <c r="BP34" s="653"/>
      <c r="BQ34" s="653"/>
      <c r="BR34" s="653"/>
      <c r="BS34" s="653"/>
      <c r="BT34" s="653"/>
      <c r="BU34" s="653"/>
      <c r="BV34" s="213"/>
      <c r="BW34" s="652">
        <f>IF(BY34="","",MAX(C34:D43,U34:V43,AM34:AN43,BE34:BF43)+1)</f>
        <v>7</v>
      </c>
      <c r="BX34" s="652"/>
      <c r="BY34" s="653" t="str">
        <f>IF('各会計、関係団体の財政状況及び健全化判断比率'!B68="","",'各会計、関係団体の財政状況及び健全化判断比率'!B68)</f>
        <v>沖縄県介護保険広域連合（一般会計）</v>
      </c>
      <c r="BZ34" s="653"/>
      <c r="CA34" s="653"/>
      <c r="CB34" s="653"/>
      <c r="CC34" s="653"/>
      <c r="CD34" s="653"/>
      <c r="CE34" s="653"/>
      <c r="CF34" s="653"/>
      <c r="CG34" s="653"/>
      <c r="CH34" s="653"/>
      <c r="CI34" s="653"/>
      <c r="CJ34" s="653"/>
      <c r="CK34" s="653"/>
      <c r="CL34" s="653"/>
      <c r="CM34" s="653"/>
      <c r="CN34" s="213"/>
      <c r="CO34" s="652" t="str">
        <f>IF(CQ34="","",MAX(C34:D43,U34:V43,AM34:AN43,BE34:BF43,BW34:BX43)+1)</f>
        <v/>
      </c>
      <c r="CP34" s="652"/>
      <c r="CQ34" s="653" t="str">
        <f>IF('各会計、関係団体の財政状況及び健全化判断比率'!BS7="","",'各会計、関係団体の財政状況及び健全化判断比率'!BS7)</f>
        <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x14ac:dyDescent="0.15">
      <c r="A35" s="186"/>
      <c r="B35" s="212"/>
      <c r="C35" s="652" t="str">
        <f>IF(E35="","",C34+1)</f>
        <v/>
      </c>
      <c r="D35" s="652"/>
      <c r="E35" s="653" t="str">
        <f>IF('各会計、関係団体の財政状況及び健全化判断比率'!B8="","",'各会計、関係団体の財政状況及び健全化判断比率'!B8)</f>
        <v/>
      </c>
      <c r="F35" s="653"/>
      <c r="G35" s="653"/>
      <c r="H35" s="653"/>
      <c r="I35" s="653"/>
      <c r="J35" s="653"/>
      <c r="K35" s="653"/>
      <c r="L35" s="653"/>
      <c r="M35" s="653"/>
      <c r="N35" s="653"/>
      <c r="O35" s="653"/>
      <c r="P35" s="653"/>
      <c r="Q35" s="653"/>
      <c r="R35" s="653"/>
      <c r="S35" s="653"/>
      <c r="T35" s="213"/>
      <c r="U35" s="652">
        <f>IF(W35="","",U34+1)</f>
        <v>3</v>
      </c>
      <c r="V35" s="652"/>
      <c r="W35" s="653" t="str">
        <f>IF('各会計、関係団体の財政状況及び健全化判断比率'!B29="","",'各会計、関係団体の財政状況及び健全化判断比率'!B29)</f>
        <v>後期高齢者医療特別会計</v>
      </c>
      <c r="X35" s="653"/>
      <c r="Y35" s="653"/>
      <c r="Z35" s="653"/>
      <c r="AA35" s="653"/>
      <c r="AB35" s="653"/>
      <c r="AC35" s="653"/>
      <c r="AD35" s="653"/>
      <c r="AE35" s="653"/>
      <c r="AF35" s="653"/>
      <c r="AG35" s="653"/>
      <c r="AH35" s="653"/>
      <c r="AI35" s="653"/>
      <c r="AJ35" s="653"/>
      <c r="AK35" s="653"/>
      <c r="AL35" s="213"/>
      <c r="AM35" s="652" t="str">
        <f t="shared" ref="AM35:AM43" si="0">IF(AO35="","",AM34+1)</f>
        <v/>
      </c>
      <c r="AN35" s="652"/>
      <c r="AO35" s="653"/>
      <c r="AP35" s="653"/>
      <c r="AQ35" s="653"/>
      <c r="AR35" s="653"/>
      <c r="AS35" s="653"/>
      <c r="AT35" s="653"/>
      <c r="AU35" s="653"/>
      <c r="AV35" s="653"/>
      <c r="AW35" s="653"/>
      <c r="AX35" s="653"/>
      <c r="AY35" s="653"/>
      <c r="AZ35" s="653"/>
      <c r="BA35" s="653"/>
      <c r="BB35" s="653"/>
      <c r="BC35" s="653"/>
      <c r="BD35" s="213"/>
      <c r="BE35" s="652">
        <f t="shared" ref="BE35:BE43" si="1">IF(BG35="","",BE34+1)</f>
        <v>5</v>
      </c>
      <c r="BF35" s="652"/>
      <c r="BG35" s="653" t="str">
        <f>IF('各会計、関係団体の財政状況及び健全化判断比率'!B31="","",'各会計、関係団体の財政状況及び健全化判断比率'!B31)</f>
        <v>航路事業特別会計</v>
      </c>
      <c r="BH35" s="653"/>
      <c r="BI35" s="653"/>
      <c r="BJ35" s="653"/>
      <c r="BK35" s="653"/>
      <c r="BL35" s="653"/>
      <c r="BM35" s="653"/>
      <c r="BN35" s="653"/>
      <c r="BO35" s="653"/>
      <c r="BP35" s="653"/>
      <c r="BQ35" s="653"/>
      <c r="BR35" s="653"/>
      <c r="BS35" s="653"/>
      <c r="BT35" s="653"/>
      <c r="BU35" s="653"/>
      <c r="BV35" s="213"/>
      <c r="BW35" s="652">
        <f t="shared" ref="BW35:BW43" si="2">IF(BY35="","",BW34+1)</f>
        <v>8</v>
      </c>
      <c r="BX35" s="652"/>
      <c r="BY35" s="653" t="str">
        <f>IF('各会計、関係団体の財政状況及び健全化判断比率'!B69="","",'各会計、関係団体の財政状況及び健全化判断比率'!B69)</f>
        <v>沖縄県介護保険広域連合（特別会計）</v>
      </c>
      <c r="BZ35" s="653"/>
      <c r="CA35" s="653"/>
      <c r="CB35" s="653"/>
      <c r="CC35" s="653"/>
      <c r="CD35" s="653"/>
      <c r="CE35" s="653"/>
      <c r="CF35" s="653"/>
      <c r="CG35" s="653"/>
      <c r="CH35" s="653"/>
      <c r="CI35" s="653"/>
      <c r="CJ35" s="653"/>
      <c r="CK35" s="653"/>
      <c r="CL35" s="653"/>
      <c r="CM35" s="653"/>
      <c r="CN35" s="213"/>
      <c r="CO35" s="652" t="str">
        <f t="shared" ref="CO35:CO43" si="3">IF(CQ35="","",CO34+1)</f>
        <v/>
      </c>
      <c r="CP35" s="652"/>
      <c r="CQ35" s="653" t="str">
        <f>IF('各会計、関係団体の財政状況及び健全化判断比率'!BS8="","",'各会計、関係団体の財政状況及び健全化判断比率'!BS8)</f>
        <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x14ac:dyDescent="0.15">
      <c r="A36" s="186"/>
      <c r="B36" s="212"/>
      <c r="C36" s="652" t="str">
        <f>IF(E36="","",C35+1)</f>
        <v/>
      </c>
      <c r="D36" s="652"/>
      <c r="E36" s="653" t="str">
        <f>IF('各会計、関係団体の財政状況及び健全化判断比率'!B9="","",'各会計、関係団体の財政状況及び健全化判断比率'!B9)</f>
        <v/>
      </c>
      <c r="F36" s="653"/>
      <c r="G36" s="653"/>
      <c r="H36" s="653"/>
      <c r="I36" s="653"/>
      <c r="J36" s="653"/>
      <c r="K36" s="653"/>
      <c r="L36" s="653"/>
      <c r="M36" s="653"/>
      <c r="N36" s="653"/>
      <c r="O36" s="653"/>
      <c r="P36" s="653"/>
      <c r="Q36" s="653"/>
      <c r="R36" s="653"/>
      <c r="S36" s="653"/>
      <c r="T36" s="213"/>
      <c r="U36" s="652" t="str">
        <f t="shared" ref="U36:U43" si="4">IF(W36="","",U35+1)</f>
        <v/>
      </c>
      <c r="V36" s="652"/>
      <c r="W36" s="653"/>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f t="shared" si="1"/>
        <v>6</v>
      </c>
      <c r="BF36" s="652"/>
      <c r="BG36" s="653" t="str">
        <f>IF('各会計、関係団体の財政状況及び健全化判断比率'!B32="","",'各会計、関係団体の財政状況及び健全化判断比率'!B32)</f>
        <v>下水道事業特別会計</v>
      </c>
      <c r="BH36" s="653"/>
      <c r="BI36" s="653"/>
      <c r="BJ36" s="653"/>
      <c r="BK36" s="653"/>
      <c r="BL36" s="653"/>
      <c r="BM36" s="653"/>
      <c r="BN36" s="653"/>
      <c r="BO36" s="653"/>
      <c r="BP36" s="653"/>
      <c r="BQ36" s="653"/>
      <c r="BR36" s="653"/>
      <c r="BS36" s="653"/>
      <c r="BT36" s="653"/>
      <c r="BU36" s="653"/>
      <c r="BV36" s="213"/>
      <c r="BW36" s="652">
        <f t="shared" si="2"/>
        <v>9</v>
      </c>
      <c r="BX36" s="652"/>
      <c r="BY36" s="653" t="str">
        <f>IF('各会計、関係団体の財政状況及び健全化判断比率'!B70="","",'各会計、関係団体の財政状況及び健全化判断比率'!B70)</f>
        <v>沖縄県後期高齢者医療広域連合（一般会計）</v>
      </c>
      <c r="BZ36" s="653"/>
      <c r="CA36" s="653"/>
      <c r="CB36" s="653"/>
      <c r="CC36" s="653"/>
      <c r="CD36" s="653"/>
      <c r="CE36" s="653"/>
      <c r="CF36" s="653"/>
      <c r="CG36" s="653"/>
      <c r="CH36" s="653"/>
      <c r="CI36" s="653"/>
      <c r="CJ36" s="653"/>
      <c r="CK36" s="653"/>
      <c r="CL36" s="653"/>
      <c r="CM36" s="653"/>
      <c r="CN36" s="213"/>
      <c r="CO36" s="652" t="str">
        <f t="shared" si="3"/>
        <v/>
      </c>
      <c r="CP36" s="652"/>
      <c r="CQ36" s="653" t="str">
        <f>IF('各会計、関係団体の財政状況及び健全化判断比率'!BS9="","",'各会計、関係団体の財政状況及び健全化判断比率'!BS9)</f>
        <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x14ac:dyDescent="0.15">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t="str">
        <f t="shared" si="4"/>
        <v/>
      </c>
      <c r="V37" s="652"/>
      <c r="W37" s="653"/>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10</v>
      </c>
      <c r="BX37" s="652"/>
      <c r="BY37" s="653" t="str">
        <f>IF('各会計、関係団体の財政状況及び健全化判断比率'!B71="","",'各会計、関係団体の財政状況及び健全化判断比率'!B71)</f>
        <v>沖縄県後期高齢者医療広域連合（特別会計）</v>
      </c>
      <c r="BZ37" s="653"/>
      <c r="CA37" s="653"/>
      <c r="CB37" s="653"/>
      <c r="CC37" s="653"/>
      <c r="CD37" s="653"/>
      <c r="CE37" s="653"/>
      <c r="CF37" s="653"/>
      <c r="CG37" s="653"/>
      <c r="CH37" s="653"/>
      <c r="CI37" s="653"/>
      <c r="CJ37" s="653"/>
      <c r="CK37" s="653"/>
      <c r="CL37" s="653"/>
      <c r="CM37" s="653"/>
      <c r="CN37" s="213"/>
      <c r="CO37" s="652" t="str">
        <f t="shared" si="3"/>
        <v/>
      </c>
      <c r="CP37" s="652"/>
      <c r="CQ37" s="653" t="str">
        <f>IF('各会計、関係団体の財政状況及び健全化判断比率'!BS10="","",'各会計、関係団体の財政状況及び健全化判断比率'!BS10)</f>
        <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x14ac:dyDescent="0.15">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11</v>
      </c>
      <c r="BX38" s="652"/>
      <c r="BY38" s="653" t="str">
        <f>IF('各会計、関係団体の財政状況及び健全化判断比率'!B72="","",'各会計、関係団体の財政状況及び健全化判断比率'!B72)</f>
        <v>沖縄県市町村自治会館管理組合</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15">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f t="shared" si="2"/>
        <v>12</v>
      </c>
      <c r="BX39" s="652"/>
      <c r="BY39" s="653" t="str">
        <f>IF('各会計、関係団体の財政状況及び健全化判断比率'!B73="","",'各会計、関係団体の財政状況及び健全化判断比率'!B73)</f>
        <v>沖縄県市町村総合事務組合</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15">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f t="shared" si="2"/>
        <v>13</v>
      </c>
      <c r="BX40" s="652"/>
      <c r="BY40" s="653" t="str">
        <f>IF('各会計、関係団体の財政状況及び健全化判断比率'!B74="","",'各会計、関係団体の財政状況及び健全化判断比率'!B74)</f>
        <v>南部広域行政組合（一般会計）</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15">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f t="shared" si="2"/>
        <v>14</v>
      </c>
      <c r="BX41" s="652"/>
      <c r="BY41" s="653" t="str">
        <f>IF('各会計、関係団体の財政状況及び健全化判断比率'!B75="","",'各会計、関係団体の財政状況及び健全化判断比率'!B75)</f>
        <v>南部広域行政組合（特別会計）</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15">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f t="shared" si="2"/>
        <v>15</v>
      </c>
      <c r="BX42" s="652"/>
      <c r="BY42" s="653" t="str">
        <f>IF('各会計、関係団体の財政状況及び健全化判断比率'!B76="","",'各会計、関係団体の財政状況及び健全化判断比率'!B76)</f>
        <v>沖縄県町村交通災害共済組合</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15">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f t="shared" si="2"/>
        <v>16</v>
      </c>
      <c r="BX43" s="652"/>
      <c r="BY43" s="653" t="str">
        <f>IF('各会計、関係団体の財政状況及び健全化判断比率'!B77="","",'各会計、関係団体の財政状況及び健全化判断比率'!B77)</f>
        <v>南部広域市町村圏事務組合（一般会計）</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205</v>
      </c>
      <c r="C46" s="185"/>
      <c r="D46" s="185"/>
      <c r="E46" s="185" t="s">
        <v>206</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207</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208</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209</v>
      </c>
    </row>
    <row r="50" spans="5:5" x14ac:dyDescent="0.15">
      <c r="E50" s="187" t="s">
        <v>210</v>
      </c>
    </row>
    <row r="51" spans="5:5" x14ac:dyDescent="0.15">
      <c r="E51" s="187" t="s">
        <v>211</v>
      </c>
    </row>
    <row r="52" spans="5:5" x14ac:dyDescent="0.15">
      <c r="E52" s="187" t="s">
        <v>212</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l//ujBEKXexWLbFTU4M6SPia31P5zejr02z7FWMEvGCY5tRSWem+FWfQ+5rT3QhrM7E4NyNc68XJZl2PIRMr1A==" saltValue="4UgDzxGBkC/cGaNYB09EB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60" zoomScaleNormal="60" zoomScaleSheetLayoutView="100" workbookViewId="0">
      <selection activeCell="BG40" sqref="BG40:BU40"/>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544</v>
      </c>
      <c r="G33" s="29" t="s">
        <v>545</v>
      </c>
      <c r="H33" s="29" t="s">
        <v>546</v>
      </c>
      <c r="I33" s="29" t="s">
        <v>547</v>
      </c>
      <c r="J33" s="30" t="s">
        <v>548</v>
      </c>
      <c r="K33" s="22"/>
      <c r="L33" s="22"/>
      <c r="M33" s="22"/>
      <c r="N33" s="22"/>
      <c r="O33" s="22"/>
      <c r="P33" s="22"/>
    </row>
    <row r="34" spans="1:16" ht="39" customHeight="1" x14ac:dyDescent="0.15">
      <c r="A34" s="22"/>
      <c r="B34" s="31"/>
      <c r="C34" s="1244" t="s">
        <v>550</v>
      </c>
      <c r="D34" s="1244"/>
      <c r="E34" s="1245"/>
      <c r="F34" s="32">
        <v>5.0599999999999996</v>
      </c>
      <c r="G34" s="33">
        <v>7.65</v>
      </c>
      <c r="H34" s="33">
        <v>10.18</v>
      </c>
      <c r="I34" s="33">
        <v>9.92</v>
      </c>
      <c r="J34" s="34">
        <v>14.6</v>
      </c>
      <c r="K34" s="22"/>
      <c r="L34" s="22"/>
      <c r="M34" s="22"/>
      <c r="N34" s="22"/>
      <c r="O34" s="22"/>
      <c r="P34" s="22"/>
    </row>
    <row r="35" spans="1:16" ht="39" customHeight="1" x14ac:dyDescent="0.15">
      <c r="A35" s="22"/>
      <c r="B35" s="35"/>
      <c r="C35" s="1238" t="s">
        <v>551</v>
      </c>
      <c r="D35" s="1239"/>
      <c r="E35" s="1240"/>
      <c r="F35" s="36">
        <v>4.4000000000000004</v>
      </c>
      <c r="G35" s="37">
        <v>9.68</v>
      </c>
      <c r="H35" s="37">
        <v>11.34</v>
      </c>
      <c r="I35" s="37">
        <v>8.3699999999999992</v>
      </c>
      <c r="J35" s="38">
        <v>4.41</v>
      </c>
      <c r="K35" s="22"/>
      <c r="L35" s="22"/>
      <c r="M35" s="22"/>
      <c r="N35" s="22"/>
      <c r="O35" s="22"/>
      <c r="P35" s="22"/>
    </row>
    <row r="36" spans="1:16" ht="39" customHeight="1" x14ac:dyDescent="0.15">
      <c r="A36" s="22"/>
      <c r="B36" s="35"/>
      <c r="C36" s="1238" t="s">
        <v>552</v>
      </c>
      <c r="D36" s="1239"/>
      <c r="E36" s="1240"/>
      <c r="F36" s="36">
        <v>2</v>
      </c>
      <c r="G36" s="37">
        <v>0.89</v>
      </c>
      <c r="H36" s="37">
        <v>0.32</v>
      </c>
      <c r="I36" s="37">
        <v>1.46</v>
      </c>
      <c r="J36" s="38">
        <v>1.82</v>
      </c>
      <c r="K36" s="22"/>
      <c r="L36" s="22"/>
      <c r="M36" s="22"/>
      <c r="N36" s="22"/>
      <c r="O36" s="22"/>
      <c r="P36" s="22"/>
    </row>
    <row r="37" spans="1:16" ht="39" customHeight="1" x14ac:dyDescent="0.15">
      <c r="A37" s="22"/>
      <c r="B37" s="35"/>
      <c r="C37" s="1238" t="s">
        <v>553</v>
      </c>
      <c r="D37" s="1239"/>
      <c r="E37" s="1240"/>
      <c r="F37" s="36">
        <v>0.01</v>
      </c>
      <c r="G37" s="37">
        <v>0.01</v>
      </c>
      <c r="H37" s="37">
        <v>0</v>
      </c>
      <c r="I37" s="37">
        <v>0</v>
      </c>
      <c r="J37" s="38">
        <v>0.01</v>
      </c>
      <c r="K37" s="22"/>
      <c r="L37" s="22"/>
      <c r="M37" s="22"/>
      <c r="N37" s="22"/>
      <c r="O37" s="22"/>
      <c r="P37" s="22"/>
    </row>
    <row r="38" spans="1:16" ht="39" customHeight="1" x14ac:dyDescent="0.15">
      <c r="A38" s="22"/>
      <c r="B38" s="35"/>
      <c r="C38" s="1238" t="s">
        <v>554</v>
      </c>
      <c r="D38" s="1239"/>
      <c r="E38" s="1240"/>
      <c r="F38" s="36">
        <v>0.02</v>
      </c>
      <c r="G38" s="37">
        <v>0.02</v>
      </c>
      <c r="H38" s="37">
        <v>7.0000000000000007E-2</v>
      </c>
      <c r="I38" s="37">
        <v>7.0000000000000007E-2</v>
      </c>
      <c r="J38" s="38">
        <v>0.01</v>
      </c>
      <c r="K38" s="22"/>
      <c r="L38" s="22"/>
      <c r="M38" s="22"/>
      <c r="N38" s="22"/>
      <c r="O38" s="22"/>
      <c r="P38" s="22"/>
    </row>
    <row r="39" spans="1:16" ht="39" customHeight="1" x14ac:dyDescent="0.15">
      <c r="A39" s="22"/>
      <c r="B39" s="35"/>
      <c r="C39" s="1238" t="s">
        <v>555</v>
      </c>
      <c r="D39" s="1239"/>
      <c r="E39" s="1240"/>
      <c r="F39" s="36">
        <v>0</v>
      </c>
      <c r="G39" s="37">
        <v>0</v>
      </c>
      <c r="H39" s="37">
        <v>0.03</v>
      </c>
      <c r="I39" s="37">
        <v>0</v>
      </c>
      <c r="J39" s="38">
        <v>0</v>
      </c>
      <c r="K39" s="22"/>
      <c r="L39" s="22"/>
      <c r="M39" s="22"/>
      <c r="N39" s="22"/>
      <c r="O39" s="22"/>
      <c r="P39" s="22"/>
    </row>
    <row r="40" spans="1:16" ht="39" customHeight="1" x14ac:dyDescent="0.15">
      <c r="A40" s="22"/>
      <c r="B40" s="35"/>
      <c r="C40" s="1238"/>
      <c r="D40" s="1239"/>
      <c r="E40" s="1240"/>
      <c r="F40" s="36"/>
      <c r="G40" s="37"/>
      <c r="H40" s="37"/>
      <c r="I40" s="37"/>
      <c r="J40" s="38"/>
      <c r="K40" s="22"/>
      <c r="L40" s="22"/>
      <c r="M40" s="22"/>
      <c r="N40" s="22"/>
      <c r="O40" s="22"/>
      <c r="P40" s="22"/>
    </row>
    <row r="41" spans="1:16" ht="39" customHeight="1" x14ac:dyDescent="0.15">
      <c r="A41" s="22"/>
      <c r="B41" s="35"/>
      <c r="C41" s="1238"/>
      <c r="D41" s="1239"/>
      <c r="E41" s="1240"/>
      <c r="F41" s="36"/>
      <c r="G41" s="37"/>
      <c r="H41" s="37"/>
      <c r="I41" s="37"/>
      <c r="J41" s="38"/>
      <c r="K41" s="22"/>
      <c r="L41" s="22"/>
      <c r="M41" s="22"/>
      <c r="N41" s="22"/>
      <c r="O41" s="22"/>
      <c r="P41" s="22"/>
    </row>
    <row r="42" spans="1:16" ht="39" customHeight="1" x14ac:dyDescent="0.15">
      <c r="A42" s="22"/>
      <c r="B42" s="39"/>
      <c r="C42" s="1238" t="s">
        <v>556</v>
      </c>
      <c r="D42" s="1239"/>
      <c r="E42" s="1240"/>
      <c r="F42" s="36" t="s">
        <v>502</v>
      </c>
      <c r="G42" s="37" t="s">
        <v>502</v>
      </c>
      <c r="H42" s="37" t="s">
        <v>502</v>
      </c>
      <c r="I42" s="37" t="s">
        <v>502</v>
      </c>
      <c r="J42" s="38" t="s">
        <v>502</v>
      </c>
      <c r="K42" s="22"/>
      <c r="L42" s="22"/>
      <c r="M42" s="22"/>
      <c r="N42" s="22"/>
      <c r="O42" s="22"/>
      <c r="P42" s="22"/>
    </row>
    <row r="43" spans="1:16" ht="39" customHeight="1" thickBot="1" x14ac:dyDescent="0.2">
      <c r="A43" s="22"/>
      <c r="B43" s="40"/>
      <c r="C43" s="1241" t="s">
        <v>557</v>
      </c>
      <c r="D43" s="1242"/>
      <c r="E43" s="1243"/>
      <c r="F43" s="41" t="s">
        <v>502</v>
      </c>
      <c r="G43" s="42" t="s">
        <v>502</v>
      </c>
      <c r="H43" s="42" t="s">
        <v>502</v>
      </c>
      <c r="I43" s="42" t="s">
        <v>502</v>
      </c>
      <c r="J43" s="43" t="s">
        <v>502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z4d7LKgPRPfdAolUZ+DEZf63NBfC0QgcZxOQyzWFFCUccomD1upZWbtDhM2TjTxq5AoJgaOprGcy5x2/Zpe63w==" saltValue="+JQG0LPMu7F9CHp5lYPDa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A28" zoomScale="70" zoomScaleNormal="70" zoomScaleSheetLayoutView="55" workbookViewId="0">
      <selection activeCell="BG40" sqref="BG40:BU40"/>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544</v>
      </c>
      <c r="L44" s="56" t="s">
        <v>545</v>
      </c>
      <c r="M44" s="56" t="s">
        <v>546</v>
      </c>
      <c r="N44" s="56" t="s">
        <v>547</v>
      </c>
      <c r="O44" s="57" t="s">
        <v>548</v>
      </c>
      <c r="P44" s="48"/>
      <c r="Q44" s="48"/>
      <c r="R44" s="48"/>
      <c r="S44" s="48"/>
      <c r="T44" s="48"/>
      <c r="U44" s="48"/>
    </row>
    <row r="45" spans="1:21" ht="30.75" customHeight="1" x14ac:dyDescent="0.15">
      <c r="A45" s="48"/>
      <c r="B45" s="1246" t="s">
        <v>11</v>
      </c>
      <c r="C45" s="1247"/>
      <c r="D45" s="58"/>
      <c r="E45" s="1252" t="s">
        <v>12</v>
      </c>
      <c r="F45" s="1252"/>
      <c r="G45" s="1252"/>
      <c r="H45" s="1252"/>
      <c r="I45" s="1252"/>
      <c r="J45" s="1253"/>
      <c r="K45" s="59">
        <v>168</v>
      </c>
      <c r="L45" s="60">
        <v>135</v>
      </c>
      <c r="M45" s="60">
        <v>125</v>
      </c>
      <c r="N45" s="60">
        <v>116</v>
      </c>
      <c r="O45" s="61">
        <v>133</v>
      </c>
      <c r="P45" s="48"/>
      <c r="Q45" s="48"/>
      <c r="R45" s="48"/>
      <c r="S45" s="48"/>
      <c r="T45" s="48"/>
      <c r="U45" s="48"/>
    </row>
    <row r="46" spans="1:21" ht="30.75" customHeight="1" x14ac:dyDescent="0.15">
      <c r="A46" s="48"/>
      <c r="B46" s="1248"/>
      <c r="C46" s="1249"/>
      <c r="D46" s="62"/>
      <c r="E46" s="1254" t="s">
        <v>13</v>
      </c>
      <c r="F46" s="1254"/>
      <c r="G46" s="1254"/>
      <c r="H46" s="1254"/>
      <c r="I46" s="1254"/>
      <c r="J46" s="1255"/>
      <c r="K46" s="63" t="s">
        <v>502</v>
      </c>
      <c r="L46" s="64" t="s">
        <v>502</v>
      </c>
      <c r="M46" s="64" t="s">
        <v>502</v>
      </c>
      <c r="N46" s="64" t="s">
        <v>502</v>
      </c>
      <c r="O46" s="65" t="s">
        <v>502</v>
      </c>
      <c r="P46" s="48"/>
      <c r="Q46" s="48"/>
      <c r="R46" s="48"/>
      <c r="S46" s="48"/>
      <c r="T46" s="48"/>
      <c r="U46" s="48"/>
    </row>
    <row r="47" spans="1:21" ht="30.75" customHeight="1" x14ac:dyDescent="0.15">
      <c r="A47" s="48"/>
      <c r="B47" s="1248"/>
      <c r="C47" s="1249"/>
      <c r="D47" s="62"/>
      <c r="E47" s="1254" t="s">
        <v>14</v>
      </c>
      <c r="F47" s="1254"/>
      <c r="G47" s="1254"/>
      <c r="H47" s="1254"/>
      <c r="I47" s="1254"/>
      <c r="J47" s="1255"/>
      <c r="K47" s="63" t="s">
        <v>502</v>
      </c>
      <c r="L47" s="64" t="s">
        <v>502</v>
      </c>
      <c r="M47" s="64" t="s">
        <v>502</v>
      </c>
      <c r="N47" s="64" t="s">
        <v>502</v>
      </c>
      <c r="O47" s="65" t="s">
        <v>502</v>
      </c>
      <c r="P47" s="48"/>
      <c r="Q47" s="48"/>
      <c r="R47" s="48"/>
      <c r="S47" s="48"/>
      <c r="T47" s="48"/>
      <c r="U47" s="48"/>
    </row>
    <row r="48" spans="1:21" ht="30.75" customHeight="1" x14ac:dyDescent="0.15">
      <c r="A48" s="48"/>
      <c r="B48" s="1248"/>
      <c r="C48" s="1249"/>
      <c r="D48" s="62"/>
      <c r="E48" s="1254" t="s">
        <v>15</v>
      </c>
      <c r="F48" s="1254"/>
      <c r="G48" s="1254"/>
      <c r="H48" s="1254"/>
      <c r="I48" s="1254"/>
      <c r="J48" s="1255"/>
      <c r="K48" s="63">
        <v>47</v>
      </c>
      <c r="L48" s="64">
        <v>49</v>
      </c>
      <c r="M48" s="64">
        <v>46</v>
      </c>
      <c r="N48" s="64">
        <v>38</v>
      </c>
      <c r="O48" s="65">
        <v>32</v>
      </c>
      <c r="P48" s="48"/>
      <c r="Q48" s="48"/>
      <c r="R48" s="48"/>
      <c r="S48" s="48"/>
      <c r="T48" s="48"/>
      <c r="U48" s="48"/>
    </row>
    <row r="49" spans="1:21" ht="30.75" customHeight="1" x14ac:dyDescent="0.15">
      <c r="A49" s="48"/>
      <c r="B49" s="1248"/>
      <c r="C49" s="1249"/>
      <c r="D49" s="62"/>
      <c r="E49" s="1254" t="s">
        <v>16</v>
      </c>
      <c r="F49" s="1254"/>
      <c r="G49" s="1254"/>
      <c r="H49" s="1254"/>
      <c r="I49" s="1254"/>
      <c r="J49" s="1255"/>
      <c r="K49" s="63">
        <v>0</v>
      </c>
      <c r="L49" s="64">
        <v>0</v>
      </c>
      <c r="M49" s="64">
        <v>0</v>
      </c>
      <c r="N49" s="64">
        <v>0</v>
      </c>
      <c r="O49" s="65">
        <v>0</v>
      </c>
      <c r="P49" s="48"/>
      <c r="Q49" s="48"/>
      <c r="R49" s="48"/>
      <c r="S49" s="48"/>
      <c r="T49" s="48"/>
      <c r="U49" s="48"/>
    </row>
    <row r="50" spans="1:21" ht="30.75" customHeight="1" x14ac:dyDescent="0.15">
      <c r="A50" s="48"/>
      <c r="B50" s="1248"/>
      <c r="C50" s="1249"/>
      <c r="D50" s="62"/>
      <c r="E50" s="1254" t="s">
        <v>17</v>
      </c>
      <c r="F50" s="1254"/>
      <c r="G50" s="1254"/>
      <c r="H50" s="1254"/>
      <c r="I50" s="1254"/>
      <c r="J50" s="1255"/>
      <c r="K50" s="63" t="s">
        <v>502</v>
      </c>
      <c r="L50" s="64" t="s">
        <v>502</v>
      </c>
      <c r="M50" s="64" t="s">
        <v>502</v>
      </c>
      <c r="N50" s="64" t="s">
        <v>502</v>
      </c>
      <c r="O50" s="65" t="s">
        <v>502</v>
      </c>
      <c r="P50" s="48"/>
      <c r="Q50" s="48"/>
      <c r="R50" s="48"/>
      <c r="S50" s="48"/>
      <c r="T50" s="48"/>
      <c r="U50" s="48"/>
    </row>
    <row r="51" spans="1:21" ht="30.75" customHeight="1" x14ac:dyDescent="0.15">
      <c r="A51" s="48"/>
      <c r="B51" s="1250"/>
      <c r="C51" s="1251"/>
      <c r="D51" s="66"/>
      <c r="E51" s="1254" t="s">
        <v>18</v>
      </c>
      <c r="F51" s="1254"/>
      <c r="G51" s="1254"/>
      <c r="H51" s="1254"/>
      <c r="I51" s="1254"/>
      <c r="J51" s="1255"/>
      <c r="K51" s="63">
        <v>0</v>
      </c>
      <c r="L51" s="64">
        <v>0</v>
      </c>
      <c r="M51" s="64">
        <v>0</v>
      </c>
      <c r="N51" s="64">
        <v>0</v>
      </c>
      <c r="O51" s="65">
        <v>0</v>
      </c>
      <c r="P51" s="48"/>
      <c r="Q51" s="48"/>
      <c r="R51" s="48"/>
      <c r="S51" s="48"/>
      <c r="T51" s="48"/>
      <c r="U51" s="48"/>
    </row>
    <row r="52" spans="1:21" ht="30.75" customHeight="1" x14ac:dyDescent="0.15">
      <c r="A52" s="48"/>
      <c r="B52" s="1256" t="s">
        <v>19</v>
      </c>
      <c r="C52" s="1257"/>
      <c r="D52" s="66"/>
      <c r="E52" s="1254" t="s">
        <v>20</v>
      </c>
      <c r="F52" s="1254"/>
      <c r="G52" s="1254"/>
      <c r="H52" s="1254"/>
      <c r="I52" s="1254"/>
      <c r="J52" s="1255"/>
      <c r="K52" s="63">
        <v>173</v>
      </c>
      <c r="L52" s="64">
        <v>151</v>
      </c>
      <c r="M52" s="64">
        <v>145</v>
      </c>
      <c r="N52" s="64">
        <v>134</v>
      </c>
      <c r="O52" s="65">
        <v>138</v>
      </c>
      <c r="P52" s="48"/>
      <c r="Q52" s="48"/>
      <c r="R52" s="48"/>
      <c r="S52" s="48"/>
      <c r="T52" s="48"/>
      <c r="U52" s="48"/>
    </row>
    <row r="53" spans="1:21" ht="30.75" customHeight="1" thickBot="1" x14ac:dyDescent="0.2">
      <c r="A53" s="48"/>
      <c r="B53" s="1258" t="s">
        <v>21</v>
      </c>
      <c r="C53" s="1259"/>
      <c r="D53" s="67"/>
      <c r="E53" s="1260" t="s">
        <v>22</v>
      </c>
      <c r="F53" s="1260"/>
      <c r="G53" s="1260"/>
      <c r="H53" s="1260"/>
      <c r="I53" s="1260"/>
      <c r="J53" s="1261"/>
      <c r="K53" s="68">
        <v>42</v>
      </c>
      <c r="L53" s="69">
        <v>33</v>
      </c>
      <c r="M53" s="69">
        <v>26</v>
      </c>
      <c r="N53" s="69">
        <v>20</v>
      </c>
      <c r="O53" s="70">
        <v>27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558</v>
      </c>
      <c r="L56" s="80" t="s">
        <v>559</v>
      </c>
      <c r="M56" s="80" t="s">
        <v>560</v>
      </c>
      <c r="N56" s="80" t="s">
        <v>561</v>
      </c>
      <c r="O56" s="81" t="s">
        <v>562</v>
      </c>
      <c r="P56" s="48"/>
      <c r="Q56" s="48"/>
      <c r="R56" s="48"/>
      <c r="S56" s="48"/>
      <c r="T56" s="48"/>
      <c r="U56" s="48"/>
    </row>
    <row r="57" spans="1:21" ht="31.5" customHeight="1" x14ac:dyDescent="0.15">
      <c r="B57" s="1262" t="s">
        <v>25</v>
      </c>
      <c r="C57" s="1263"/>
      <c r="D57" s="1266" t="s">
        <v>26</v>
      </c>
      <c r="E57" s="1267"/>
      <c r="F57" s="1267"/>
      <c r="G57" s="1267"/>
      <c r="H57" s="1267"/>
      <c r="I57" s="1267"/>
      <c r="J57" s="1268"/>
      <c r="K57" s="82" t="s">
        <v>568</v>
      </c>
      <c r="L57" s="83" t="s">
        <v>568</v>
      </c>
      <c r="M57" s="83" t="s">
        <v>568</v>
      </c>
      <c r="N57" s="83" t="s">
        <v>568</v>
      </c>
      <c r="O57" s="84" t="s">
        <v>568</v>
      </c>
    </row>
    <row r="58" spans="1:21" ht="31.5" customHeight="1" thickBot="1" x14ac:dyDescent="0.2">
      <c r="B58" s="1264"/>
      <c r="C58" s="1265"/>
      <c r="D58" s="1269" t="s">
        <v>27</v>
      </c>
      <c r="E58" s="1270"/>
      <c r="F58" s="1270"/>
      <c r="G58" s="1270"/>
      <c r="H58" s="1270"/>
      <c r="I58" s="1270"/>
      <c r="J58" s="1271"/>
      <c r="K58" s="85" t="s">
        <v>568</v>
      </c>
      <c r="L58" s="86" t="s">
        <v>568</v>
      </c>
      <c r="M58" s="86" t="s">
        <v>568</v>
      </c>
      <c r="N58" s="86" t="s">
        <v>568</v>
      </c>
      <c r="O58" s="87" t="s">
        <v>568</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iqlidBROspQf9Ui5ej4oPLqh8QA8bem/4QD+Wq+MVX0wOrnEaOCkfBr6gjU8kgH+k5awrk7XoqsoNPAlQswwAw==" saltValue="Jo63s2kwFHzfsDbF3sjPT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60" zoomScaleNormal="60" zoomScaleSheetLayoutView="100" workbookViewId="0">
      <selection activeCell="BG40" sqref="BG40:BU40"/>
    </sheetView>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544</v>
      </c>
      <c r="J40" s="99" t="s">
        <v>545</v>
      </c>
      <c r="K40" s="99" t="s">
        <v>546</v>
      </c>
      <c r="L40" s="99" t="s">
        <v>547</v>
      </c>
      <c r="M40" s="100" t="s">
        <v>548</v>
      </c>
    </row>
    <row r="41" spans="2:13" ht="27.75" customHeight="1" x14ac:dyDescent="0.15">
      <c r="B41" s="1272" t="s">
        <v>30</v>
      </c>
      <c r="C41" s="1273"/>
      <c r="D41" s="101"/>
      <c r="E41" s="1278" t="s">
        <v>31</v>
      </c>
      <c r="F41" s="1278"/>
      <c r="G41" s="1278"/>
      <c r="H41" s="1279"/>
      <c r="I41" s="102">
        <v>1323</v>
      </c>
      <c r="J41" s="103">
        <v>1345</v>
      </c>
      <c r="K41" s="103">
        <v>1435</v>
      </c>
      <c r="L41" s="103">
        <v>1527</v>
      </c>
      <c r="M41" s="104">
        <v>1567</v>
      </c>
    </row>
    <row r="42" spans="2:13" ht="27.75" customHeight="1" x14ac:dyDescent="0.15">
      <c r="B42" s="1274"/>
      <c r="C42" s="1275"/>
      <c r="D42" s="105"/>
      <c r="E42" s="1280" t="s">
        <v>32</v>
      </c>
      <c r="F42" s="1280"/>
      <c r="G42" s="1280"/>
      <c r="H42" s="1281"/>
      <c r="I42" s="106" t="s">
        <v>502</v>
      </c>
      <c r="J42" s="107" t="s">
        <v>502</v>
      </c>
      <c r="K42" s="107" t="s">
        <v>502</v>
      </c>
      <c r="L42" s="107" t="s">
        <v>502</v>
      </c>
      <c r="M42" s="108" t="s">
        <v>502</v>
      </c>
    </row>
    <row r="43" spans="2:13" ht="27.75" customHeight="1" x14ac:dyDescent="0.15">
      <c r="B43" s="1274"/>
      <c r="C43" s="1275"/>
      <c r="D43" s="105"/>
      <c r="E43" s="1280" t="s">
        <v>33</v>
      </c>
      <c r="F43" s="1280"/>
      <c r="G43" s="1280"/>
      <c r="H43" s="1281"/>
      <c r="I43" s="106">
        <v>500</v>
      </c>
      <c r="J43" s="107">
        <v>337</v>
      </c>
      <c r="K43" s="107">
        <v>301</v>
      </c>
      <c r="L43" s="107">
        <v>278</v>
      </c>
      <c r="M43" s="108">
        <v>264</v>
      </c>
    </row>
    <row r="44" spans="2:13" ht="27.75" customHeight="1" x14ac:dyDescent="0.15">
      <c r="B44" s="1274"/>
      <c r="C44" s="1275"/>
      <c r="D44" s="105"/>
      <c r="E44" s="1280" t="s">
        <v>34</v>
      </c>
      <c r="F44" s="1280"/>
      <c r="G44" s="1280"/>
      <c r="H44" s="1281"/>
      <c r="I44" s="106" t="s">
        <v>502</v>
      </c>
      <c r="J44" s="107" t="s">
        <v>502</v>
      </c>
      <c r="K44" s="107" t="s">
        <v>502</v>
      </c>
      <c r="L44" s="107" t="s">
        <v>502</v>
      </c>
      <c r="M44" s="108" t="s">
        <v>502</v>
      </c>
    </row>
    <row r="45" spans="2:13" ht="27.75" customHeight="1" x14ac:dyDescent="0.15">
      <c r="B45" s="1274"/>
      <c r="C45" s="1275"/>
      <c r="D45" s="105"/>
      <c r="E45" s="1280" t="s">
        <v>35</v>
      </c>
      <c r="F45" s="1280"/>
      <c r="G45" s="1280"/>
      <c r="H45" s="1281"/>
      <c r="I45" s="106">
        <v>198</v>
      </c>
      <c r="J45" s="107">
        <v>140</v>
      </c>
      <c r="K45" s="107">
        <v>119</v>
      </c>
      <c r="L45" s="107">
        <v>80</v>
      </c>
      <c r="M45" s="108">
        <v>56</v>
      </c>
    </row>
    <row r="46" spans="2:13" ht="27.75" customHeight="1" x14ac:dyDescent="0.15">
      <c r="B46" s="1274"/>
      <c r="C46" s="1275"/>
      <c r="D46" s="109"/>
      <c r="E46" s="1280" t="s">
        <v>36</v>
      </c>
      <c r="F46" s="1280"/>
      <c r="G46" s="1280"/>
      <c r="H46" s="1281"/>
      <c r="I46" s="106" t="s">
        <v>502</v>
      </c>
      <c r="J46" s="107" t="s">
        <v>502</v>
      </c>
      <c r="K46" s="107" t="s">
        <v>502</v>
      </c>
      <c r="L46" s="107" t="s">
        <v>502</v>
      </c>
      <c r="M46" s="108" t="s">
        <v>502</v>
      </c>
    </row>
    <row r="47" spans="2:13" ht="27.75" customHeight="1" x14ac:dyDescent="0.15">
      <c r="B47" s="1274"/>
      <c r="C47" s="1275"/>
      <c r="D47" s="110"/>
      <c r="E47" s="1282" t="s">
        <v>37</v>
      </c>
      <c r="F47" s="1283"/>
      <c r="G47" s="1283"/>
      <c r="H47" s="1284"/>
      <c r="I47" s="106" t="s">
        <v>502</v>
      </c>
      <c r="J47" s="107" t="s">
        <v>502</v>
      </c>
      <c r="K47" s="107" t="s">
        <v>502</v>
      </c>
      <c r="L47" s="107" t="s">
        <v>502</v>
      </c>
      <c r="M47" s="108" t="s">
        <v>502</v>
      </c>
    </row>
    <row r="48" spans="2:13" ht="27.75" customHeight="1" x14ac:dyDescent="0.15">
      <c r="B48" s="1274"/>
      <c r="C48" s="1275"/>
      <c r="D48" s="105"/>
      <c r="E48" s="1280" t="s">
        <v>38</v>
      </c>
      <c r="F48" s="1280"/>
      <c r="G48" s="1280"/>
      <c r="H48" s="1281"/>
      <c r="I48" s="106" t="s">
        <v>502</v>
      </c>
      <c r="J48" s="107" t="s">
        <v>502</v>
      </c>
      <c r="K48" s="107" t="s">
        <v>502</v>
      </c>
      <c r="L48" s="107" t="s">
        <v>502</v>
      </c>
      <c r="M48" s="108" t="s">
        <v>502</v>
      </c>
    </row>
    <row r="49" spans="2:13" ht="27.75" customHeight="1" x14ac:dyDescent="0.15">
      <c r="B49" s="1276"/>
      <c r="C49" s="1277"/>
      <c r="D49" s="105"/>
      <c r="E49" s="1280" t="s">
        <v>39</v>
      </c>
      <c r="F49" s="1280"/>
      <c r="G49" s="1280"/>
      <c r="H49" s="1281"/>
      <c r="I49" s="106" t="s">
        <v>502</v>
      </c>
      <c r="J49" s="107" t="s">
        <v>502</v>
      </c>
      <c r="K49" s="107" t="s">
        <v>502</v>
      </c>
      <c r="L49" s="107" t="s">
        <v>502</v>
      </c>
      <c r="M49" s="108" t="s">
        <v>502</v>
      </c>
    </row>
    <row r="50" spans="2:13" ht="27.75" customHeight="1" x14ac:dyDescent="0.15">
      <c r="B50" s="1285" t="s">
        <v>40</v>
      </c>
      <c r="C50" s="1286"/>
      <c r="D50" s="111"/>
      <c r="E50" s="1280" t="s">
        <v>41</v>
      </c>
      <c r="F50" s="1280"/>
      <c r="G50" s="1280"/>
      <c r="H50" s="1281"/>
      <c r="I50" s="106">
        <v>859</v>
      </c>
      <c r="J50" s="107">
        <v>889</v>
      </c>
      <c r="K50" s="107">
        <v>945</v>
      </c>
      <c r="L50" s="107">
        <v>858</v>
      </c>
      <c r="M50" s="108">
        <v>889</v>
      </c>
    </row>
    <row r="51" spans="2:13" ht="27.75" customHeight="1" x14ac:dyDescent="0.15">
      <c r="B51" s="1274"/>
      <c r="C51" s="1275"/>
      <c r="D51" s="105"/>
      <c r="E51" s="1280" t="s">
        <v>42</v>
      </c>
      <c r="F51" s="1280"/>
      <c r="G51" s="1280"/>
      <c r="H51" s="1281"/>
      <c r="I51" s="106">
        <v>149</v>
      </c>
      <c r="J51" s="107">
        <v>137</v>
      </c>
      <c r="K51" s="107">
        <v>124</v>
      </c>
      <c r="L51" s="107">
        <v>111</v>
      </c>
      <c r="M51" s="108">
        <v>98</v>
      </c>
    </row>
    <row r="52" spans="2:13" ht="27.75" customHeight="1" x14ac:dyDescent="0.15">
      <c r="B52" s="1276"/>
      <c r="C52" s="1277"/>
      <c r="D52" s="105"/>
      <c r="E52" s="1280" t="s">
        <v>43</v>
      </c>
      <c r="F52" s="1280"/>
      <c r="G52" s="1280"/>
      <c r="H52" s="1281"/>
      <c r="I52" s="106">
        <v>1123</v>
      </c>
      <c r="J52" s="107">
        <v>1078</v>
      </c>
      <c r="K52" s="107">
        <v>1132</v>
      </c>
      <c r="L52" s="107">
        <v>1201</v>
      </c>
      <c r="M52" s="108">
        <v>1110</v>
      </c>
    </row>
    <row r="53" spans="2:13" ht="27.75" customHeight="1" thickBot="1" x14ac:dyDescent="0.2">
      <c r="B53" s="1287" t="s">
        <v>44</v>
      </c>
      <c r="C53" s="1288"/>
      <c r="D53" s="112"/>
      <c r="E53" s="1289" t="s">
        <v>45</v>
      </c>
      <c r="F53" s="1289"/>
      <c r="G53" s="1289"/>
      <c r="H53" s="1290"/>
      <c r="I53" s="113">
        <v>-111</v>
      </c>
      <c r="J53" s="114">
        <v>-283</v>
      </c>
      <c r="K53" s="114">
        <v>-347</v>
      </c>
      <c r="L53" s="114">
        <v>-284</v>
      </c>
      <c r="M53" s="115">
        <v>-210</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9ifU37eeiAeYSZxloYxccCqwTto7LtXMhL2n+GClCwBDRV1H7QCLyZ9QOf57Bj5cjtIFhF5KWdGDgRLyFXKQjg==" saltValue="rPVtxzvy+HjMPIBu0sEzX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topLeftCell="A22" zoomScale="50" zoomScaleNormal="50" zoomScaleSheetLayoutView="100" workbookViewId="0">
      <selection activeCell="BG40" sqref="BG40:BU40"/>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546</v>
      </c>
      <c r="G54" s="124" t="s">
        <v>547</v>
      </c>
      <c r="H54" s="125" t="s">
        <v>548</v>
      </c>
    </row>
    <row r="55" spans="2:8" ht="52.5" customHeight="1" x14ac:dyDescent="0.15">
      <c r="B55" s="126"/>
      <c r="C55" s="1299" t="s">
        <v>48</v>
      </c>
      <c r="D55" s="1299"/>
      <c r="E55" s="1300"/>
      <c r="F55" s="127">
        <v>537</v>
      </c>
      <c r="G55" s="127">
        <v>464</v>
      </c>
      <c r="H55" s="128">
        <v>483</v>
      </c>
    </row>
    <row r="56" spans="2:8" ht="52.5" customHeight="1" x14ac:dyDescent="0.15">
      <c r="B56" s="129"/>
      <c r="C56" s="1301" t="s">
        <v>49</v>
      </c>
      <c r="D56" s="1301"/>
      <c r="E56" s="1302"/>
      <c r="F56" s="130">
        <v>175</v>
      </c>
      <c r="G56" s="130">
        <v>210</v>
      </c>
      <c r="H56" s="131">
        <v>220</v>
      </c>
    </row>
    <row r="57" spans="2:8" ht="53.25" customHeight="1" x14ac:dyDescent="0.15">
      <c r="B57" s="129"/>
      <c r="C57" s="1303" t="s">
        <v>50</v>
      </c>
      <c r="D57" s="1303"/>
      <c r="E57" s="1304"/>
      <c r="F57" s="132">
        <v>192</v>
      </c>
      <c r="G57" s="132">
        <v>143</v>
      </c>
      <c r="H57" s="133">
        <v>145</v>
      </c>
    </row>
    <row r="58" spans="2:8" ht="45.75" customHeight="1" x14ac:dyDescent="0.15">
      <c r="B58" s="134"/>
      <c r="C58" s="1291" t="s">
        <v>563</v>
      </c>
      <c r="D58" s="1292"/>
      <c r="E58" s="1293"/>
      <c r="F58" s="135">
        <v>76</v>
      </c>
      <c r="G58" s="135">
        <v>76</v>
      </c>
      <c r="H58" s="136">
        <v>76</v>
      </c>
    </row>
    <row r="59" spans="2:8" ht="45.75" customHeight="1" x14ac:dyDescent="0.15">
      <c r="B59" s="134"/>
      <c r="C59" s="1291" t="s">
        <v>564</v>
      </c>
      <c r="D59" s="1292"/>
      <c r="E59" s="1293"/>
      <c r="F59" s="135">
        <v>22</v>
      </c>
      <c r="G59" s="135">
        <v>22</v>
      </c>
      <c r="H59" s="136">
        <v>22</v>
      </c>
    </row>
    <row r="60" spans="2:8" ht="45.75" customHeight="1" x14ac:dyDescent="0.15">
      <c r="B60" s="134"/>
      <c r="C60" s="1291" t="s">
        <v>565</v>
      </c>
      <c r="D60" s="1292"/>
      <c r="E60" s="1293"/>
      <c r="F60" s="135">
        <v>70</v>
      </c>
      <c r="G60" s="135">
        <v>20</v>
      </c>
      <c r="H60" s="136">
        <v>20</v>
      </c>
    </row>
    <row r="61" spans="2:8" ht="45.75" customHeight="1" x14ac:dyDescent="0.15">
      <c r="B61" s="134"/>
      <c r="C61" s="1291" t="s">
        <v>566</v>
      </c>
      <c r="D61" s="1292"/>
      <c r="E61" s="1293"/>
      <c r="F61" s="135">
        <v>11</v>
      </c>
      <c r="G61" s="135">
        <v>11</v>
      </c>
      <c r="H61" s="136">
        <v>11</v>
      </c>
    </row>
    <row r="62" spans="2:8" ht="45.75" customHeight="1" thickBot="1" x14ac:dyDescent="0.2">
      <c r="B62" s="137"/>
      <c r="C62" s="1294" t="s">
        <v>567</v>
      </c>
      <c r="D62" s="1295"/>
      <c r="E62" s="1296"/>
      <c r="F62" s="138">
        <v>5</v>
      </c>
      <c r="G62" s="138">
        <v>5</v>
      </c>
      <c r="H62" s="139">
        <v>5</v>
      </c>
    </row>
    <row r="63" spans="2:8" ht="52.5" customHeight="1" thickBot="1" x14ac:dyDescent="0.2">
      <c r="B63" s="140"/>
      <c r="C63" s="1297" t="s">
        <v>51</v>
      </c>
      <c r="D63" s="1297"/>
      <c r="E63" s="1298"/>
      <c r="F63" s="141">
        <v>905</v>
      </c>
      <c r="G63" s="141">
        <v>818</v>
      </c>
      <c r="H63" s="142">
        <v>848</v>
      </c>
    </row>
    <row r="64" spans="2:8" ht="15" customHeight="1" x14ac:dyDescent="0.15"/>
    <row r="65" ht="0" hidden="1" customHeight="1" x14ac:dyDescent="0.15"/>
    <row r="66" ht="0" hidden="1" customHeight="1" x14ac:dyDescent="0.15"/>
  </sheetData>
  <sheetProtection algorithmName="SHA-512" hashValue="VP+5ho4rTj0yWTP8qcNOKnsHIquss6uOXPErzJFExK7AmeWhASfX2/SfOHukUk8yw0GHME0zBvpRQdpmPZHNlw==" saltValue="1yY60yBCOvz6QKDf58e4d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EC263C-2461-4C7F-A735-DB189470119C}">
  <sheetPr>
    <tabColor theme="4" tint="0.79998168889431442"/>
    <pageSetUpPr fitToPage="1"/>
  </sheetPr>
  <dimension ref="A1:WZM191"/>
  <sheetViews>
    <sheetView showGridLines="0" topLeftCell="A40" zoomScale="80" zoomScaleNormal="80" zoomScaleSheetLayoutView="55" workbookViewId="0">
      <selection activeCell="CC41" sqref="CC41"/>
    </sheetView>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583</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583</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584</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585</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8" t="s">
        <v>593</v>
      </c>
      <c r="AO43" s="1319"/>
      <c r="AP43" s="1319"/>
      <c r="AQ43" s="1319"/>
      <c r="AR43" s="1319"/>
      <c r="AS43" s="1319"/>
      <c r="AT43" s="1319"/>
      <c r="AU43" s="1319"/>
      <c r="AV43" s="1319"/>
      <c r="AW43" s="1319"/>
      <c r="AX43" s="1319"/>
      <c r="AY43" s="1319"/>
      <c r="AZ43" s="1319"/>
      <c r="BA43" s="1319"/>
      <c r="BB43" s="1319"/>
      <c r="BC43" s="1319"/>
      <c r="BD43" s="1319"/>
      <c r="BE43" s="1319"/>
      <c r="BF43" s="1319"/>
      <c r="BG43" s="1319"/>
      <c r="BH43" s="1319"/>
      <c r="BI43" s="1319"/>
      <c r="BJ43" s="1319"/>
      <c r="BK43" s="1319"/>
      <c r="BL43" s="1319"/>
      <c r="BM43" s="1319"/>
      <c r="BN43" s="1319"/>
      <c r="BO43" s="1319"/>
      <c r="BP43" s="1319"/>
      <c r="BQ43" s="1319"/>
      <c r="BR43" s="1319"/>
      <c r="BS43" s="1319"/>
      <c r="BT43" s="1319"/>
      <c r="BU43" s="1319"/>
      <c r="BV43" s="1319"/>
      <c r="BW43" s="1319"/>
      <c r="BX43" s="1319"/>
      <c r="BY43" s="1319"/>
      <c r="BZ43" s="1319"/>
      <c r="CA43" s="1319"/>
      <c r="CB43" s="1319"/>
      <c r="CC43" s="1319"/>
      <c r="CD43" s="1319"/>
      <c r="CE43" s="1319"/>
      <c r="CF43" s="1319"/>
      <c r="CG43" s="1319"/>
      <c r="CH43" s="1319"/>
      <c r="CI43" s="1319"/>
      <c r="CJ43" s="1319"/>
      <c r="CK43" s="1319"/>
      <c r="CL43" s="1319"/>
      <c r="CM43" s="1319"/>
      <c r="CN43" s="1319"/>
      <c r="CO43" s="1319"/>
      <c r="CP43" s="1319"/>
      <c r="CQ43" s="1319"/>
      <c r="CR43" s="1319"/>
      <c r="CS43" s="1319"/>
      <c r="CT43" s="1319"/>
      <c r="CU43" s="1319"/>
      <c r="CV43" s="1319"/>
      <c r="CW43" s="1319"/>
      <c r="CX43" s="1319"/>
      <c r="CY43" s="1319"/>
      <c r="CZ43" s="1319"/>
      <c r="DA43" s="1319"/>
      <c r="DB43" s="1319"/>
      <c r="DC43" s="1320"/>
    </row>
    <row r="44" spans="2:109" x14ac:dyDescent="0.15">
      <c r="B44" s="394"/>
      <c r="AN44" s="1321"/>
      <c r="AO44" s="1322"/>
      <c r="AP44" s="1322"/>
      <c r="AQ44" s="1322"/>
      <c r="AR44" s="1322"/>
      <c r="AS44" s="1322"/>
      <c r="AT44" s="1322"/>
      <c r="AU44" s="1322"/>
      <c r="AV44" s="1322"/>
      <c r="AW44" s="1322"/>
      <c r="AX44" s="1322"/>
      <c r="AY44" s="1322"/>
      <c r="AZ44" s="1322"/>
      <c r="BA44" s="1322"/>
      <c r="BB44" s="1322"/>
      <c r="BC44" s="1322"/>
      <c r="BD44" s="1322"/>
      <c r="BE44" s="1322"/>
      <c r="BF44" s="1322"/>
      <c r="BG44" s="1322"/>
      <c r="BH44" s="1322"/>
      <c r="BI44" s="1322"/>
      <c r="BJ44" s="1322"/>
      <c r="BK44" s="1322"/>
      <c r="BL44" s="1322"/>
      <c r="BM44" s="1322"/>
      <c r="BN44" s="1322"/>
      <c r="BO44" s="1322"/>
      <c r="BP44" s="1322"/>
      <c r="BQ44" s="1322"/>
      <c r="BR44" s="1322"/>
      <c r="BS44" s="1322"/>
      <c r="BT44" s="1322"/>
      <c r="BU44" s="1322"/>
      <c r="BV44" s="1322"/>
      <c r="BW44" s="1322"/>
      <c r="BX44" s="1322"/>
      <c r="BY44" s="1322"/>
      <c r="BZ44" s="1322"/>
      <c r="CA44" s="1322"/>
      <c r="CB44" s="1322"/>
      <c r="CC44" s="1322"/>
      <c r="CD44" s="1322"/>
      <c r="CE44" s="1322"/>
      <c r="CF44" s="1322"/>
      <c r="CG44" s="1322"/>
      <c r="CH44" s="1322"/>
      <c r="CI44" s="1322"/>
      <c r="CJ44" s="1322"/>
      <c r="CK44" s="1322"/>
      <c r="CL44" s="1322"/>
      <c r="CM44" s="1322"/>
      <c r="CN44" s="1322"/>
      <c r="CO44" s="1322"/>
      <c r="CP44" s="1322"/>
      <c r="CQ44" s="1322"/>
      <c r="CR44" s="1322"/>
      <c r="CS44" s="1322"/>
      <c r="CT44" s="1322"/>
      <c r="CU44" s="1322"/>
      <c r="CV44" s="1322"/>
      <c r="CW44" s="1322"/>
      <c r="CX44" s="1322"/>
      <c r="CY44" s="1322"/>
      <c r="CZ44" s="1322"/>
      <c r="DA44" s="1322"/>
      <c r="DB44" s="1322"/>
      <c r="DC44" s="1323"/>
    </row>
    <row r="45" spans="2:109" x14ac:dyDescent="0.15">
      <c r="B45" s="394"/>
      <c r="AN45" s="1321"/>
      <c r="AO45" s="1322"/>
      <c r="AP45" s="1322"/>
      <c r="AQ45" s="1322"/>
      <c r="AR45" s="1322"/>
      <c r="AS45" s="1322"/>
      <c r="AT45" s="1322"/>
      <c r="AU45" s="1322"/>
      <c r="AV45" s="1322"/>
      <c r="AW45" s="1322"/>
      <c r="AX45" s="1322"/>
      <c r="AY45" s="1322"/>
      <c r="AZ45" s="1322"/>
      <c r="BA45" s="1322"/>
      <c r="BB45" s="1322"/>
      <c r="BC45" s="1322"/>
      <c r="BD45" s="1322"/>
      <c r="BE45" s="1322"/>
      <c r="BF45" s="1322"/>
      <c r="BG45" s="1322"/>
      <c r="BH45" s="1322"/>
      <c r="BI45" s="1322"/>
      <c r="BJ45" s="1322"/>
      <c r="BK45" s="1322"/>
      <c r="BL45" s="1322"/>
      <c r="BM45" s="1322"/>
      <c r="BN45" s="1322"/>
      <c r="BO45" s="1322"/>
      <c r="BP45" s="1322"/>
      <c r="BQ45" s="1322"/>
      <c r="BR45" s="1322"/>
      <c r="BS45" s="1322"/>
      <c r="BT45" s="1322"/>
      <c r="BU45" s="1322"/>
      <c r="BV45" s="1322"/>
      <c r="BW45" s="1322"/>
      <c r="BX45" s="1322"/>
      <c r="BY45" s="1322"/>
      <c r="BZ45" s="1322"/>
      <c r="CA45" s="1322"/>
      <c r="CB45" s="1322"/>
      <c r="CC45" s="1322"/>
      <c r="CD45" s="1322"/>
      <c r="CE45" s="1322"/>
      <c r="CF45" s="1322"/>
      <c r="CG45" s="1322"/>
      <c r="CH45" s="1322"/>
      <c r="CI45" s="1322"/>
      <c r="CJ45" s="1322"/>
      <c r="CK45" s="1322"/>
      <c r="CL45" s="1322"/>
      <c r="CM45" s="1322"/>
      <c r="CN45" s="1322"/>
      <c r="CO45" s="1322"/>
      <c r="CP45" s="1322"/>
      <c r="CQ45" s="1322"/>
      <c r="CR45" s="1322"/>
      <c r="CS45" s="1322"/>
      <c r="CT45" s="1322"/>
      <c r="CU45" s="1322"/>
      <c r="CV45" s="1322"/>
      <c r="CW45" s="1322"/>
      <c r="CX45" s="1322"/>
      <c r="CY45" s="1322"/>
      <c r="CZ45" s="1322"/>
      <c r="DA45" s="1322"/>
      <c r="DB45" s="1322"/>
      <c r="DC45" s="1323"/>
    </row>
    <row r="46" spans="2:109" x14ac:dyDescent="0.15">
      <c r="B46" s="394"/>
      <c r="AN46" s="1321"/>
      <c r="AO46" s="1322"/>
      <c r="AP46" s="1322"/>
      <c r="AQ46" s="1322"/>
      <c r="AR46" s="1322"/>
      <c r="AS46" s="1322"/>
      <c r="AT46" s="1322"/>
      <c r="AU46" s="1322"/>
      <c r="AV46" s="1322"/>
      <c r="AW46" s="1322"/>
      <c r="AX46" s="1322"/>
      <c r="AY46" s="1322"/>
      <c r="AZ46" s="1322"/>
      <c r="BA46" s="1322"/>
      <c r="BB46" s="1322"/>
      <c r="BC46" s="1322"/>
      <c r="BD46" s="1322"/>
      <c r="BE46" s="1322"/>
      <c r="BF46" s="1322"/>
      <c r="BG46" s="1322"/>
      <c r="BH46" s="1322"/>
      <c r="BI46" s="1322"/>
      <c r="BJ46" s="1322"/>
      <c r="BK46" s="1322"/>
      <c r="BL46" s="1322"/>
      <c r="BM46" s="1322"/>
      <c r="BN46" s="1322"/>
      <c r="BO46" s="1322"/>
      <c r="BP46" s="1322"/>
      <c r="BQ46" s="1322"/>
      <c r="BR46" s="1322"/>
      <c r="BS46" s="1322"/>
      <c r="BT46" s="1322"/>
      <c r="BU46" s="1322"/>
      <c r="BV46" s="1322"/>
      <c r="BW46" s="1322"/>
      <c r="BX46" s="1322"/>
      <c r="BY46" s="1322"/>
      <c r="BZ46" s="1322"/>
      <c r="CA46" s="1322"/>
      <c r="CB46" s="1322"/>
      <c r="CC46" s="1322"/>
      <c r="CD46" s="1322"/>
      <c r="CE46" s="1322"/>
      <c r="CF46" s="1322"/>
      <c r="CG46" s="1322"/>
      <c r="CH46" s="1322"/>
      <c r="CI46" s="1322"/>
      <c r="CJ46" s="1322"/>
      <c r="CK46" s="1322"/>
      <c r="CL46" s="1322"/>
      <c r="CM46" s="1322"/>
      <c r="CN46" s="1322"/>
      <c r="CO46" s="1322"/>
      <c r="CP46" s="1322"/>
      <c r="CQ46" s="1322"/>
      <c r="CR46" s="1322"/>
      <c r="CS46" s="1322"/>
      <c r="CT46" s="1322"/>
      <c r="CU46" s="1322"/>
      <c r="CV46" s="1322"/>
      <c r="CW46" s="1322"/>
      <c r="CX46" s="1322"/>
      <c r="CY46" s="1322"/>
      <c r="CZ46" s="1322"/>
      <c r="DA46" s="1322"/>
      <c r="DB46" s="1322"/>
      <c r="DC46" s="1323"/>
    </row>
    <row r="47" spans="2:109" x14ac:dyDescent="0.15">
      <c r="B47" s="394"/>
      <c r="AN47" s="1324"/>
      <c r="AO47" s="1325"/>
      <c r="AP47" s="1325"/>
      <c r="AQ47" s="1325"/>
      <c r="AR47" s="1325"/>
      <c r="AS47" s="1325"/>
      <c r="AT47" s="1325"/>
      <c r="AU47" s="1325"/>
      <c r="AV47" s="1325"/>
      <c r="AW47" s="1325"/>
      <c r="AX47" s="1325"/>
      <c r="AY47" s="1325"/>
      <c r="AZ47" s="1325"/>
      <c r="BA47" s="1325"/>
      <c r="BB47" s="1325"/>
      <c r="BC47" s="1325"/>
      <c r="BD47" s="1325"/>
      <c r="BE47" s="1325"/>
      <c r="BF47" s="1325"/>
      <c r="BG47" s="1325"/>
      <c r="BH47" s="1325"/>
      <c r="BI47" s="1325"/>
      <c r="BJ47" s="1325"/>
      <c r="BK47" s="1325"/>
      <c r="BL47" s="1325"/>
      <c r="BM47" s="1325"/>
      <c r="BN47" s="1325"/>
      <c r="BO47" s="1325"/>
      <c r="BP47" s="1325"/>
      <c r="BQ47" s="1325"/>
      <c r="BR47" s="1325"/>
      <c r="BS47" s="1325"/>
      <c r="BT47" s="1325"/>
      <c r="BU47" s="1325"/>
      <c r="BV47" s="1325"/>
      <c r="BW47" s="1325"/>
      <c r="BX47" s="1325"/>
      <c r="BY47" s="1325"/>
      <c r="BZ47" s="1325"/>
      <c r="CA47" s="1325"/>
      <c r="CB47" s="1325"/>
      <c r="CC47" s="1325"/>
      <c r="CD47" s="1325"/>
      <c r="CE47" s="1325"/>
      <c r="CF47" s="1325"/>
      <c r="CG47" s="1325"/>
      <c r="CH47" s="1325"/>
      <c r="CI47" s="1325"/>
      <c r="CJ47" s="1325"/>
      <c r="CK47" s="1325"/>
      <c r="CL47" s="1325"/>
      <c r="CM47" s="1325"/>
      <c r="CN47" s="1325"/>
      <c r="CO47" s="1325"/>
      <c r="CP47" s="1325"/>
      <c r="CQ47" s="1325"/>
      <c r="CR47" s="1325"/>
      <c r="CS47" s="1325"/>
      <c r="CT47" s="1325"/>
      <c r="CU47" s="1325"/>
      <c r="CV47" s="1325"/>
      <c r="CW47" s="1325"/>
      <c r="CX47" s="1325"/>
      <c r="CY47" s="1325"/>
      <c r="CZ47" s="1325"/>
      <c r="DA47" s="1325"/>
      <c r="DB47" s="1325"/>
      <c r="DC47" s="1326"/>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586</v>
      </c>
    </row>
    <row r="50" spans="1:109" x14ac:dyDescent="0.15">
      <c r="B50" s="394"/>
      <c r="G50" s="1311"/>
      <c r="H50" s="1311"/>
      <c r="I50" s="1311"/>
      <c r="J50" s="1311"/>
      <c r="K50" s="404"/>
      <c r="L50" s="404"/>
      <c r="M50" s="405"/>
      <c r="N50" s="405"/>
      <c r="AN50" s="1314"/>
      <c r="AO50" s="1315"/>
      <c r="AP50" s="1315"/>
      <c r="AQ50" s="1315"/>
      <c r="AR50" s="1315"/>
      <c r="AS50" s="1315"/>
      <c r="AT50" s="1315"/>
      <c r="AU50" s="1315"/>
      <c r="AV50" s="1315"/>
      <c r="AW50" s="1315"/>
      <c r="AX50" s="1315"/>
      <c r="AY50" s="1315"/>
      <c r="AZ50" s="1315"/>
      <c r="BA50" s="1315"/>
      <c r="BB50" s="1315"/>
      <c r="BC50" s="1315"/>
      <c r="BD50" s="1315"/>
      <c r="BE50" s="1315"/>
      <c r="BF50" s="1315"/>
      <c r="BG50" s="1315"/>
      <c r="BH50" s="1315"/>
      <c r="BI50" s="1315"/>
      <c r="BJ50" s="1315"/>
      <c r="BK50" s="1315"/>
      <c r="BL50" s="1315"/>
      <c r="BM50" s="1315"/>
      <c r="BN50" s="1315"/>
      <c r="BO50" s="1316"/>
      <c r="BP50" s="1310" t="s">
        <v>544</v>
      </c>
      <c r="BQ50" s="1310"/>
      <c r="BR50" s="1310"/>
      <c r="BS50" s="1310"/>
      <c r="BT50" s="1310"/>
      <c r="BU50" s="1310"/>
      <c r="BV50" s="1310"/>
      <c r="BW50" s="1310"/>
      <c r="BX50" s="1310" t="s">
        <v>545</v>
      </c>
      <c r="BY50" s="1310"/>
      <c r="BZ50" s="1310"/>
      <c r="CA50" s="1310"/>
      <c r="CB50" s="1310"/>
      <c r="CC50" s="1310"/>
      <c r="CD50" s="1310"/>
      <c r="CE50" s="1310"/>
      <c r="CF50" s="1310" t="s">
        <v>546</v>
      </c>
      <c r="CG50" s="1310"/>
      <c r="CH50" s="1310"/>
      <c r="CI50" s="1310"/>
      <c r="CJ50" s="1310"/>
      <c r="CK50" s="1310"/>
      <c r="CL50" s="1310"/>
      <c r="CM50" s="1310"/>
      <c r="CN50" s="1310" t="s">
        <v>547</v>
      </c>
      <c r="CO50" s="1310"/>
      <c r="CP50" s="1310"/>
      <c r="CQ50" s="1310"/>
      <c r="CR50" s="1310"/>
      <c r="CS50" s="1310"/>
      <c r="CT50" s="1310"/>
      <c r="CU50" s="1310"/>
      <c r="CV50" s="1310" t="s">
        <v>548</v>
      </c>
      <c r="CW50" s="1310"/>
      <c r="CX50" s="1310"/>
      <c r="CY50" s="1310"/>
      <c r="CZ50" s="1310"/>
      <c r="DA50" s="1310"/>
      <c r="DB50" s="1310"/>
      <c r="DC50" s="1310"/>
    </row>
    <row r="51" spans="1:109" ht="13.5" customHeight="1" x14ac:dyDescent="0.15">
      <c r="B51" s="394"/>
      <c r="G51" s="1313"/>
      <c r="H51" s="1313"/>
      <c r="I51" s="1327"/>
      <c r="J51" s="1327"/>
      <c r="K51" s="1312"/>
      <c r="L51" s="1312"/>
      <c r="M51" s="1312"/>
      <c r="N51" s="1312"/>
      <c r="AM51" s="403"/>
      <c r="AN51" s="1308" t="s">
        <v>587</v>
      </c>
      <c r="AO51" s="1308"/>
      <c r="AP51" s="1308"/>
      <c r="AQ51" s="1308"/>
      <c r="AR51" s="1308"/>
      <c r="AS51" s="1308"/>
      <c r="AT51" s="1308"/>
      <c r="AU51" s="1308"/>
      <c r="AV51" s="1308"/>
      <c r="AW51" s="1308"/>
      <c r="AX51" s="1308"/>
      <c r="AY51" s="1308"/>
      <c r="AZ51" s="1308"/>
      <c r="BA51" s="1308"/>
      <c r="BB51" s="1308" t="s">
        <v>588</v>
      </c>
      <c r="BC51" s="1308"/>
      <c r="BD51" s="1308"/>
      <c r="BE51" s="1308"/>
      <c r="BF51" s="1308"/>
      <c r="BG51" s="1308"/>
      <c r="BH51" s="1308"/>
      <c r="BI51" s="1308"/>
      <c r="BJ51" s="1308"/>
      <c r="BK51" s="1308"/>
      <c r="BL51" s="1308"/>
      <c r="BM51" s="1308"/>
      <c r="BN51" s="1308"/>
      <c r="BO51" s="1308"/>
      <c r="BP51" s="1317"/>
      <c r="BQ51" s="1305"/>
      <c r="BR51" s="1305"/>
      <c r="BS51" s="1305"/>
      <c r="BT51" s="1305"/>
      <c r="BU51" s="1305"/>
      <c r="BV51" s="1305"/>
      <c r="BW51" s="1305"/>
      <c r="BX51" s="1305"/>
      <c r="BY51" s="1305"/>
      <c r="BZ51" s="1305"/>
      <c r="CA51" s="1305"/>
      <c r="CB51" s="1305"/>
      <c r="CC51" s="1305"/>
      <c r="CD51" s="1305"/>
      <c r="CE51" s="1305"/>
      <c r="CF51" s="1305"/>
      <c r="CG51" s="1305"/>
      <c r="CH51" s="1305"/>
      <c r="CI51" s="1305"/>
      <c r="CJ51" s="1305"/>
      <c r="CK51" s="1305"/>
      <c r="CL51" s="1305"/>
      <c r="CM51" s="1305"/>
      <c r="CN51" s="1305"/>
      <c r="CO51" s="1305"/>
      <c r="CP51" s="1305"/>
      <c r="CQ51" s="1305"/>
      <c r="CR51" s="1305"/>
      <c r="CS51" s="1305"/>
      <c r="CT51" s="1305"/>
      <c r="CU51" s="1305"/>
      <c r="CV51" s="1305"/>
      <c r="CW51" s="1305"/>
      <c r="CX51" s="1305"/>
      <c r="CY51" s="1305"/>
      <c r="CZ51" s="1305"/>
      <c r="DA51" s="1305"/>
      <c r="DB51" s="1305"/>
      <c r="DC51" s="1305"/>
    </row>
    <row r="52" spans="1:109" x14ac:dyDescent="0.15">
      <c r="B52" s="394"/>
      <c r="G52" s="1313"/>
      <c r="H52" s="1313"/>
      <c r="I52" s="1327"/>
      <c r="J52" s="1327"/>
      <c r="K52" s="1312"/>
      <c r="L52" s="1312"/>
      <c r="M52" s="1312"/>
      <c r="N52" s="1312"/>
      <c r="AM52" s="403"/>
      <c r="AN52" s="1308"/>
      <c r="AO52" s="1308"/>
      <c r="AP52" s="1308"/>
      <c r="AQ52" s="1308"/>
      <c r="AR52" s="1308"/>
      <c r="AS52" s="1308"/>
      <c r="AT52" s="1308"/>
      <c r="AU52" s="1308"/>
      <c r="AV52" s="1308"/>
      <c r="AW52" s="1308"/>
      <c r="AX52" s="1308"/>
      <c r="AY52" s="1308"/>
      <c r="AZ52" s="1308"/>
      <c r="BA52" s="1308"/>
      <c r="BB52" s="1308"/>
      <c r="BC52" s="1308"/>
      <c r="BD52" s="1308"/>
      <c r="BE52" s="1308"/>
      <c r="BF52" s="1308"/>
      <c r="BG52" s="1308"/>
      <c r="BH52" s="1308"/>
      <c r="BI52" s="1308"/>
      <c r="BJ52" s="1308"/>
      <c r="BK52" s="1308"/>
      <c r="BL52" s="1308"/>
      <c r="BM52" s="1308"/>
      <c r="BN52" s="1308"/>
      <c r="BO52" s="1308"/>
      <c r="BP52" s="1305"/>
      <c r="BQ52" s="1305"/>
      <c r="BR52" s="1305"/>
      <c r="BS52" s="1305"/>
      <c r="BT52" s="1305"/>
      <c r="BU52" s="1305"/>
      <c r="BV52" s="1305"/>
      <c r="BW52" s="1305"/>
      <c r="BX52" s="1305"/>
      <c r="BY52" s="1305"/>
      <c r="BZ52" s="1305"/>
      <c r="CA52" s="1305"/>
      <c r="CB52" s="1305"/>
      <c r="CC52" s="1305"/>
      <c r="CD52" s="1305"/>
      <c r="CE52" s="1305"/>
      <c r="CF52" s="1305"/>
      <c r="CG52" s="1305"/>
      <c r="CH52" s="1305"/>
      <c r="CI52" s="1305"/>
      <c r="CJ52" s="1305"/>
      <c r="CK52" s="1305"/>
      <c r="CL52" s="1305"/>
      <c r="CM52" s="1305"/>
      <c r="CN52" s="1305"/>
      <c r="CO52" s="1305"/>
      <c r="CP52" s="1305"/>
      <c r="CQ52" s="1305"/>
      <c r="CR52" s="1305"/>
      <c r="CS52" s="1305"/>
      <c r="CT52" s="1305"/>
      <c r="CU52" s="1305"/>
      <c r="CV52" s="1305"/>
      <c r="CW52" s="1305"/>
      <c r="CX52" s="1305"/>
      <c r="CY52" s="1305"/>
      <c r="CZ52" s="1305"/>
      <c r="DA52" s="1305"/>
      <c r="DB52" s="1305"/>
      <c r="DC52" s="1305"/>
    </row>
    <row r="53" spans="1:109" x14ac:dyDescent="0.15">
      <c r="A53" s="402"/>
      <c r="B53" s="394"/>
      <c r="G53" s="1313"/>
      <c r="H53" s="1313"/>
      <c r="I53" s="1311"/>
      <c r="J53" s="1311"/>
      <c r="K53" s="1312"/>
      <c r="L53" s="1312"/>
      <c r="M53" s="1312"/>
      <c r="N53" s="1312"/>
      <c r="AM53" s="403"/>
      <c r="AN53" s="1308"/>
      <c r="AO53" s="1308"/>
      <c r="AP53" s="1308"/>
      <c r="AQ53" s="1308"/>
      <c r="AR53" s="1308"/>
      <c r="AS53" s="1308"/>
      <c r="AT53" s="1308"/>
      <c r="AU53" s="1308"/>
      <c r="AV53" s="1308"/>
      <c r="AW53" s="1308"/>
      <c r="AX53" s="1308"/>
      <c r="AY53" s="1308"/>
      <c r="AZ53" s="1308"/>
      <c r="BA53" s="1308"/>
      <c r="BB53" s="1308" t="s">
        <v>589</v>
      </c>
      <c r="BC53" s="1308"/>
      <c r="BD53" s="1308"/>
      <c r="BE53" s="1308"/>
      <c r="BF53" s="1308"/>
      <c r="BG53" s="1308"/>
      <c r="BH53" s="1308"/>
      <c r="BI53" s="1308"/>
      <c r="BJ53" s="1308"/>
      <c r="BK53" s="1308"/>
      <c r="BL53" s="1308"/>
      <c r="BM53" s="1308"/>
      <c r="BN53" s="1308"/>
      <c r="BO53" s="1308"/>
      <c r="BP53" s="1317"/>
      <c r="BQ53" s="1305"/>
      <c r="BR53" s="1305"/>
      <c r="BS53" s="1305"/>
      <c r="BT53" s="1305"/>
      <c r="BU53" s="1305"/>
      <c r="BV53" s="1305"/>
      <c r="BW53" s="1305"/>
      <c r="BX53" s="1305">
        <v>48.3</v>
      </c>
      <c r="BY53" s="1305"/>
      <c r="BZ53" s="1305"/>
      <c r="CA53" s="1305"/>
      <c r="CB53" s="1305"/>
      <c r="CC53" s="1305"/>
      <c r="CD53" s="1305"/>
      <c r="CE53" s="1305"/>
      <c r="CF53" s="1305">
        <v>48.6</v>
      </c>
      <c r="CG53" s="1305"/>
      <c r="CH53" s="1305"/>
      <c r="CI53" s="1305"/>
      <c r="CJ53" s="1305"/>
      <c r="CK53" s="1305"/>
      <c r="CL53" s="1305"/>
      <c r="CM53" s="1305"/>
      <c r="CN53" s="1305">
        <v>52.8</v>
      </c>
      <c r="CO53" s="1305"/>
      <c r="CP53" s="1305"/>
      <c r="CQ53" s="1305"/>
      <c r="CR53" s="1305"/>
      <c r="CS53" s="1305"/>
      <c r="CT53" s="1305"/>
      <c r="CU53" s="1305"/>
      <c r="CV53" s="1305">
        <v>53.6</v>
      </c>
      <c r="CW53" s="1305"/>
      <c r="CX53" s="1305"/>
      <c r="CY53" s="1305"/>
      <c r="CZ53" s="1305"/>
      <c r="DA53" s="1305"/>
      <c r="DB53" s="1305"/>
      <c r="DC53" s="1305"/>
    </row>
    <row r="54" spans="1:109" x14ac:dyDescent="0.15">
      <c r="A54" s="402"/>
      <c r="B54" s="394"/>
      <c r="G54" s="1313"/>
      <c r="H54" s="1313"/>
      <c r="I54" s="1311"/>
      <c r="J54" s="1311"/>
      <c r="K54" s="1312"/>
      <c r="L54" s="1312"/>
      <c r="M54" s="1312"/>
      <c r="N54" s="1312"/>
      <c r="AM54" s="403"/>
      <c r="AN54" s="1308"/>
      <c r="AO54" s="1308"/>
      <c r="AP54" s="1308"/>
      <c r="AQ54" s="1308"/>
      <c r="AR54" s="1308"/>
      <c r="AS54" s="1308"/>
      <c r="AT54" s="1308"/>
      <c r="AU54" s="1308"/>
      <c r="AV54" s="1308"/>
      <c r="AW54" s="1308"/>
      <c r="AX54" s="1308"/>
      <c r="AY54" s="1308"/>
      <c r="AZ54" s="1308"/>
      <c r="BA54" s="1308"/>
      <c r="BB54" s="1308"/>
      <c r="BC54" s="1308"/>
      <c r="BD54" s="1308"/>
      <c r="BE54" s="1308"/>
      <c r="BF54" s="1308"/>
      <c r="BG54" s="1308"/>
      <c r="BH54" s="1308"/>
      <c r="BI54" s="1308"/>
      <c r="BJ54" s="1308"/>
      <c r="BK54" s="1308"/>
      <c r="BL54" s="1308"/>
      <c r="BM54" s="1308"/>
      <c r="BN54" s="1308"/>
      <c r="BO54" s="1308"/>
      <c r="BP54" s="1305"/>
      <c r="BQ54" s="1305"/>
      <c r="BR54" s="1305"/>
      <c r="BS54" s="1305"/>
      <c r="BT54" s="1305"/>
      <c r="BU54" s="1305"/>
      <c r="BV54" s="1305"/>
      <c r="BW54" s="1305"/>
      <c r="BX54" s="1305"/>
      <c r="BY54" s="1305"/>
      <c r="BZ54" s="1305"/>
      <c r="CA54" s="1305"/>
      <c r="CB54" s="1305"/>
      <c r="CC54" s="1305"/>
      <c r="CD54" s="1305"/>
      <c r="CE54" s="1305"/>
      <c r="CF54" s="1305"/>
      <c r="CG54" s="1305"/>
      <c r="CH54" s="1305"/>
      <c r="CI54" s="1305"/>
      <c r="CJ54" s="1305"/>
      <c r="CK54" s="1305"/>
      <c r="CL54" s="1305"/>
      <c r="CM54" s="1305"/>
      <c r="CN54" s="1305"/>
      <c r="CO54" s="1305"/>
      <c r="CP54" s="1305"/>
      <c r="CQ54" s="1305"/>
      <c r="CR54" s="1305"/>
      <c r="CS54" s="1305"/>
      <c r="CT54" s="1305"/>
      <c r="CU54" s="1305"/>
      <c r="CV54" s="1305"/>
      <c r="CW54" s="1305"/>
      <c r="CX54" s="1305"/>
      <c r="CY54" s="1305"/>
      <c r="CZ54" s="1305"/>
      <c r="DA54" s="1305"/>
      <c r="DB54" s="1305"/>
      <c r="DC54" s="1305"/>
    </row>
    <row r="55" spans="1:109" x14ac:dyDescent="0.15">
      <c r="A55" s="402"/>
      <c r="B55" s="394"/>
      <c r="G55" s="1311"/>
      <c r="H55" s="1311"/>
      <c r="I55" s="1311"/>
      <c r="J55" s="1311"/>
      <c r="K55" s="1312"/>
      <c r="L55" s="1312"/>
      <c r="M55" s="1312"/>
      <c r="N55" s="1312"/>
      <c r="AN55" s="1310" t="s">
        <v>590</v>
      </c>
      <c r="AO55" s="1310"/>
      <c r="AP55" s="1310"/>
      <c r="AQ55" s="1310"/>
      <c r="AR55" s="1310"/>
      <c r="AS55" s="1310"/>
      <c r="AT55" s="1310"/>
      <c r="AU55" s="1310"/>
      <c r="AV55" s="1310"/>
      <c r="AW55" s="1310"/>
      <c r="AX55" s="1310"/>
      <c r="AY55" s="1310"/>
      <c r="AZ55" s="1310"/>
      <c r="BA55" s="1310"/>
      <c r="BB55" s="1308" t="s">
        <v>588</v>
      </c>
      <c r="BC55" s="1308"/>
      <c r="BD55" s="1308"/>
      <c r="BE55" s="1308"/>
      <c r="BF55" s="1308"/>
      <c r="BG55" s="1308"/>
      <c r="BH55" s="1308"/>
      <c r="BI55" s="1308"/>
      <c r="BJ55" s="1308"/>
      <c r="BK55" s="1308"/>
      <c r="BL55" s="1308"/>
      <c r="BM55" s="1308"/>
      <c r="BN55" s="1308"/>
      <c r="BO55" s="1308"/>
      <c r="BP55" s="1317"/>
      <c r="BQ55" s="1305"/>
      <c r="BR55" s="1305"/>
      <c r="BS55" s="1305"/>
      <c r="BT55" s="1305"/>
      <c r="BU55" s="1305"/>
      <c r="BV55" s="1305"/>
      <c r="BW55" s="1305"/>
      <c r="BX55" s="1305">
        <v>0</v>
      </c>
      <c r="BY55" s="1305"/>
      <c r="BZ55" s="1305"/>
      <c r="CA55" s="1305"/>
      <c r="CB55" s="1305"/>
      <c r="CC55" s="1305"/>
      <c r="CD55" s="1305"/>
      <c r="CE55" s="1305"/>
      <c r="CF55" s="1305">
        <v>0</v>
      </c>
      <c r="CG55" s="1305"/>
      <c r="CH55" s="1305"/>
      <c r="CI55" s="1305"/>
      <c r="CJ55" s="1305"/>
      <c r="CK55" s="1305"/>
      <c r="CL55" s="1305"/>
      <c r="CM55" s="1305"/>
      <c r="CN55" s="1305">
        <v>0</v>
      </c>
      <c r="CO55" s="1305"/>
      <c r="CP55" s="1305"/>
      <c r="CQ55" s="1305"/>
      <c r="CR55" s="1305"/>
      <c r="CS55" s="1305"/>
      <c r="CT55" s="1305"/>
      <c r="CU55" s="1305"/>
      <c r="CV55" s="1305">
        <v>0</v>
      </c>
      <c r="CW55" s="1305"/>
      <c r="CX55" s="1305"/>
      <c r="CY55" s="1305"/>
      <c r="CZ55" s="1305"/>
      <c r="DA55" s="1305"/>
      <c r="DB55" s="1305"/>
      <c r="DC55" s="1305"/>
    </row>
    <row r="56" spans="1:109" x14ac:dyDescent="0.15">
      <c r="A56" s="402"/>
      <c r="B56" s="394"/>
      <c r="G56" s="1311"/>
      <c r="H56" s="1311"/>
      <c r="I56" s="1311"/>
      <c r="J56" s="1311"/>
      <c r="K56" s="1312"/>
      <c r="L56" s="1312"/>
      <c r="M56" s="1312"/>
      <c r="N56" s="1312"/>
      <c r="AN56" s="1310"/>
      <c r="AO56" s="1310"/>
      <c r="AP56" s="1310"/>
      <c r="AQ56" s="1310"/>
      <c r="AR56" s="1310"/>
      <c r="AS56" s="1310"/>
      <c r="AT56" s="1310"/>
      <c r="AU56" s="1310"/>
      <c r="AV56" s="1310"/>
      <c r="AW56" s="1310"/>
      <c r="AX56" s="1310"/>
      <c r="AY56" s="1310"/>
      <c r="AZ56" s="1310"/>
      <c r="BA56" s="1310"/>
      <c r="BB56" s="1308"/>
      <c r="BC56" s="1308"/>
      <c r="BD56" s="1308"/>
      <c r="BE56" s="1308"/>
      <c r="BF56" s="1308"/>
      <c r="BG56" s="1308"/>
      <c r="BH56" s="1308"/>
      <c r="BI56" s="1308"/>
      <c r="BJ56" s="1308"/>
      <c r="BK56" s="1308"/>
      <c r="BL56" s="1308"/>
      <c r="BM56" s="1308"/>
      <c r="BN56" s="1308"/>
      <c r="BO56" s="1308"/>
      <c r="BP56" s="1305"/>
      <c r="BQ56" s="1305"/>
      <c r="BR56" s="1305"/>
      <c r="BS56" s="1305"/>
      <c r="BT56" s="1305"/>
      <c r="BU56" s="1305"/>
      <c r="BV56" s="1305"/>
      <c r="BW56" s="1305"/>
      <c r="BX56" s="1305"/>
      <c r="BY56" s="1305"/>
      <c r="BZ56" s="1305"/>
      <c r="CA56" s="1305"/>
      <c r="CB56" s="1305"/>
      <c r="CC56" s="1305"/>
      <c r="CD56" s="1305"/>
      <c r="CE56" s="1305"/>
      <c r="CF56" s="1305"/>
      <c r="CG56" s="1305"/>
      <c r="CH56" s="1305"/>
      <c r="CI56" s="1305"/>
      <c r="CJ56" s="1305"/>
      <c r="CK56" s="1305"/>
      <c r="CL56" s="1305"/>
      <c r="CM56" s="1305"/>
      <c r="CN56" s="1305"/>
      <c r="CO56" s="1305"/>
      <c r="CP56" s="1305"/>
      <c r="CQ56" s="1305"/>
      <c r="CR56" s="1305"/>
      <c r="CS56" s="1305"/>
      <c r="CT56" s="1305"/>
      <c r="CU56" s="1305"/>
      <c r="CV56" s="1305"/>
      <c r="CW56" s="1305"/>
      <c r="CX56" s="1305"/>
      <c r="CY56" s="1305"/>
      <c r="CZ56" s="1305"/>
      <c r="DA56" s="1305"/>
      <c r="DB56" s="1305"/>
      <c r="DC56" s="1305"/>
    </row>
    <row r="57" spans="1:109" s="402" customFormat="1" x14ac:dyDescent="0.15">
      <c r="B57" s="406"/>
      <c r="G57" s="1311"/>
      <c r="H57" s="1311"/>
      <c r="I57" s="1306"/>
      <c r="J57" s="1306"/>
      <c r="K57" s="1312"/>
      <c r="L57" s="1312"/>
      <c r="M57" s="1312"/>
      <c r="N57" s="1312"/>
      <c r="AM57" s="387"/>
      <c r="AN57" s="1310"/>
      <c r="AO57" s="1310"/>
      <c r="AP57" s="1310"/>
      <c r="AQ57" s="1310"/>
      <c r="AR57" s="1310"/>
      <c r="AS57" s="1310"/>
      <c r="AT57" s="1310"/>
      <c r="AU57" s="1310"/>
      <c r="AV57" s="1310"/>
      <c r="AW57" s="1310"/>
      <c r="AX57" s="1310"/>
      <c r="AY57" s="1310"/>
      <c r="AZ57" s="1310"/>
      <c r="BA57" s="1310"/>
      <c r="BB57" s="1308" t="s">
        <v>589</v>
      </c>
      <c r="BC57" s="1308"/>
      <c r="BD57" s="1308"/>
      <c r="BE57" s="1308"/>
      <c r="BF57" s="1308"/>
      <c r="BG57" s="1308"/>
      <c r="BH57" s="1308"/>
      <c r="BI57" s="1308"/>
      <c r="BJ57" s="1308"/>
      <c r="BK57" s="1308"/>
      <c r="BL57" s="1308"/>
      <c r="BM57" s="1308"/>
      <c r="BN57" s="1308"/>
      <c r="BO57" s="1308"/>
      <c r="BP57" s="1317"/>
      <c r="BQ57" s="1305"/>
      <c r="BR57" s="1305"/>
      <c r="BS57" s="1305"/>
      <c r="BT57" s="1305"/>
      <c r="BU57" s="1305"/>
      <c r="BV57" s="1305"/>
      <c r="BW57" s="1305"/>
      <c r="BX57" s="1305">
        <v>57.1</v>
      </c>
      <c r="BY57" s="1305"/>
      <c r="BZ57" s="1305"/>
      <c r="CA57" s="1305"/>
      <c r="CB57" s="1305"/>
      <c r="CC57" s="1305"/>
      <c r="CD57" s="1305"/>
      <c r="CE57" s="1305"/>
      <c r="CF57" s="1305">
        <v>57.9</v>
      </c>
      <c r="CG57" s="1305"/>
      <c r="CH57" s="1305"/>
      <c r="CI57" s="1305"/>
      <c r="CJ57" s="1305"/>
      <c r="CK57" s="1305"/>
      <c r="CL57" s="1305"/>
      <c r="CM57" s="1305"/>
      <c r="CN57" s="1305">
        <v>58.2</v>
      </c>
      <c r="CO57" s="1305"/>
      <c r="CP57" s="1305"/>
      <c r="CQ57" s="1305"/>
      <c r="CR57" s="1305"/>
      <c r="CS57" s="1305"/>
      <c r="CT57" s="1305"/>
      <c r="CU57" s="1305"/>
      <c r="CV57" s="1305">
        <v>58.7</v>
      </c>
      <c r="CW57" s="1305"/>
      <c r="CX57" s="1305"/>
      <c r="CY57" s="1305"/>
      <c r="CZ57" s="1305"/>
      <c r="DA57" s="1305"/>
      <c r="DB57" s="1305"/>
      <c r="DC57" s="1305"/>
      <c r="DD57" s="407"/>
      <c r="DE57" s="406"/>
    </row>
    <row r="58" spans="1:109" s="402" customFormat="1" x14ac:dyDescent="0.15">
      <c r="A58" s="387"/>
      <c r="B58" s="406"/>
      <c r="G58" s="1311"/>
      <c r="H58" s="1311"/>
      <c r="I58" s="1306"/>
      <c r="J58" s="1306"/>
      <c r="K58" s="1312"/>
      <c r="L58" s="1312"/>
      <c r="M58" s="1312"/>
      <c r="N58" s="1312"/>
      <c r="AM58" s="387"/>
      <c r="AN58" s="1310"/>
      <c r="AO58" s="1310"/>
      <c r="AP58" s="1310"/>
      <c r="AQ58" s="1310"/>
      <c r="AR58" s="1310"/>
      <c r="AS58" s="1310"/>
      <c r="AT58" s="1310"/>
      <c r="AU58" s="1310"/>
      <c r="AV58" s="1310"/>
      <c r="AW58" s="1310"/>
      <c r="AX58" s="1310"/>
      <c r="AY58" s="1310"/>
      <c r="AZ58" s="1310"/>
      <c r="BA58" s="1310"/>
      <c r="BB58" s="1308"/>
      <c r="BC58" s="1308"/>
      <c r="BD58" s="1308"/>
      <c r="BE58" s="1308"/>
      <c r="BF58" s="1308"/>
      <c r="BG58" s="1308"/>
      <c r="BH58" s="1308"/>
      <c r="BI58" s="1308"/>
      <c r="BJ58" s="1308"/>
      <c r="BK58" s="1308"/>
      <c r="BL58" s="1308"/>
      <c r="BM58" s="1308"/>
      <c r="BN58" s="1308"/>
      <c r="BO58" s="1308"/>
      <c r="BP58" s="1305"/>
      <c r="BQ58" s="1305"/>
      <c r="BR58" s="1305"/>
      <c r="BS58" s="1305"/>
      <c r="BT58" s="1305"/>
      <c r="BU58" s="1305"/>
      <c r="BV58" s="1305"/>
      <c r="BW58" s="1305"/>
      <c r="BX58" s="1305"/>
      <c r="BY58" s="1305"/>
      <c r="BZ58" s="1305"/>
      <c r="CA58" s="1305"/>
      <c r="CB58" s="1305"/>
      <c r="CC58" s="1305"/>
      <c r="CD58" s="1305"/>
      <c r="CE58" s="1305"/>
      <c r="CF58" s="1305"/>
      <c r="CG58" s="1305"/>
      <c r="CH58" s="1305"/>
      <c r="CI58" s="1305"/>
      <c r="CJ58" s="1305"/>
      <c r="CK58" s="1305"/>
      <c r="CL58" s="1305"/>
      <c r="CM58" s="1305"/>
      <c r="CN58" s="1305"/>
      <c r="CO58" s="1305"/>
      <c r="CP58" s="1305"/>
      <c r="CQ58" s="1305"/>
      <c r="CR58" s="1305"/>
      <c r="CS58" s="1305"/>
      <c r="CT58" s="1305"/>
      <c r="CU58" s="1305"/>
      <c r="CV58" s="1305"/>
      <c r="CW58" s="1305"/>
      <c r="CX58" s="1305"/>
      <c r="CY58" s="1305"/>
      <c r="CZ58" s="1305"/>
      <c r="DA58" s="1305"/>
      <c r="DB58" s="1305"/>
      <c r="DC58" s="1305"/>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591</v>
      </c>
    </row>
    <row r="64" spans="1:109" x14ac:dyDescent="0.15">
      <c r="B64" s="394"/>
      <c r="G64" s="401"/>
      <c r="I64" s="414"/>
      <c r="J64" s="414"/>
      <c r="K64" s="414"/>
      <c r="L64" s="414"/>
      <c r="M64" s="414"/>
      <c r="N64" s="415"/>
      <c r="AM64" s="401"/>
      <c r="AN64" s="401" t="s">
        <v>585</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18" t="s">
        <v>594</v>
      </c>
      <c r="AO65" s="1319"/>
      <c r="AP65" s="1319"/>
      <c r="AQ65" s="1319"/>
      <c r="AR65" s="1319"/>
      <c r="AS65" s="1319"/>
      <c r="AT65" s="1319"/>
      <c r="AU65" s="1319"/>
      <c r="AV65" s="1319"/>
      <c r="AW65" s="1319"/>
      <c r="AX65" s="1319"/>
      <c r="AY65" s="1319"/>
      <c r="AZ65" s="1319"/>
      <c r="BA65" s="1319"/>
      <c r="BB65" s="1319"/>
      <c r="BC65" s="1319"/>
      <c r="BD65" s="1319"/>
      <c r="BE65" s="1319"/>
      <c r="BF65" s="1319"/>
      <c r="BG65" s="1319"/>
      <c r="BH65" s="1319"/>
      <c r="BI65" s="1319"/>
      <c r="BJ65" s="1319"/>
      <c r="BK65" s="1319"/>
      <c r="BL65" s="1319"/>
      <c r="BM65" s="1319"/>
      <c r="BN65" s="1319"/>
      <c r="BO65" s="1319"/>
      <c r="BP65" s="1319"/>
      <c r="BQ65" s="1319"/>
      <c r="BR65" s="1319"/>
      <c r="BS65" s="1319"/>
      <c r="BT65" s="1319"/>
      <c r="BU65" s="1319"/>
      <c r="BV65" s="1319"/>
      <c r="BW65" s="1319"/>
      <c r="BX65" s="1319"/>
      <c r="BY65" s="1319"/>
      <c r="BZ65" s="1319"/>
      <c r="CA65" s="1319"/>
      <c r="CB65" s="1319"/>
      <c r="CC65" s="1319"/>
      <c r="CD65" s="1319"/>
      <c r="CE65" s="1319"/>
      <c r="CF65" s="1319"/>
      <c r="CG65" s="1319"/>
      <c r="CH65" s="1319"/>
      <c r="CI65" s="1319"/>
      <c r="CJ65" s="1319"/>
      <c r="CK65" s="1319"/>
      <c r="CL65" s="1319"/>
      <c r="CM65" s="1319"/>
      <c r="CN65" s="1319"/>
      <c r="CO65" s="1319"/>
      <c r="CP65" s="1319"/>
      <c r="CQ65" s="1319"/>
      <c r="CR65" s="1319"/>
      <c r="CS65" s="1319"/>
      <c r="CT65" s="1319"/>
      <c r="CU65" s="1319"/>
      <c r="CV65" s="1319"/>
      <c r="CW65" s="1319"/>
      <c r="CX65" s="1319"/>
      <c r="CY65" s="1319"/>
      <c r="CZ65" s="1319"/>
      <c r="DA65" s="1319"/>
      <c r="DB65" s="1319"/>
      <c r="DC65" s="1320"/>
    </row>
    <row r="66" spans="2:107" x14ac:dyDescent="0.15">
      <c r="B66" s="394"/>
      <c r="AN66" s="1321"/>
      <c r="AO66" s="1322"/>
      <c r="AP66" s="1322"/>
      <c r="AQ66" s="1322"/>
      <c r="AR66" s="1322"/>
      <c r="AS66" s="1322"/>
      <c r="AT66" s="1322"/>
      <c r="AU66" s="1322"/>
      <c r="AV66" s="1322"/>
      <c r="AW66" s="1322"/>
      <c r="AX66" s="1322"/>
      <c r="AY66" s="1322"/>
      <c r="AZ66" s="1322"/>
      <c r="BA66" s="1322"/>
      <c r="BB66" s="1322"/>
      <c r="BC66" s="1322"/>
      <c r="BD66" s="1322"/>
      <c r="BE66" s="1322"/>
      <c r="BF66" s="1322"/>
      <c r="BG66" s="1322"/>
      <c r="BH66" s="1322"/>
      <c r="BI66" s="1322"/>
      <c r="BJ66" s="1322"/>
      <c r="BK66" s="1322"/>
      <c r="BL66" s="1322"/>
      <c r="BM66" s="1322"/>
      <c r="BN66" s="1322"/>
      <c r="BO66" s="1322"/>
      <c r="BP66" s="1322"/>
      <c r="BQ66" s="1322"/>
      <c r="BR66" s="1322"/>
      <c r="BS66" s="1322"/>
      <c r="BT66" s="1322"/>
      <c r="BU66" s="1322"/>
      <c r="BV66" s="1322"/>
      <c r="BW66" s="1322"/>
      <c r="BX66" s="1322"/>
      <c r="BY66" s="1322"/>
      <c r="BZ66" s="1322"/>
      <c r="CA66" s="1322"/>
      <c r="CB66" s="1322"/>
      <c r="CC66" s="1322"/>
      <c r="CD66" s="1322"/>
      <c r="CE66" s="1322"/>
      <c r="CF66" s="1322"/>
      <c r="CG66" s="1322"/>
      <c r="CH66" s="1322"/>
      <c r="CI66" s="1322"/>
      <c r="CJ66" s="1322"/>
      <c r="CK66" s="1322"/>
      <c r="CL66" s="1322"/>
      <c r="CM66" s="1322"/>
      <c r="CN66" s="1322"/>
      <c r="CO66" s="1322"/>
      <c r="CP66" s="1322"/>
      <c r="CQ66" s="1322"/>
      <c r="CR66" s="1322"/>
      <c r="CS66" s="1322"/>
      <c r="CT66" s="1322"/>
      <c r="CU66" s="1322"/>
      <c r="CV66" s="1322"/>
      <c r="CW66" s="1322"/>
      <c r="CX66" s="1322"/>
      <c r="CY66" s="1322"/>
      <c r="CZ66" s="1322"/>
      <c r="DA66" s="1322"/>
      <c r="DB66" s="1322"/>
      <c r="DC66" s="1323"/>
    </row>
    <row r="67" spans="2:107" x14ac:dyDescent="0.15">
      <c r="B67" s="394"/>
      <c r="AN67" s="1321"/>
      <c r="AO67" s="1322"/>
      <c r="AP67" s="1322"/>
      <c r="AQ67" s="1322"/>
      <c r="AR67" s="1322"/>
      <c r="AS67" s="1322"/>
      <c r="AT67" s="1322"/>
      <c r="AU67" s="1322"/>
      <c r="AV67" s="1322"/>
      <c r="AW67" s="1322"/>
      <c r="AX67" s="1322"/>
      <c r="AY67" s="1322"/>
      <c r="AZ67" s="1322"/>
      <c r="BA67" s="1322"/>
      <c r="BB67" s="1322"/>
      <c r="BC67" s="1322"/>
      <c r="BD67" s="1322"/>
      <c r="BE67" s="1322"/>
      <c r="BF67" s="1322"/>
      <c r="BG67" s="1322"/>
      <c r="BH67" s="1322"/>
      <c r="BI67" s="1322"/>
      <c r="BJ67" s="1322"/>
      <c r="BK67" s="1322"/>
      <c r="BL67" s="1322"/>
      <c r="BM67" s="1322"/>
      <c r="BN67" s="1322"/>
      <c r="BO67" s="1322"/>
      <c r="BP67" s="1322"/>
      <c r="BQ67" s="1322"/>
      <c r="BR67" s="1322"/>
      <c r="BS67" s="1322"/>
      <c r="BT67" s="1322"/>
      <c r="BU67" s="1322"/>
      <c r="BV67" s="1322"/>
      <c r="BW67" s="1322"/>
      <c r="BX67" s="1322"/>
      <c r="BY67" s="1322"/>
      <c r="BZ67" s="1322"/>
      <c r="CA67" s="1322"/>
      <c r="CB67" s="1322"/>
      <c r="CC67" s="1322"/>
      <c r="CD67" s="1322"/>
      <c r="CE67" s="1322"/>
      <c r="CF67" s="1322"/>
      <c r="CG67" s="1322"/>
      <c r="CH67" s="1322"/>
      <c r="CI67" s="1322"/>
      <c r="CJ67" s="1322"/>
      <c r="CK67" s="1322"/>
      <c r="CL67" s="1322"/>
      <c r="CM67" s="1322"/>
      <c r="CN67" s="1322"/>
      <c r="CO67" s="1322"/>
      <c r="CP67" s="1322"/>
      <c r="CQ67" s="1322"/>
      <c r="CR67" s="1322"/>
      <c r="CS67" s="1322"/>
      <c r="CT67" s="1322"/>
      <c r="CU67" s="1322"/>
      <c r="CV67" s="1322"/>
      <c r="CW67" s="1322"/>
      <c r="CX67" s="1322"/>
      <c r="CY67" s="1322"/>
      <c r="CZ67" s="1322"/>
      <c r="DA67" s="1322"/>
      <c r="DB67" s="1322"/>
      <c r="DC67" s="1323"/>
    </row>
    <row r="68" spans="2:107" x14ac:dyDescent="0.15">
      <c r="B68" s="394"/>
      <c r="AN68" s="1321"/>
      <c r="AO68" s="1322"/>
      <c r="AP68" s="1322"/>
      <c r="AQ68" s="1322"/>
      <c r="AR68" s="1322"/>
      <c r="AS68" s="1322"/>
      <c r="AT68" s="1322"/>
      <c r="AU68" s="1322"/>
      <c r="AV68" s="1322"/>
      <c r="AW68" s="1322"/>
      <c r="AX68" s="1322"/>
      <c r="AY68" s="1322"/>
      <c r="AZ68" s="1322"/>
      <c r="BA68" s="1322"/>
      <c r="BB68" s="1322"/>
      <c r="BC68" s="1322"/>
      <c r="BD68" s="1322"/>
      <c r="BE68" s="1322"/>
      <c r="BF68" s="1322"/>
      <c r="BG68" s="1322"/>
      <c r="BH68" s="1322"/>
      <c r="BI68" s="1322"/>
      <c r="BJ68" s="1322"/>
      <c r="BK68" s="1322"/>
      <c r="BL68" s="1322"/>
      <c r="BM68" s="1322"/>
      <c r="BN68" s="1322"/>
      <c r="BO68" s="1322"/>
      <c r="BP68" s="1322"/>
      <c r="BQ68" s="1322"/>
      <c r="BR68" s="1322"/>
      <c r="BS68" s="1322"/>
      <c r="BT68" s="1322"/>
      <c r="BU68" s="1322"/>
      <c r="BV68" s="1322"/>
      <c r="BW68" s="1322"/>
      <c r="BX68" s="1322"/>
      <c r="BY68" s="1322"/>
      <c r="BZ68" s="1322"/>
      <c r="CA68" s="1322"/>
      <c r="CB68" s="1322"/>
      <c r="CC68" s="1322"/>
      <c r="CD68" s="1322"/>
      <c r="CE68" s="1322"/>
      <c r="CF68" s="1322"/>
      <c r="CG68" s="1322"/>
      <c r="CH68" s="1322"/>
      <c r="CI68" s="1322"/>
      <c r="CJ68" s="1322"/>
      <c r="CK68" s="1322"/>
      <c r="CL68" s="1322"/>
      <c r="CM68" s="1322"/>
      <c r="CN68" s="1322"/>
      <c r="CO68" s="1322"/>
      <c r="CP68" s="1322"/>
      <c r="CQ68" s="1322"/>
      <c r="CR68" s="1322"/>
      <c r="CS68" s="1322"/>
      <c r="CT68" s="1322"/>
      <c r="CU68" s="1322"/>
      <c r="CV68" s="1322"/>
      <c r="CW68" s="1322"/>
      <c r="CX68" s="1322"/>
      <c r="CY68" s="1322"/>
      <c r="CZ68" s="1322"/>
      <c r="DA68" s="1322"/>
      <c r="DB68" s="1322"/>
      <c r="DC68" s="1323"/>
    </row>
    <row r="69" spans="2:107" x14ac:dyDescent="0.15">
      <c r="B69" s="394"/>
      <c r="AN69" s="1324"/>
      <c r="AO69" s="1325"/>
      <c r="AP69" s="1325"/>
      <c r="AQ69" s="1325"/>
      <c r="AR69" s="1325"/>
      <c r="AS69" s="1325"/>
      <c r="AT69" s="1325"/>
      <c r="AU69" s="1325"/>
      <c r="AV69" s="1325"/>
      <c r="AW69" s="1325"/>
      <c r="AX69" s="1325"/>
      <c r="AY69" s="1325"/>
      <c r="AZ69" s="1325"/>
      <c r="BA69" s="1325"/>
      <c r="BB69" s="1325"/>
      <c r="BC69" s="1325"/>
      <c r="BD69" s="1325"/>
      <c r="BE69" s="1325"/>
      <c r="BF69" s="1325"/>
      <c r="BG69" s="1325"/>
      <c r="BH69" s="1325"/>
      <c r="BI69" s="1325"/>
      <c r="BJ69" s="1325"/>
      <c r="BK69" s="1325"/>
      <c r="BL69" s="1325"/>
      <c r="BM69" s="1325"/>
      <c r="BN69" s="1325"/>
      <c r="BO69" s="1325"/>
      <c r="BP69" s="1325"/>
      <c r="BQ69" s="1325"/>
      <c r="BR69" s="1325"/>
      <c r="BS69" s="1325"/>
      <c r="BT69" s="1325"/>
      <c r="BU69" s="1325"/>
      <c r="BV69" s="1325"/>
      <c r="BW69" s="1325"/>
      <c r="BX69" s="1325"/>
      <c r="BY69" s="1325"/>
      <c r="BZ69" s="1325"/>
      <c r="CA69" s="1325"/>
      <c r="CB69" s="1325"/>
      <c r="CC69" s="1325"/>
      <c r="CD69" s="1325"/>
      <c r="CE69" s="1325"/>
      <c r="CF69" s="1325"/>
      <c r="CG69" s="1325"/>
      <c r="CH69" s="1325"/>
      <c r="CI69" s="1325"/>
      <c r="CJ69" s="1325"/>
      <c r="CK69" s="1325"/>
      <c r="CL69" s="1325"/>
      <c r="CM69" s="1325"/>
      <c r="CN69" s="1325"/>
      <c r="CO69" s="1325"/>
      <c r="CP69" s="1325"/>
      <c r="CQ69" s="1325"/>
      <c r="CR69" s="1325"/>
      <c r="CS69" s="1325"/>
      <c r="CT69" s="1325"/>
      <c r="CU69" s="1325"/>
      <c r="CV69" s="1325"/>
      <c r="CW69" s="1325"/>
      <c r="CX69" s="1325"/>
      <c r="CY69" s="1325"/>
      <c r="CZ69" s="1325"/>
      <c r="DA69" s="1325"/>
      <c r="DB69" s="1325"/>
      <c r="DC69" s="1326"/>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586</v>
      </c>
    </row>
    <row r="72" spans="2:107" x14ac:dyDescent="0.15">
      <c r="B72" s="394"/>
      <c r="G72" s="1311"/>
      <c r="H72" s="1311"/>
      <c r="I72" s="1311"/>
      <c r="J72" s="1311"/>
      <c r="K72" s="404"/>
      <c r="L72" s="404"/>
      <c r="M72" s="405"/>
      <c r="N72" s="405"/>
      <c r="AN72" s="1314"/>
      <c r="AO72" s="1315"/>
      <c r="AP72" s="1315"/>
      <c r="AQ72" s="1315"/>
      <c r="AR72" s="1315"/>
      <c r="AS72" s="1315"/>
      <c r="AT72" s="1315"/>
      <c r="AU72" s="1315"/>
      <c r="AV72" s="1315"/>
      <c r="AW72" s="1315"/>
      <c r="AX72" s="1315"/>
      <c r="AY72" s="1315"/>
      <c r="AZ72" s="1315"/>
      <c r="BA72" s="1315"/>
      <c r="BB72" s="1315"/>
      <c r="BC72" s="1315"/>
      <c r="BD72" s="1315"/>
      <c r="BE72" s="1315"/>
      <c r="BF72" s="1315"/>
      <c r="BG72" s="1315"/>
      <c r="BH72" s="1315"/>
      <c r="BI72" s="1315"/>
      <c r="BJ72" s="1315"/>
      <c r="BK72" s="1315"/>
      <c r="BL72" s="1315"/>
      <c r="BM72" s="1315"/>
      <c r="BN72" s="1315"/>
      <c r="BO72" s="1316"/>
      <c r="BP72" s="1310" t="s">
        <v>544</v>
      </c>
      <c r="BQ72" s="1310"/>
      <c r="BR72" s="1310"/>
      <c r="BS72" s="1310"/>
      <c r="BT72" s="1310"/>
      <c r="BU72" s="1310"/>
      <c r="BV72" s="1310"/>
      <c r="BW72" s="1310"/>
      <c r="BX72" s="1310" t="s">
        <v>545</v>
      </c>
      <c r="BY72" s="1310"/>
      <c r="BZ72" s="1310"/>
      <c r="CA72" s="1310"/>
      <c r="CB72" s="1310"/>
      <c r="CC72" s="1310"/>
      <c r="CD72" s="1310"/>
      <c r="CE72" s="1310"/>
      <c r="CF72" s="1310" t="s">
        <v>546</v>
      </c>
      <c r="CG72" s="1310"/>
      <c r="CH72" s="1310"/>
      <c r="CI72" s="1310"/>
      <c r="CJ72" s="1310"/>
      <c r="CK72" s="1310"/>
      <c r="CL72" s="1310"/>
      <c r="CM72" s="1310"/>
      <c r="CN72" s="1310" t="s">
        <v>547</v>
      </c>
      <c r="CO72" s="1310"/>
      <c r="CP72" s="1310"/>
      <c r="CQ72" s="1310"/>
      <c r="CR72" s="1310"/>
      <c r="CS72" s="1310"/>
      <c r="CT72" s="1310"/>
      <c r="CU72" s="1310"/>
      <c r="CV72" s="1310" t="s">
        <v>548</v>
      </c>
      <c r="CW72" s="1310"/>
      <c r="CX72" s="1310"/>
      <c r="CY72" s="1310"/>
      <c r="CZ72" s="1310"/>
      <c r="DA72" s="1310"/>
      <c r="DB72" s="1310"/>
      <c r="DC72" s="1310"/>
    </row>
    <row r="73" spans="2:107" x14ac:dyDescent="0.15">
      <c r="B73" s="394"/>
      <c r="G73" s="1313"/>
      <c r="H73" s="1313"/>
      <c r="I73" s="1313"/>
      <c r="J73" s="1313"/>
      <c r="K73" s="1309"/>
      <c r="L73" s="1309"/>
      <c r="M73" s="1309"/>
      <c r="N73" s="1309"/>
      <c r="AM73" s="403"/>
      <c r="AN73" s="1308" t="s">
        <v>587</v>
      </c>
      <c r="AO73" s="1308"/>
      <c r="AP73" s="1308"/>
      <c r="AQ73" s="1308"/>
      <c r="AR73" s="1308"/>
      <c r="AS73" s="1308"/>
      <c r="AT73" s="1308"/>
      <c r="AU73" s="1308"/>
      <c r="AV73" s="1308"/>
      <c r="AW73" s="1308"/>
      <c r="AX73" s="1308"/>
      <c r="AY73" s="1308"/>
      <c r="AZ73" s="1308"/>
      <c r="BA73" s="1308"/>
      <c r="BB73" s="1308" t="s">
        <v>588</v>
      </c>
      <c r="BC73" s="1308"/>
      <c r="BD73" s="1308"/>
      <c r="BE73" s="1308"/>
      <c r="BF73" s="1308"/>
      <c r="BG73" s="1308"/>
      <c r="BH73" s="1308"/>
      <c r="BI73" s="1308"/>
      <c r="BJ73" s="1308"/>
      <c r="BK73" s="1308"/>
      <c r="BL73" s="1308"/>
      <c r="BM73" s="1308"/>
      <c r="BN73" s="1308"/>
      <c r="BO73" s="1308"/>
      <c r="BP73" s="1305"/>
      <c r="BQ73" s="1305"/>
      <c r="BR73" s="1305"/>
      <c r="BS73" s="1305"/>
      <c r="BT73" s="1305"/>
      <c r="BU73" s="1305"/>
      <c r="BV73" s="1305"/>
      <c r="BW73" s="1305"/>
      <c r="BX73" s="1305"/>
      <c r="BY73" s="1305"/>
      <c r="BZ73" s="1305"/>
      <c r="CA73" s="1305"/>
      <c r="CB73" s="1305"/>
      <c r="CC73" s="1305"/>
      <c r="CD73" s="1305"/>
      <c r="CE73" s="1305"/>
      <c r="CF73" s="1305"/>
      <c r="CG73" s="1305"/>
      <c r="CH73" s="1305"/>
      <c r="CI73" s="1305"/>
      <c r="CJ73" s="1305"/>
      <c r="CK73" s="1305"/>
      <c r="CL73" s="1305"/>
      <c r="CM73" s="1305"/>
      <c r="CN73" s="1305"/>
      <c r="CO73" s="1305"/>
      <c r="CP73" s="1305"/>
      <c r="CQ73" s="1305"/>
      <c r="CR73" s="1305"/>
      <c r="CS73" s="1305"/>
      <c r="CT73" s="1305"/>
      <c r="CU73" s="1305"/>
      <c r="CV73" s="1305"/>
      <c r="CW73" s="1305"/>
      <c r="CX73" s="1305"/>
      <c r="CY73" s="1305"/>
      <c r="CZ73" s="1305"/>
      <c r="DA73" s="1305"/>
      <c r="DB73" s="1305"/>
      <c r="DC73" s="1305"/>
    </row>
    <row r="74" spans="2:107" x14ac:dyDescent="0.15">
      <c r="B74" s="394"/>
      <c r="G74" s="1313"/>
      <c r="H74" s="1313"/>
      <c r="I74" s="1313"/>
      <c r="J74" s="1313"/>
      <c r="K74" s="1309"/>
      <c r="L74" s="1309"/>
      <c r="M74" s="1309"/>
      <c r="N74" s="1309"/>
      <c r="AM74" s="403"/>
      <c r="AN74" s="1308"/>
      <c r="AO74" s="1308"/>
      <c r="AP74" s="1308"/>
      <c r="AQ74" s="1308"/>
      <c r="AR74" s="1308"/>
      <c r="AS74" s="1308"/>
      <c r="AT74" s="1308"/>
      <c r="AU74" s="1308"/>
      <c r="AV74" s="1308"/>
      <c r="AW74" s="1308"/>
      <c r="AX74" s="1308"/>
      <c r="AY74" s="1308"/>
      <c r="AZ74" s="1308"/>
      <c r="BA74" s="1308"/>
      <c r="BB74" s="1308"/>
      <c r="BC74" s="1308"/>
      <c r="BD74" s="1308"/>
      <c r="BE74" s="1308"/>
      <c r="BF74" s="1308"/>
      <c r="BG74" s="1308"/>
      <c r="BH74" s="1308"/>
      <c r="BI74" s="1308"/>
      <c r="BJ74" s="1308"/>
      <c r="BK74" s="1308"/>
      <c r="BL74" s="1308"/>
      <c r="BM74" s="1308"/>
      <c r="BN74" s="1308"/>
      <c r="BO74" s="1308"/>
      <c r="BP74" s="1305"/>
      <c r="BQ74" s="1305"/>
      <c r="BR74" s="1305"/>
      <c r="BS74" s="1305"/>
      <c r="BT74" s="1305"/>
      <c r="BU74" s="1305"/>
      <c r="BV74" s="1305"/>
      <c r="BW74" s="1305"/>
      <c r="BX74" s="1305"/>
      <c r="BY74" s="1305"/>
      <c r="BZ74" s="1305"/>
      <c r="CA74" s="1305"/>
      <c r="CB74" s="1305"/>
      <c r="CC74" s="1305"/>
      <c r="CD74" s="1305"/>
      <c r="CE74" s="1305"/>
      <c r="CF74" s="1305"/>
      <c r="CG74" s="1305"/>
      <c r="CH74" s="1305"/>
      <c r="CI74" s="1305"/>
      <c r="CJ74" s="1305"/>
      <c r="CK74" s="1305"/>
      <c r="CL74" s="1305"/>
      <c r="CM74" s="1305"/>
      <c r="CN74" s="1305"/>
      <c r="CO74" s="1305"/>
      <c r="CP74" s="1305"/>
      <c r="CQ74" s="1305"/>
      <c r="CR74" s="1305"/>
      <c r="CS74" s="1305"/>
      <c r="CT74" s="1305"/>
      <c r="CU74" s="1305"/>
      <c r="CV74" s="1305"/>
      <c r="CW74" s="1305"/>
      <c r="CX74" s="1305"/>
      <c r="CY74" s="1305"/>
      <c r="CZ74" s="1305"/>
      <c r="DA74" s="1305"/>
      <c r="DB74" s="1305"/>
      <c r="DC74" s="1305"/>
    </row>
    <row r="75" spans="2:107" x14ac:dyDescent="0.15">
      <c r="B75" s="394"/>
      <c r="G75" s="1313"/>
      <c r="H75" s="1313"/>
      <c r="I75" s="1311"/>
      <c r="J75" s="1311"/>
      <c r="K75" s="1312"/>
      <c r="L75" s="1312"/>
      <c r="M75" s="1312"/>
      <c r="N75" s="1312"/>
      <c r="AM75" s="403"/>
      <c r="AN75" s="1308"/>
      <c r="AO75" s="1308"/>
      <c r="AP75" s="1308"/>
      <c r="AQ75" s="1308"/>
      <c r="AR75" s="1308"/>
      <c r="AS75" s="1308"/>
      <c r="AT75" s="1308"/>
      <c r="AU75" s="1308"/>
      <c r="AV75" s="1308"/>
      <c r="AW75" s="1308"/>
      <c r="AX75" s="1308"/>
      <c r="AY75" s="1308"/>
      <c r="AZ75" s="1308"/>
      <c r="BA75" s="1308"/>
      <c r="BB75" s="1308" t="s">
        <v>592</v>
      </c>
      <c r="BC75" s="1308"/>
      <c r="BD75" s="1308"/>
      <c r="BE75" s="1308"/>
      <c r="BF75" s="1308"/>
      <c r="BG75" s="1308"/>
      <c r="BH75" s="1308"/>
      <c r="BI75" s="1308"/>
      <c r="BJ75" s="1308"/>
      <c r="BK75" s="1308"/>
      <c r="BL75" s="1308"/>
      <c r="BM75" s="1308"/>
      <c r="BN75" s="1308"/>
      <c r="BO75" s="1308"/>
      <c r="BP75" s="1305">
        <v>11.9</v>
      </c>
      <c r="BQ75" s="1305"/>
      <c r="BR75" s="1305"/>
      <c r="BS75" s="1305"/>
      <c r="BT75" s="1305"/>
      <c r="BU75" s="1305"/>
      <c r="BV75" s="1305"/>
      <c r="BW75" s="1305"/>
      <c r="BX75" s="1305">
        <v>8.9</v>
      </c>
      <c r="BY75" s="1305"/>
      <c r="BZ75" s="1305"/>
      <c r="CA75" s="1305"/>
      <c r="CB75" s="1305"/>
      <c r="CC75" s="1305"/>
      <c r="CD75" s="1305"/>
      <c r="CE75" s="1305"/>
      <c r="CF75" s="1305">
        <v>5.9</v>
      </c>
      <c r="CG75" s="1305"/>
      <c r="CH75" s="1305"/>
      <c r="CI75" s="1305"/>
      <c r="CJ75" s="1305"/>
      <c r="CK75" s="1305"/>
      <c r="CL75" s="1305"/>
      <c r="CM75" s="1305"/>
      <c r="CN75" s="1305">
        <v>4.4000000000000004</v>
      </c>
      <c r="CO75" s="1305"/>
      <c r="CP75" s="1305"/>
      <c r="CQ75" s="1305"/>
      <c r="CR75" s="1305"/>
      <c r="CS75" s="1305"/>
      <c r="CT75" s="1305"/>
      <c r="CU75" s="1305"/>
      <c r="CV75" s="1305">
        <v>4.0999999999999996</v>
      </c>
      <c r="CW75" s="1305"/>
      <c r="CX75" s="1305"/>
      <c r="CY75" s="1305"/>
      <c r="CZ75" s="1305"/>
      <c r="DA75" s="1305"/>
      <c r="DB75" s="1305"/>
      <c r="DC75" s="1305"/>
    </row>
    <row r="76" spans="2:107" x14ac:dyDescent="0.15">
      <c r="B76" s="394"/>
      <c r="G76" s="1313"/>
      <c r="H76" s="1313"/>
      <c r="I76" s="1311"/>
      <c r="J76" s="1311"/>
      <c r="K76" s="1312"/>
      <c r="L76" s="1312"/>
      <c r="M76" s="1312"/>
      <c r="N76" s="1312"/>
      <c r="AM76" s="403"/>
      <c r="AN76" s="1308"/>
      <c r="AO76" s="1308"/>
      <c r="AP76" s="1308"/>
      <c r="AQ76" s="1308"/>
      <c r="AR76" s="1308"/>
      <c r="AS76" s="1308"/>
      <c r="AT76" s="1308"/>
      <c r="AU76" s="1308"/>
      <c r="AV76" s="1308"/>
      <c r="AW76" s="1308"/>
      <c r="AX76" s="1308"/>
      <c r="AY76" s="1308"/>
      <c r="AZ76" s="1308"/>
      <c r="BA76" s="1308"/>
      <c r="BB76" s="1308"/>
      <c r="BC76" s="1308"/>
      <c r="BD76" s="1308"/>
      <c r="BE76" s="1308"/>
      <c r="BF76" s="1308"/>
      <c r="BG76" s="1308"/>
      <c r="BH76" s="1308"/>
      <c r="BI76" s="1308"/>
      <c r="BJ76" s="1308"/>
      <c r="BK76" s="1308"/>
      <c r="BL76" s="1308"/>
      <c r="BM76" s="1308"/>
      <c r="BN76" s="1308"/>
      <c r="BO76" s="1308"/>
      <c r="BP76" s="1305"/>
      <c r="BQ76" s="1305"/>
      <c r="BR76" s="1305"/>
      <c r="BS76" s="1305"/>
      <c r="BT76" s="1305"/>
      <c r="BU76" s="1305"/>
      <c r="BV76" s="1305"/>
      <c r="BW76" s="1305"/>
      <c r="BX76" s="1305"/>
      <c r="BY76" s="1305"/>
      <c r="BZ76" s="1305"/>
      <c r="CA76" s="1305"/>
      <c r="CB76" s="1305"/>
      <c r="CC76" s="1305"/>
      <c r="CD76" s="1305"/>
      <c r="CE76" s="1305"/>
      <c r="CF76" s="1305"/>
      <c r="CG76" s="1305"/>
      <c r="CH76" s="1305"/>
      <c r="CI76" s="1305"/>
      <c r="CJ76" s="1305"/>
      <c r="CK76" s="1305"/>
      <c r="CL76" s="1305"/>
      <c r="CM76" s="1305"/>
      <c r="CN76" s="1305"/>
      <c r="CO76" s="1305"/>
      <c r="CP76" s="1305"/>
      <c r="CQ76" s="1305"/>
      <c r="CR76" s="1305"/>
      <c r="CS76" s="1305"/>
      <c r="CT76" s="1305"/>
      <c r="CU76" s="1305"/>
      <c r="CV76" s="1305"/>
      <c r="CW76" s="1305"/>
      <c r="CX76" s="1305"/>
      <c r="CY76" s="1305"/>
      <c r="CZ76" s="1305"/>
      <c r="DA76" s="1305"/>
      <c r="DB76" s="1305"/>
      <c r="DC76" s="1305"/>
    </row>
    <row r="77" spans="2:107" x14ac:dyDescent="0.15">
      <c r="B77" s="394"/>
      <c r="G77" s="1311"/>
      <c r="H77" s="1311"/>
      <c r="I77" s="1311"/>
      <c r="J77" s="1311"/>
      <c r="K77" s="1309"/>
      <c r="L77" s="1309"/>
      <c r="M77" s="1309"/>
      <c r="N77" s="1309"/>
      <c r="AN77" s="1310" t="s">
        <v>590</v>
      </c>
      <c r="AO77" s="1310"/>
      <c r="AP77" s="1310"/>
      <c r="AQ77" s="1310"/>
      <c r="AR77" s="1310"/>
      <c r="AS77" s="1310"/>
      <c r="AT77" s="1310"/>
      <c r="AU77" s="1310"/>
      <c r="AV77" s="1310"/>
      <c r="AW77" s="1310"/>
      <c r="AX77" s="1310"/>
      <c r="AY77" s="1310"/>
      <c r="AZ77" s="1310"/>
      <c r="BA77" s="1310"/>
      <c r="BB77" s="1308" t="s">
        <v>588</v>
      </c>
      <c r="BC77" s="1308"/>
      <c r="BD77" s="1308"/>
      <c r="BE77" s="1308"/>
      <c r="BF77" s="1308"/>
      <c r="BG77" s="1308"/>
      <c r="BH77" s="1308"/>
      <c r="BI77" s="1308"/>
      <c r="BJ77" s="1308"/>
      <c r="BK77" s="1308"/>
      <c r="BL77" s="1308"/>
      <c r="BM77" s="1308"/>
      <c r="BN77" s="1308"/>
      <c r="BO77" s="1308"/>
      <c r="BP77" s="1305">
        <v>0</v>
      </c>
      <c r="BQ77" s="1305"/>
      <c r="BR77" s="1305"/>
      <c r="BS77" s="1305"/>
      <c r="BT77" s="1305"/>
      <c r="BU77" s="1305"/>
      <c r="BV77" s="1305"/>
      <c r="BW77" s="1305"/>
      <c r="BX77" s="1305">
        <v>0</v>
      </c>
      <c r="BY77" s="1305"/>
      <c r="BZ77" s="1305"/>
      <c r="CA77" s="1305"/>
      <c r="CB77" s="1305"/>
      <c r="CC77" s="1305"/>
      <c r="CD77" s="1305"/>
      <c r="CE77" s="1305"/>
      <c r="CF77" s="1305">
        <v>0</v>
      </c>
      <c r="CG77" s="1305"/>
      <c r="CH77" s="1305"/>
      <c r="CI77" s="1305"/>
      <c r="CJ77" s="1305"/>
      <c r="CK77" s="1305"/>
      <c r="CL77" s="1305"/>
      <c r="CM77" s="1305"/>
      <c r="CN77" s="1305">
        <v>0</v>
      </c>
      <c r="CO77" s="1305"/>
      <c r="CP77" s="1305"/>
      <c r="CQ77" s="1305"/>
      <c r="CR77" s="1305"/>
      <c r="CS77" s="1305"/>
      <c r="CT77" s="1305"/>
      <c r="CU77" s="1305"/>
      <c r="CV77" s="1305">
        <v>0</v>
      </c>
      <c r="CW77" s="1305"/>
      <c r="CX77" s="1305"/>
      <c r="CY77" s="1305"/>
      <c r="CZ77" s="1305"/>
      <c r="DA77" s="1305"/>
      <c r="DB77" s="1305"/>
      <c r="DC77" s="1305"/>
    </row>
    <row r="78" spans="2:107" x14ac:dyDescent="0.15">
      <c r="B78" s="394"/>
      <c r="G78" s="1311"/>
      <c r="H78" s="1311"/>
      <c r="I78" s="1311"/>
      <c r="J78" s="1311"/>
      <c r="K78" s="1309"/>
      <c r="L78" s="1309"/>
      <c r="M78" s="1309"/>
      <c r="N78" s="1309"/>
      <c r="AN78" s="1310"/>
      <c r="AO78" s="1310"/>
      <c r="AP78" s="1310"/>
      <c r="AQ78" s="1310"/>
      <c r="AR78" s="1310"/>
      <c r="AS78" s="1310"/>
      <c r="AT78" s="1310"/>
      <c r="AU78" s="1310"/>
      <c r="AV78" s="1310"/>
      <c r="AW78" s="1310"/>
      <c r="AX78" s="1310"/>
      <c r="AY78" s="1310"/>
      <c r="AZ78" s="1310"/>
      <c r="BA78" s="1310"/>
      <c r="BB78" s="1308"/>
      <c r="BC78" s="1308"/>
      <c r="BD78" s="1308"/>
      <c r="BE78" s="1308"/>
      <c r="BF78" s="1308"/>
      <c r="BG78" s="1308"/>
      <c r="BH78" s="1308"/>
      <c r="BI78" s="1308"/>
      <c r="BJ78" s="1308"/>
      <c r="BK78" s="1308"/>
      <c r="BL78" s="1308"/>
      <c r="BM78" s="1308"/>
      <c r="BN78" s="1308"/>
      <c r="BO78" s="1308"/>
      <c r="BP78" s="1305"/>
      <c r="BQ78" s="1305"/>
      <c r="BR78" s="1305"/>
      <c r="BS78" s="1305"/>
      <c r="BT78" s="1305"/>
      <c r="BU78" s="1305"/>
      <c r="BV78" s="1305"/>
      <c r="BW78" s="1305"/>
      <c r="BX78" s="1305"/>
      <c r="BY78" s="1305"/>
      <c r="BZ78" s="1305"/>
      <c r="CA78" s="1305"/>
      <c r="CB78" s="1305"/>
      <c r="CC78" s="1305"/>
      <c r="CD78" s="1305"/>
      <c r="CE78" s="1305"/>
      <c r="CF78" s="1305"/>
      <c r="CG78" s="1305"/>
      <c r="CH78" s="1305"/>
      <c r="CI78" s="1305"/>
      <c r="CJ78" s="1305"/>
      <c r="CK78" s="1305"/>
      <c r="CL78" s="1305"/>
      <c r="CM78" s="1305"/>
      <c r="CN78" s="1305"/>
      <c r="CO78" s="1305"/>
      <c r="CP78" s="1305"/>
      <c r="CQ78" s="1305"/>
      <c r="CR78" s="1305"/>
      <c r="CS78" s="1305"/>
      <c r="CT78" s="1305"/>
      <c r="CU78" s="1305"/>
      <c r="CV78" s="1305"/>
      <c r="CW78" s="1305"/>
      <c r="CX78" s="1305"/>
      <c r="CY78" s="1305"/>
      <c r="CZ78" s="1305"/>
      <c r="DA78" s="1305"/>
      <c r="DB78" s="1305"/>
      <c r="DC78" s="1305"/>
    </row>
    <row r="79" spans="2:107" x14ac:dyDescent="0.15">
      <c r="B79" s="394"/>
      <c r="G79" s="1311"/>
      <c r="H79" s="1311"/>
      <c r="I79" s="1306"/>
      <c r="J79" s="1306"/>
      <c r="K79" s="1307"/>
      <c r="L79" s="1307"/>
      <c r="M79" s="1307"/>
      <c r="N79" s="1307"/>
      <c r="AN79" s="1310"/>
      <c r="AO79" s="1310"/>
      <c r="AP79" s="1310"/>
      <c r="AQ79" s="1310"/>
      <c r="AR79" s="1310"/>
      <c r="AS79" s="1310"/>
      <c r="AT79" s="1310"/>
      <c r="AU79" s="1310"/>
      <c r="AV79" s="1310"/>
      <c r="AW79" s="1310"/>
      <c r="AX79" s="1310"/>
      <c r="AY79" s="1310"/>
      <c r="AZ79" s="1310"/>
      <c r="BA79" s="1310"/>
      <c r="BB79" s="1308" t="s">
        <v>592</v>
      </c>
      <c r="BC79" s="1308"/>
      <c r="BD79" s="1308"/>
      <c r="BE79" s="1308"/>
      <c r="BF79" s="1308"/>
      <c r="BG79" s="1308"/>
      <c r="BH79" s="1308"/>
      <c r="BI79" s="1308"/>
      <c r="BJ79" s="1308"/>
      <c r="BK79" s="1308"/>
      <c r="BL79" s="1308"/>
      <c r="BM79" s="1308"/>
      <c r="BN79" s="1308"/>
      <c r="BO79" s="1308"/>
      <c r="BP79" s="1305">
        <v>7.7</v>
      </c>
      <c r="BQ79" s="1305"/>
      <c r="BR79" s="1305"/>
      <c r="BS79" s="1305"/>
      <c r="BT79" s="1305"/>
      <c r="BU79" s="1305"/>
      <c r="BV79" s="1305"/>
      <c r="BW79" s="1305"/>
      <c r="BX79" s="1305">
        <v>6.4</v>
      </c>
      <c r="BY79" s="1305"/>
      <c r="BZ79" s="1305"/>
      <c r="CA79" s="1305"/>
      <c r="CB79" s="1305"/>
      <c r="CC79" s="1305"/>
      <c r="CD79" s="1305"/>
      <c r="CE79" s="1305"/>
      <c r="CF79" s="1305">
        <v>6.9</v>
      </c>
      <c r="CG79" s="1305"/>
      <c r="CH79" s="1305"/>
      <c r="CI79" s="1305"/>
      <c r="CJ79" s="1305"/>
      <c r="CK79" s="1305"/>
      <c r="CL79" s="1305"/>
      <c r="CM79" s="1305"/>
      <c r="CN79" s="1305">
        <v>7.1</v>
      </c>
      <c r="CO79" s="1305"/>
      <c r="CP79" s="1305"/>
      <c r="CQ79" s="1305"/>
      <c r="CR79" s="1305"/>
      <c r="CS79" s="1305"/>
      <c r="CT79" s="1305"/>
      <c r="CU79" s="1305"/>
      <c r="CV79" s="1305">
        <v>7.4</v>
      </c>
      <c r="CW79" s="1305"/>
      <c r="CX79" s="1305"/>
      <c r="CY79" s="1305"/>
      <c r="CZ79" s="1305"/>
      <c r="DA79" s="1305"/>
      <c r="DB79" s="1305"/>
      <c r="DC79" s="1305"/>
    </row>
    <row r="80" spans="2:107" x14ac:dyDescent="0.15">
      <c r="B80" s="394"/>
      <c r="G80" s="1311"/>
      <c r="H80" s="1311"/>
      <c r="I80" s="1306"/>
      <c r="J80" s="1306"/>
      <c r="K80" s="1307"/>
      <c r="L80" s="1307"/>
      <c r="M80" s="1307"/>
      <c r="N80" s="1307"/>
      <c r="AN80" s="1310"/>
      <c r="AO80" s="1310"/>
      <c r="AP80" s="1310"/>
      <c r="AQ80" s="1310"/>
      <c r="AR80" s="1310"/>
      <c r="AS80" s="1310"/>
      <c r="AT80" s="1310"/>
      <c r="AU80" s="1310"/>
      <c r="AV80" s="1310"/>
      <c r="AW80" s="1310"/>
      <c r="AX80" s="1310"/>
      <c r="AY80" s="1310"/>
      <c r="AZ80" s="1310"/>
      <c r="BA80" s="1310"/>
      <c r="BB80" s="1308"/>
      <c r="BC80" s="1308"/>
      <c r="BD80" s="1308"/>
      <c r="BE80" s="1308"/>
      <c r="BF80" s="1308"/>
      <c r="BG80" s="1308"/>
      <c r="BH80" s="1308"/>
      <c r="BI80" s="1308"/>
      <c r="BJ80" s="1308"/>
      <c r="BK80" s="1308"/>
      <c r="BL80" s="1308"/>
      <c r="BM80" s="1308"/>
      <c r="BN80" s="1308"/>
      <c r="BO80" s="1308"/>
      <c r="BP80" s="1305"/>
      <c r="BQ80" s="1305"/>
      <c r="BR80" s="1305"/>
      <c r="BS80" s="1305"/>
      <c r="BT80" s="1305"/>
      <c r="BU80" s="1305"/>
      <c r="BV80" s="1305"/>
      <c r="BW80" s="1305"/>
      <c r="BX80" s="1305"/>
      <c r="BY80" s="1305"/>
      <c r="BZ80" s="1305"/>
      <c r="CA80" s="1305"/>
      <c r="CB80" s="1305"/>
      <c r="CC80" s="1305"/>
      <c r="CD80" s="1305"/>
      <c r="CE80" s="1305"/>
      <c r="CF80" s="1305"/>
      <c r="CG80" s="1305"/>
      <c r="CH80" s="1305"/>
      <c r="CI80" s="1305"/>
      <c r="CJ80" s="1305"/>
      <c r="CK80" s="1305"/>
      <c r="CL80" s="1305"/>
      <c r="CM80" s="1305"/>
      <c r="CN80" s="1305"/>
      <c r="CO80" s="1305"/>
      <c r="CP80" s="1305"/>
      <c r="CQ80" s="1305"/>
      <c r="CR80" s="1305"/>
      <c r="CS80" s="1305"/>
      <c r="CT80" s="1305"/>
      <c r="CU80" s="1305"/>
      <c r="CV80" s="1305"/>
      <c r="CW80" s="1305"/>
      <c r="CX80" s="1305"/>
      <c r="CY80" s="1305"/>
      <c r="CZ80" s="1305"/>
      <c r="DA80" s="1305"/>
      <c r="DB80" s="1305"/>
      <c r="DC80" s="1305"/>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79RbG0PoqoNAYcR9q48de08t6eEcRCxZtGp7dr6D3aF+iQ5tOishRqKg0U0h1GLZSLpNju/SVokq0+NMQQ+rwA==" saltValue="5mjExNo+FvBLM3wgvMMud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9006AD-615D-4601-9145-E7D254046FBB}">
  <sheetPr>
    <tabColor theme="4" tint="0.79998168889431442"/>
    <pageSetUpPr fitToPage="1"/>
  </sheetPr>
  <dimension ref="A1:DR135"/>
  <sheetViews>
    <sheetView showGridLines="0" topLeftCell="AD106" zoomScaleNormal="10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490</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zAA03m+OiUpIQ/e6C10m6r5Rdv8rma+3O6zNpXrBNs4zytQ+CqRYoKi3GapKn2jLLLYvOytrECU56vU7XBGpEA==" saltValue="Bx6ldauXWo6UYAd/lPsJp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7A13B9-AADC-4053-BE9C-55B33158A0F8}">
  <sheetPr>
    <tabColor theme="4" tint="0.79998168889431442"/>
    <pageSetUpPr fitToPage="1"/>
  </sheetPr>
  <dimension ref="A1:DR135"/>
  <sheetViews>
    <sheetView showGridLines="0" tabSelected="1" topLeftCell="A103" zoomScaleNormal="100" zoomScaleSheetLayoutView="55" workbookViewId="0">
      <selection activeCell="AH113" sqref="AH113"/>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490</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eDlCrhOp4osNr21TzM3VlEJP1CF7JhD8TkrqzmYd1cTGu89yYPrZjJzIFTyMDvCDMuGgYphXE/8UaeC3D7bKkQ==" saltValue="DcHt7SIJsoOJ19g0m50fk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541</v>
      </c>
      <c r="G2" s="156"/>
      <c r="H2" s="157"/>
    </row>
    <row r="3" spans="1:8" x14ac:dyDescent="0.15">
      <c r="A3" s="153" t="s">
        <v>534</v>
      </c>
      <c r="B3" s="158"/>
      <c r="C3" s="159"/>
      <c r="D3" s="160">
        <v>987691</v>
      </c>
      <c r="E3" s="161"/>
      <c r="F3" s="162">
        <v>288550</v>
      </c>
      <c r="G3" s="163"/>
      <c r="H3" s="164"/>
    </row>
    <row r="4" spans="1:8" x14ac:dyDescent="0.15">
      <c r="A4" s="165"/>
      <c r="B4" s="166"/>
      <c r="C4" s="167"/>
      <c r="D4" s="168">
        <v>38048</v>
      </c>
      <c r="E4" s="169"/>
      <c r="F4" s="170">
        <v>141525</v>
      </c>
      <c r="G4" s="171"/>
      <c r="H4" s="172"/>
    </row>
    <row r="5" spans="1:8" x14ac:dyDescent="0.15">
      <c r="A5" s="153" t="s">
        <v>536</v>
      </c>
      <c r="B5" s="158"/>
      <c r="C5" s="159"/>
      <c r="D5" s="160">
        <v>1001074</v>
      </c>
      <c r="E5" s="161"/>
      <c r="F5" s="162">
        <v>287914</v>
      </c>
      <c r="G5" s="163"/>
      <c r="H5" s="164"/>
    </row>
    <row r="6" spans="1:8" x14ac:dyDescent="0.15">
      <c r="A6" s="165"/>
      <c r="B6" s="166"/>
      <c r="C6" s="167"/>
      <c r="D6" s="168">
        <v>32688</v>
      </c>
      <c r="E6" s="169"/>
      <c r="F6" s="170">
        <v>146531</v>
      </c>
      <c r="G6" s="171"/>
      <c r="H6" s="172"/>
    </row>
    <row r="7" spans="1:8" x14ac:dyDescent="0.15">
      <c r="A7" s="153" t="s">
        <v>537</v>
      </c>
      <c r="B7" s="158"/>
      <c r="C7" s="159"/>
      <c r="D7" s="160">
        <v>802605</v>
      </c>
      <c r="E7" s="161"/>
      <c r="F7" s="162">
        <v>310300</v>
      </c>
      <c r="G7" s="163"/>
      <c r="H7" s="164"/>
    </row>
    <row r="8" spans="1:8" x14ac:dyDescent="0.15">
      <c r="A8" s="165"/>
      <c r="B8" s="166"/>
      <c r="C8" s="167"/>
      <c r="D8" s="168">
        <v>46432</v>
      </c>
      <c r="E8" s="169"/>
      <c r="F8" s="170">
        <v>157576</v>
      </c>
      <c r="G8" s="171"/>
      <c r="H8" s="172"/>
    </row>
    <row r="9" spans="1:8" x14ac:dyDescent="0.15">
      <c r="A9" s="153" t="s">
        <v>538</v>
      </c>
      <c r="B9" s="158"/>
      <c r="C9" s="159"/>
      <c r="D9" s="160">
        <v>937111</v>
      </c>
      <c r="E9" s="161"/>
      <c r="F9" s="162">
        <v>317319</v>
      </c>
      <c r="G9" s="163"/>
      <c r="H9" s="164"/>
    </row>
    <row r="10" spans="1:8" x14ac:dyDescent="0.15">
      <c r="A10" s="165"/>
      <c r="B10" s="166"/>
      <c r="C10" s="167"/>
      <c r="D10" s="168">
        <v>73148</v>
      </c>
      <c r="E10" s="169"/>
      <c r="F10" s="170">
        <v>164214</v>
      </c>
      <c r="G10" s="171"/>
      <c r="H10" s="172"/>
    </row>
    <row r="11" spans="1:8" x14ac:dyDescent="0.15">
      <c r="A11" s="153" t="s">
        <v>539</v>
      </c>
      <c r="B11" s="158"/>
      <c r="C11" s="159"/>
      <c r="D11" s="160">
        <v>516461</v>
      </c>
      <c r="E11" s="161"/>
      <c r="F11" s="162">
        <v>289738</v>
      </c>
      <c r="G11" s="163"/>
      <c r="H11" s="164"/>
    </row>
    <row r="12" spans="1:8" x14ac:dyDescent="0.15">
      <c r="A12" s="165"/>
      <c r="B12" s="166"/>
      <c r="C12" s="173"/>
      <c r="D12" s="168">
        <v>166921</v>
      </c>
      <c r="E12" s="169"/>
      <c r="F12" s="170">
        <v>156238</v>
      </c>
      <c r="G12" s="171"/>
      <c r="H12" s="172"/>
    </row>
    <row r="13" spans="1:8" x14ac:dyDescent="0.15">
      <c r="A13" s="153"/>
      <c r="B13" s="158"/>
      <c r="C13" s="174"/>
      <c r="D13" s="175">
        <v>848988</v>
      </c>
      <c r="E13" s="176"/>
      <c r="F13" s="177">
        <v>298764</v>
      </c>
      <c r="G13" s="178"/>
      <c r="H13" s="164"/>
    </row>
    <row r="14" spans="1:8" x14ac:dyDescent="0.15">
      <c r="A14" s="165"/>
      <c r="B14" s="166"/>
      <c r="C14" s="167"/>
      <c r="D14" s="168">
        <v>71447</v>
      </c>
      <c r="E14" s="169"/>
      <c r="F14" s="170">
        <v>153217</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5.0599999999999996</v>
      </c>
      <c r="C19" s="179">
        <f>ROUND(VALUE(SUBSTITUTE(実質収支比率等に係る経年分析!G$48,"▲","-")),2)</f>
        <v>7.66</v>
      </c>
      <c r="D19" s="179">
        <f>ROUND(VALUE(SUBSTITUTE(実質収支比率等に係る経年分析!H$48,"▲","-")),2)</f>
        <v>10.19</v>
      </c>
      <c r="E19" s="179">
        <f>ROUND(VALUE(SUBSTITUTE(実質収支比率等に係る経年分析!I$48,"▲","-")),2)</f>
        <v>9.93</v>
      </c>
      <c r="F19" s="179">
        <f>ROUND(VALUE(SUBSTITUTE(実質収支比率等に係る経年分析!J$48,"▲","-")),2)</f>
        <v>14.6</v>
      </c>
    </row>
    <row r="20" spans="1:11" x14ac:dyDescent="0.15">
      <c r="A20" s="179" t="s">
        <v>55</v>
      </c>
      <c r="B20" s="179">
        <f>ROUND(VALUE(SUBSTITUTE(実質収支比率等に係る経年分析!F$47,"▲","-")),2)</f>
        <v>70.209999999999994</v>
      </c>
      <c r="C20" s="179">
        <f>ROUND(VALUE(SUBSTITUTE(実質収支比率等に係る経年分析!G$47,"▲","-")),2)</f>
        <v>70.58</v>
      </c>
      <c r="D20" s="179">
        <f>ROUND(VALUE(SUBSTITUTE(実質収支比率等に係る経年分析!H$47,"▲","-")),2)</f>
        <v>72.69</v>
      </c>
      <c r="E20" s="179">
        <f>ROUND(VALUE(SUBSTITUTE(実質収支比率等に係る経年分析!I$47,"▲","-")),2)</f>
        <v>63.34</v>
      </c>
      <c r="F20" s="179">
        <f>ROUND(VALUE(SUBSTITUTE(実質収支比率等に係る経年分析!J$47,"▲","-")),2)</f>
        <v>68.03</v>
      </c>
    </row>
    <row r="21" spans="1:11" x14ac:dyDescent="0.15">
      <c r="A21" s="179" t="s">
        <v>56</v>
      </c>
      <c r="B21" s="179">
        <f>IF(ISNUMBER(VALUE(SUBSTITUTE(実質収支比率等に係る経年分析!F$49,"▲","-"))),ROUND(VALUE(SUBSTITUTE(実質収支比率等に係る経年分析!F$49,"▲","-")),2),NA())</f>
        <v>3.61</v>
      </c>
      <c r="C21" s="179">
        <f>IF(ISNUMBER(VALUE(SUBSTITUTE(実質収支比率等に係る経年分析!G$49,"▲","-"))),ROUND(VALUE(SUBSTITUTE(実質収支比率等に係る経年分析!G$49,"▲","-")),2),NA())</f>
        <v>5.12</v>
      </c>
      <c r="D21" s="179">
        <f>IF(ISNUMBER(VALUE(SUBSTITUTE(実質収支比率等に係る経年分析!H$49,"▲","-"))),ROUND(VALUE(SUBSTITUTE(実質収支比率等に係る経年分析!H$49,"▲","-")),2),NA())</f>
        <v>6.3</v>
      </c>
      <c r="E21" s="179">
        <f>IF(ISNUMBER(VALUE(SUBSTITUTE(実質収支比率等に係る経年分析!I$49,"▲","-"))),ROUND(VALUE(SUBSTITUTE(実質収支比率等に係る経年分析!I$49,"▲","-")),2),NA())</f>
        <v>-10.27</v>
      </c>
      <c r="F21" s="179">
        <f>IF(ISNUMBER(VALUE(SUBSTITUTE(実質収支比率等に係る経年分析!J$49,"▲","-"))),ROUND(VALUE(SUBSTITUTE(実質収支比率等に係る経年分析!J$49,"▲","-")),2),NA())</f>
        <v>6.98</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15">
      <c r="A30" s="180" t="e">
        <f>IF(連結実質赤字比率に係る赤字・黒字の構成分析!C$40="",NA(),連結実質赤字比率に係る赤字・黒字の構成分析!C$40)</f>
        <v>#N/A</v>
      </c>
      <c r="B30" s="180" t="e">
        <f>IF(ROUND(VALUE(SUBSTITUTE(連結実質赤字比率に係る赤字・黒字の構成分析!F$40,"▲", "-")), 2) &lt; 0, ABS(ROUND(VALUE(SUBSTITUTE(連結実質赤字比率に係る赤字・黒字の構成分析!F$40,"▲", "-")), 2)), NA())</f>
        <v>#VALUE!</v>
      </c>
      <c r="C30" s="180" t="e">
        <f>IF(ROUND(VALUE(SUBSTITUTE(連結実質赤字比率に係る赤字・黒字の構成分析!F$40,"▲", "-")), 2) &gt;= 0, ABS(ROUND(VALUE(SUBSTITUTE(連結実質赤字比率に係る赤字・黒字の構成分析!F$40,"▲", "-")), 2)), NA())</f>
        <v>#VALUE!</v>
      </c>
      <c r="D30" s="180" t="e">
        <f>IF(ROUND(VALUE(SUBSTITUTE(連結実質赤字比率に係る赤字・黒字の構成分析!G$40,"▲", "-")), 2) &lt; 0, ABS(ROUND(VALUE(SUBSTITUTE(連結実質赤字比率に係る赤字・黒字の構成分析!G$40,"▲", "-")), 2)), NA())</f>
        <v>#VALUE!</v>
      </c>
      <c r="E30" s="180" t="e">
        <f>IF(ROUND(VALUE(SUBSTITUTE(連結実質赤字比率に係る赤字・黒字の構成分析!G$40,"▲", "-")), 2) &gt;= 0, ABS(ROUND(VALUE(SUBSTITUTE(連結実質赤字比率に係る赤字・黒字の構成分析!G$40,"▲", "-")), 2)), NA())</f>
        <v>#VALUE!</v>
      </c>
      <c r="F30" s="180" t="e">
        <f>IF(ROUND(VALUE(SUBSTITUTE(連結実質赤字比率に係る赤字・黒字の構成分析!H$40,"▲", "-")), 2) &lt; 0, ABS(ROUND(VALUE(SUBSTITUTE(連結実質赤字比率に係る赤字・黒字の構成分析!H$40,"▲", "-")), 2)), NA())</f>
        <v>#VALUE!</v>
      </c>
      <c r="G30" s="180" t="e">
        <f>IF(ROUND(VALUE(SUBSTITUTE(連結実質赤字比率に係る赤字・黒字の構成分析!H$40,"▲", "-")), 2) &gt;= 0, ABS(ROUND(VALUE(SUBSTITUTE(連結実質赤字比率に係る赤字・黒字の構成分析!H$40,"▲", "-")), 2)), NA())</f>
        <v>#VALUE!</v>
      </c>
      <c r="H30" s="180" t="e">
        <f>IF(ROUND(VALUE(SUBSTITUTE(連結実質赤字比率に係る赤字・黒字の構成分析!I$40,"▲", "-")), 2) &lt; 0, ABS(ROUND(VALUE(SUBSTITUTE(連結実質赤字比率に係る赤字・黒字の構成分析!I$40,"▲", "-")), 2)), NA())</f>
        <v>#VALUE!</v>
      </c>
      <c r="I30" s="180" t="e">
        <f>IF(ROUND(VALUE(SUBSTITUTE(連結実質赤字比率に係る赤字・黒字の構成分析!I$40,"▲", "-")), 2) &gt;= 0, ABS(ROUND(VALUE(SUBSTITUTE(連結実質赤字比率に係る赤字・黒字の構成分析!I$40,"▲", "-")), 2)), NA())</f>
        <v>#VALUE!</v>
      </c>
      <c r="J30" s="180" t="e">
        <f>IF(ROUND(VALUE(SUBSTITUTE(連結実質赤字比率に係る赤字・黒字の構成分析!J$40,"▲", "-")), 2) &lt; 0, ABS(ROUND(VALUE(SUBSTITUTE(連結実質赤字比率に係る赤字・黒字の構成分析!J$40,"▲", "-")), 2)), NA())</f>
        <v>#VALUE!</v>
      </c>
      <c r="K30" s="180" t="e">
        <f>IF(ROUND(VALUE(SUBSTITUTE(連結実質赤字比率に係る赤字・黒字の構成分析!J$40,"▲", "-")), 2) &gt;= 0, ABS(ROUND(VALUE(SUBSTITUTE(連結実質赤字比率に係る赤字・黒字の構成分析!J$40,"▲", "-")), 2)), NA())</f>
        <v>#VALUE!</v>
      </c>
    </row>
    <row r="31" spans="1:11" x14ac:dyDescent="0.15">
      <c r="A31" s="180" t="str">
        <f>IF(連結実質赤字比率に係る赤字・黒字の構成分析!C$39="",NA(),連結実質赤字比率に係る赤字・黒字の構成分析!C$39)</f>
        <v>後期高齢者医療特別会計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0.03</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v>
      </c>
    </row>
    <row r="32" spans="1:11" x14ac:dyDescent="0.15">
      <c r="A32" s="180" t="str">
        <f>IF(連結実質赤字比率に係る赤字・黒字の構成分析!C$38="",NA(),連結実質赤字比率に係る赤字・黒字の構成分析!C$38)</f>
        <v>簡易水道事業特別会計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0.02</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0.02</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7.0000000000000007E-2</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7.0000000000000007E-2</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0.01</v>
      </c>
    </row>
    <row r="33" spans="1:16" x14ac:dyDescent="0.15">
      <c r="A33" s="180" t="str">
        <f>IF(連結実質赤字比率に係る赤字・黒字の構成分析!C$37="",NA(),連結実質赤字比率に係る赤字・黒字の構成分析!C$37)</f>
        <v>下水道事業特別会計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0.01</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0.01</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0.01</v>
      </c>
    </row>
    <row r="34" spans="1:16" x14ac:dyDescent="0.15">
      <c r="A34" s="180" t="str">
        <f>IF(連結実質赤字比率に係る赤字・黒字の構成分析!C$36="",NA(),連結実質赤字比率に係る赤字・黒字の構成分析!C$36)</f>
        <v>国民健康保険事業特別会計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2</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0.89</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0.32</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1.46</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1.82</v>
      </c>
    </row>
    <row r="35" spans="1:16" x14ac:dyDescent="0.15">
      <c r="A35" s="180" t="str">
        <f>IF(連結実質赤字比率に係る赤字・黒字の構成分析!C$35="",NA(),連結実質赤字比率に係る赤字・黒字の構成分析!C$35)</f>
        <v>航路事業特別会計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4.4000000000000004</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9.68</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11.34</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8.3699999999999992</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4.41</v>
      </c>
    </row>
    <row r="36" spans="1:16" x14ac:dyDescent="0.15">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5.0599999999999996</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7.65</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10.18</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9.92</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14.6</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173</v>
      </c>
      <c r="E42" s="181"/>
      <c r="F42" s="181"/>
      <c r="G42" s="181">
        <f>'実質公債費比率（分子）の構造'!L$52</f>
        <v>151</v>
      </c>
      <c r="H42" s="181"/>
      <c r="I42" s="181"/>
      <c r="J42" s="181">
        <f>'実質公債費比率（分子）の構造'!M$52</f>
        <v>145</v>
      </c>
      <c r="K42" s="181"/>
      <c r="L42" s="181"/>
      <c r="M42" s="181">
        <f>'実質公債費比率（分子）の構造'!N$52</f>
        <v>134</v>
      </c>
      <c r="N42" s="181"/>
      <c r="O42" s="181"/>
      <c r="P42" s="181">
        <f>'実質公債費比率（分子）の構造'!O$52</f>
        <v>138</v>
      </c>
    </row>
    <row r="43" spans="1:16" x14ac:dyDescent="0.15">
      <c r="A43" s="181" t="s">
        <v>18</v>
      </c>
      <c r="B43" s="181">
        <f>'実質公債費比率（分子）の構造'!K$51</f>
        <v>0</v>
      </c>
      <c r="C43" s="181"/>
      <c r="D43" s="181"/>
      <c r="E43" s="181">
        <f>'実質公債費比率（分子）の構造'!L$51</f>
        <v>0</v>
      </c>
      <c r="F43" s="181"/>
      <c r="G43" s="181"/>
      <c r="H43" s="181">
        <f>'実質公債費比率（分子）の構造'!M$51</f>
        <v>0</v>
      </c>
      <c r="I43" s="181"/>
      <c r="J43" s="181"/>
      <c r="K43" s="181">
        <f>'実質公債費比率（分子）の構造'!N$51</f>
        <v>0</v>
      </c>
      <c r="L43" s="181"/>
      <c r="M43" s="181"/>
      <c r="N43" s="181">
        <f>'実質公債費比率（分子）の構造'!O$51</f>
        <v>0</v>
      </c>
      <c r="O43" s="181"/>
      <c r="P43" s="181"/>
    </row>
    <row r="44" spans="1:16" x14ac:dyDescent="0.15">
      <c r="A44" s="181" t="s">
        <v>64</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15">
      <c r="A45" s="181" t="s">
        <v>65</v>
      </c>
      <c r="B45" s="181">
        <f>'実質公債費比率（分子）の構造'!K$49</f>
        <v>0</v>
      </c>
      <c r="C45" s="181"/>
      <c r="D45" s="181"/>
      <c r="E45" s="181">
        <f>'実質公債費比率（分子）の構造'!L$49</f>
        <v>0</v>
      </c>
      <c r="F45" s="181"/>
      <c r="G45" s="181"/>
      <c r="H45" s="181">
        <f>'実質公債費比率（分子）の構造'!M$49</f>
        <v>0</v>
      </c>
      <c r="I45" s="181"/>
      <c r="J45" s="181"/>
      <c r="K45" s="181">
        <f>'実質公債費比率（分子）の構造'!N$49</f>
        <v>0</v>
      </c>
      <c r="L45" s="181"/>
      <c r="M45" s="181"/>
      <c r="N45" s="181">
        <f>'実質公債費比率（分子）の構造'!O$49</f>
        <v>0</v>
      </c>
      <c r="O45" s="181"/>
      <c r="P45" s="181"/>
    </row>
    <row r="46" spans="1:16" x14ac:dyDescent="0.15">
      <c r="A46" s="181" t="s">
        <v>66</v>
      </c>
      <c r="B46" s="181">
        <f>'実質公債費比率（分子）の構造'!K$48</f>
        <v>47</v>
      </c>
      <c r="C46" s="181"/>
      <c r="D46" s="181"/>
      <c r="E46" s="181">
        <f>'実質公債費比率（分子）の構造'!L$48</f>
        <v>49</v>
      </c>
      <c r="F46" s="181"/>
      <c r="G46" s="181"/>
      <c r="H46" s="181">
        <f>'実質公債費比率（分子）の構造'!M$48</f>
        <v>46</v>
      </c>
      <c r="I46" s="181"/>
      <c r="J46" s="181"/>
      <c r="K46" s="181">
        <f>'実質公債費比率（分子）の構造'!N$48</f>
        <v>38</v>
      </c>
      <c r="L46" s="181"/>
      <c r="M46" s="181"/>
      <c r="N46" s="181">
        <f>'実質公債費比率（分子）の構造'!O$48</f>
        <v>32</v>
      </c>
      <c r="O46" s="181"/>
      <c r="P46" s="181"/>
    </row>
    <row r="47" spans="1:16" x14ac:dyDescent="0.15">
      <c r="A47" s="181" t="s">
        <v>67</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69</v>
      </c>
      <c r="B49" s="181">
        <f>'実質公債費比率（分子）の構造'!K$45</f>
        <v>168</v>
      </c>
      <c r="C49" s="181"/>
      <c r="D49" s="181"/>
      <c r="E49" s="181">
        <f>'実質公債費比率（分子）の構造'!L$45</f>
        <v>135</v>
      </c>
      <c r="F49" s="181"/>
      <c r="G49" s="181"/>
      <c r="H49" s="181">
        <f>'実質公債費比率（分子）の構造'!M$45</f>
        <v>125</v>
      </c>
      <c r="I49" s="181"/>
      <c r="J49" s="181"/>
      <c r="K49" s="181">
        <f>'実質公債費比率（分子）の構造'!N$45</f>
        <v>116</v>
      </c>
      <c r="L49" s="181"/>
      <c r="M49" s="181"/>
      <c r="N49" s="181">
        <f>'実質公債費比率（分子）の構造'!O$45</f>
        <v>133</v>
      </c>
      <c r="O49" s="181"/>
      <c r="P49" s="181"/>
    </row>
    <row r="50" spans="1:16" x14ac:dyDescent="0.15">
      <c r="A50" s="181" t="s">
        <v>70</v>
      </c>
      <c r="B50" s="181" t="e">
        <f>NA()</f>
        <v>#N/A</v>
      </c>
      <c r="C50" s="181">
        <f>IF(ISNUMBER('実質公債費比率（分子）の構造'!K$53),'実質公債費比率（分子）の構造'!K$53,NA())</f>
        <v>42</v>
      </c>
      <c r="D50" s="181" t="e">
        <f>NA()</f>
        <v>#N/A</v>
      </c>
      <c r="E50" s="181" t="e">
        <f>NA()</f>
        <v>#N/A</v>
      </c>
      <c r="F50" s="181">
        <f>IF(ISNUMBER('実質公債費比率（分子）の構造'!L$53),'実質公債費比率（分子）の構造'!L$53,NA())</f>
        <v>33</v>
      </c>
      <c r="G50" s="181" t="e">
        <f>NA()</f>
        <v>#N/A</v>
      </c>
      <c r="H50" s="181" t="e">
        <f>NA()</f>
        <v>#N/A</v>
      </c>
      <c r="I50" s="181">
        <f>IF(ISNUMBER('実質公債費比率（分子）の構造'!M$53),'実質公債費比率（分子）の構造'!M$53,NA())</f>
        <v>26</v>
      </c>
      <c r="J50" s="181" t="e">
        <f>NA()</f>
        <v>#N/A</v>
      </c>
      <c r="K50" s="181" t="e">
        <f>NA()</f>
        <v>#N/A</v>
      </c>
      <c r="L50" s="181">
        <f>IF(ISNUMBER('実質公債費比率（分子）の構造'!N$53),'実質公債費比率（分子）の構造'!N$53,NA())</f>
        <v>20</v>
      </c>
      <c r="M50" s="181" t="e">
        <f>NA()</f>
        <v>#N/A</v>
      </c>
      <c r="N50" s="181" t="e">
        <f>NA()</f>
        <v>#N/A</v>
      </c>
      <c r="O50" s="181">
        <f>IF(ISNUMBER('実質公債費比率（分子）の構造'!O$53),'実質公債費比率（分子）の構造'!O$53,NA())</f>
        <v>27</v>
      </c>
      <c r="P50" s="181" t="e">
        <f>NA()</f>
        <v>#N/A</v>
      </c>
    </row>
    <row r="53" spans="1:16" x14ac:dyDescent="0.15">
      <c r="A53" s="149" t="s">
        <v>71</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x14ac:dyDescent="0.15">
      <c r="A56" s="180" t="s">
        <v>43</v>
      </c>
      <c r="B56" s="180"/>
      <c r="C56" s="180"/>
      <c r="D56" s="180">
        <f>'将来負担比率（分子）の構造'!I$52</f>
        <v>1123</v>
      </c>
      <c r="E56" s="180"/>
      <c r="F56" s="180"/>
      <c r="G56" s="180">
        <f>'将来負担比率（分子）の構造'!J$52</f>
        <v>1078</v>
      </c>
      <c r="H56" s="180"/>
      <c r="I56" s="180"/>
      <c r="J56" s="180">
        <f>'将来負担比率（分子）の構造'!K$52</f>
        <v>1132</v>
      </c>
      <c r="K56" s="180"/>
      <c r="L56" s="180"/>
      <c r="M56" s="180">
        <f>'将来負担比率（分子）の構造'!L$52</f>
        <v>1201</v>
      </c>
      <c r="N56" s="180"/>
      <c r="O56" s="180"/>
      <c r="P56" s="180">
        <f>'将来負担比率（分子）の構造'!M$52</f>
        <v>1110</v>
      </c>
    </row>
    <row r="57" spans="1:16" x14ac:dyDescent="0.15">
      <c r="A57" s="180" t="s">
        <v>42</v>
      </c>
      <c r="B57" s="180"/>
      <c r="C57" s="180"/>
      <c r="D57" s="180">
        <f>'将来負担比率（分子）の構造'!I$51</f>
        <v>149</v>
      </c>
      <c r="E57" s="180"/>
      <c r="F57" s="180"/>
      <c r="G57" s="180">
        <f>'将来負担比率（分子）の構造'!J$51</f>
        <v>137</v>
      </c>
      <c r="H57" s="180"/>
      <c r="I57" s="180"/>
      <c r="J57" s="180">
        <f>'将来負担比率（分子）の構造'!K$51</f>
        <v>124</v>
      </c>
      <c r="K57" s="180"/>
      <c r="L57" s="180"/>
      <c r="M57" s="180">
        <f>'将来負担比率（分子）の構造'!L$51</f>
        <v>111</v>
      </c>
      <c r="N57" s="180"/>
      <c r="O57" s="180"/>
      <c r="P57" s="180">
        <f>'将来負担比率（分子）の構造'!M$51</f>
        <v>98</v>
      </c>
    </row>
    <row r="58" spans="1:16" x14ac:dyDescent="0.15">
      <c r="A58" s="180" t="s">
        <v>41</v>
      </c>
      <c r="B58" s="180"/>
      <c r="C58" s="180"/>
      <c r="D58" s="180">
        <f>'将来負担比率（分子）の構造'!I$50</f>
        <v>859</v>
      </c>
      <c r="E58" s="180"/>
      <c r="F58" s="180"/>
      <c r="G58" s="180">
        <f>'将来負担比率（分子）の構造'!J$50</f>
        <v>889</v>
      </c>
      <c r="H58" s="180"/>
      <c r="I58" s="180"/>
      <c r="J58" s="180">
        <f>'将来負担比率（分子）の構造'!K$50</f>
        <v>945</v>
      </c>
      <c r="K58" s="180"/>
      <c r="L58" s="180"/>
      <c r="M58" s="180">
        <f>'将来負担比率（分子）の構造'!L$50</f>
        <v>858</v>
      </c>
      <c r="N58" s="180"/>
      <c r="O58" s="180"/>
      <c r="P58" s="180">
        <f>'将来負担比率（分子）の構造'!M$50</f>
        <v>889</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198</v>
      </c>
      <c r="C62" s="180"/>
      <c r="D62" s="180"/>
      <c r="E62" s="180">
        <f>'将来負担比率（分子）の構造'!J$45</f>
        <v>140</v>
      </c>
      <c r="F62" s="180"/>
      <c r="G62" s="180"/>
      <c r="H62" s="180">
        <f>'将来負担比率（分子）の構造'!K$45</f>
        <v>119</v>
      </c>
      <c r="I62" s="180"/>
      <c r="J62" s="180"/>
      <c r="K62" s="180">
        <f>'将来負担比率（分子）の構造'!L$45</f>
        <v>80</v>
      </c>
      <c r="L62" s="180"/>
      <c r="M62" s="180"/>
      <c r="N62" s="180">
        <f>'将来負担比率（分子）の構造'!M$45</f>
        <v>56</v>
      </c>
      <c r="O62" s="180"/>
      <c r="P62" s="180"/>
    </row>
    <row r="63" spans="1:16" x14ac:dyDescent="0.15">
      <c r="A63" s="180" t="s">
        <v>34</v>
      </c>
      <c r="B63" s="180" t="str">
        <f>'将来負担比率（分子）の構造'!I$44</f>
        <v>-</v>
      </c>
      <c r="C63" s="180"/>
      <c r="D63" s="180"/>
      <c r="E63" s="180" t="str">
        <f>'将来負担比率（分子）の構造'!J$44</f>
        <v>-</v>
      </c>
      <c r="F63" s="180"/>
      <c r="G63" s="180"/>
      <c r="H63" s="180" t="str">
        <f>'将来負担比率（分子）の構造'!K$44</f>
        <v>-</v>
      </c>
      <c r="I63" s="180"/>
      <c r="J63" s="180"/>
      <c r="K63" s="180" t="str">
        <f>'将来負担比率（分子）の構造'!L$44</f>
        <v>-</v>
      </c>
      <c r="L63" s="180"/>
      <c r="M63" s="180"/>
      <c r="N63" s="180" t="str">
        <f>'将来負担比率（分子）の構造'!M$44</f>
        <v>-</v>
      </c>
      <c r="O63" s="180"/>
      <c r="P63" s="180"/>
    </row>
    <row r="64" spans="1:16" x14ac:dyDescent="0.15">
      <c r="A64" s="180" t="s">
        <v>33</v>
      </c>
      <c r="B64" s="180">
        <f>'将来負担比率（分子）の構造'!I$43</f>
        <v>500</v>
      </c>
      <c r="C64" s="180"/>
      <c r="D64" s="180"/>
      <c r="E64" s="180">
        <f>'将来負担比率（分子）の構造'!J$43</f>
        <v>337</v>
      </c>
      <c r="F64" s="180"/>
      <c r="G64" s="180"/>
      <c r="H64" s="180">
        <f>'将来負担比率（分子）の構造'!K$43</f>
        <v>301</v>
      </c>
      <c r="I64" s="180"/>
      <c r="J64" s="180"/>
      <c r="K64" s="180">
        <f>'将来負担比率（分子）の構造'!L$43</f>
        <v>278</v>
      </c>
      <c r="L64" s="180"/>
      <c r="M64" s="180"/>
      <c r="N64" s="180">
        <f>'将来負担比率（分子）の構造'!M$43</f>
        <v>264</v>
      </c>
      <c r="O64" s="180"/>
      <c r="P64" s="180"/>
    </row>
    <row r="65" spans="1:16" x14ac:dyDescent="0.15">
      <c r="A65" s="180" t="s">
        <v>32</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15">
      <c r="A66" s="180" t="s">
        <v>31</v>
      </c>
      <c r="B66" s="180">
        <f>'将来負担比率（分子）の構造'!I$41</f>
        <v>1323</v>
      </c>
      <c r="C66" s="180"/>
      <c r="D66" s="180"/>
      <c r="E66" s="180">
        <f>'将来負担比率（分子）の構造'!J$41</f>
        <v>1345</v>
      </c>
      <c r="F66" s="180"/>
      <c r="G66" s="180"/>
      <c r="H66" s="180">
        <f>'将来負担比率（分子）の構造'!K$41</f>
        <v>1435</v>
      </c>
      <c r="I66" s="180"/>
      <c r="J66" s="180"/>
      <c r="K66" s="180">
        <f>'将来負担比率（分子）の構造'!L$41</f>
        <v>1527</v>
      </c>
      <c r="L66" s="180"/>
      <c r="M66" s="180"/>
      <c r="N66" s="180">
        <f>'将来負担比率（分子）の構造'!M$41</f>
        <v>1567</v>
      </c>
      <c r="O66" s="180"/>
      <c r="P66" s="180"/>
    </row>
    <row r="67" spans="1:16" x14ac:dyDescent="0.15">
      <c r="A67" s="180" t="s">
        <v>74</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75</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76</v>
      </c>
      <c r="B72" s="184">
        <f>基金残高に係る経年分析!F55</f>
        <v>537</v>
      </c>
      <c r="C72" s="184">
        <f>基金残高に係る経年分析!G55</f>
        <v>464</v>
      </c>
      <c r="D72" s="184">
        <f>基金残高に係る経年分析!H55</f>
        <v>483</v>
      </c>
    </row>
    <row r="73" spans="1:16" x14ac:dyDescent="0.15">
      <c r="A73" s="183" t="s">
        <v>77</v>
      </c>
      <c r="B73" s="184">
        <f>基金残高に係る経年分析!F56</f>
        <v>175</v>
      </c>
      <c r="C73" s="184">
        <f>基金残高に係る経年分析!G56</f>
        <v>210</v>
      </c>
      <c r="D73" s="184">
        <f>基金残高に係る経年分析!H56</f>
        <v>220</v>
      </c>
    </row>
    <row r="74" spans="1:16" x14ac:dyDescent="0.15">
      <c r="A74" s="183" t="s">
        <v>78</v>
      </c>
      <c r="B74" s="184">
        <f>基金残高に係る経年分析!F57</f>
        <v>192</v>
      </c>
      <c r="C74" s="184">
        <f>基金残高に係る経年分析!G57</f>
        <v>143</v>
      </c>
      <c r="D74" s="184">
        <f>基金残高に係る経年分析!H57</f>
        <v>145</v>
      </c>
    </row>
  </sheetData>
  <sheetProtection algorithmName="SHA-512" hashValue="WS2TCJlb1+2SHjy3M18A4rLQaH/bSsY4Ji5PQ21kW0oxMe+6jn6K1SwtQqjcyXeF9uZyVTsQaJurK44LTNMFrw==" saltValue="oueqgILOK4vXymHcyBhss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zoomScale="90" zoomScaleNormal="90" workbookViewId="0">
      <selection activeCell="BG39" sqref="BG39:BU41"/>
    </sheetView>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213</v>
      </c>
      <c r="DI1" s="656"/>
      <c r="DJ1" s="656"/>
      <c r="DK1" s="656"/>
      <c r="DL1" s="656"/>
      <c r="DM1" s="656"/>
      <c r="DN1" s="657"/>
      <c r="DO1" s="225"/>
      <c r="DP1" s="655" t="s">
        <v>214</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15">
      <c r="B2" s="226" t="s">
        <v>215</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58" t="s">
        <v>216</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217</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218</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15">
      <c r="B4" s="658" t="s">
        <v>1</v>
      </c>
      <c r="C4" s="659"/>
      <c r="D4" s="659"/>
      <c r="E4" s="659"/>
      <c r="F4" s="659"/>
      <c r="G4" s="659"/>
      <c r="H4" s="659"/>
      <c r="I4" s="659"/>
      <c r="J4" s="659"/>
      <c r="K4" s="659"/>
      <c r="L4" s="659"/>
      <c r="M4" s="659"/>
      <c r="N4" s="659"/>
      <c r="O4" s="659"/>
      <c r="P4" s="659"/>
      <c r="Q4" s="660"/>
      <c r="R4" s="658" t="s">
        <v>219</v>
      </c>
      <c r="S4" s="659"/>
      <c r="T4" s="659"/>
      <c r="U4" s="659"/>
      <c r="V4" s="659"/>
      <c r="W4" s="659"/>
      <c r="X4" s="659"/>
      <c r="Y4" s="660"/>
      <c r="Z4" s="658" t="s">
        <v>220</v>
      </c>
      <c r="AA4" s="659"/>
      <c r="AB4" s="659"/>
      <c r="AC4" s="660"/>
      <c r="AD4" s="658" t="s">
        <v>221</v>
      </c>
      <c r="AE4" s="659"/>
      <c r="AF4" s="659"/>
      <c r="AG4" s="659"/>
      <c r="AH4" s="659"/>
      <c r="AI4" s="659"/>
      <c r="AJ4" s="659"/>
      <c r="AK4" s="660"/>
      <c r="AL4" s="658" t="s">
        <v>220</v>
      </c>
      <c r="AM4" s="659"/>
      <c r="AN4" s="659"/>
      <c r="AO4" s="660"/>
      <c r="AP4" s="664" t="s">
        <v>222</v>
      </c>
      <c r="AQ4" s="664"/>
      <c r="AR4" s="664"/>
      <c r="AS4" s="664"/>
      <c r="AT4" s="664"/>
      <c r="AU4" s="664"/>
      <c r="AV4" s="664"/>
      <c r="AW4" s="664"/>
      <c r="AX4" s="664"/>
      <c r="AY4" s="664"/>
      <c r="AZ4" s="664"/>
      <c r="BA4" s="664"/>
      <c r="BB4" s="664"/>
      <c r="BC4" s="664"/>
      <c r="BD4" s="664"/>
      <c r="BE4" s="664"/>
      <c r="BF4" s="664"/>
      <c r="BG4" s="664" t="s">
        <v>223</v>
      </c>
      <c r="BH4" s="664"/>
      <c r="BI4" s="664"/>
      <c r="BJ4" s="664"/>
      <c r="BK4" s="664"/>
      <c r="BL4" s="664"/>
      <c r="BM4" s="664"/>
      <c r="BN4" s="664"/>
      <c r="BO4" s="664" t="s">
        <v>220</v>
      </c>
      <c r="BP4" s="664"/>
      <c r="BQ4" s="664"/>
      <c r="BR4" s="664"/>
      <c r="BS4" s="664" t="s">
        <v>224</v>
      </c>
      <c r="BT4" s="664"/>
      <c r="BU4" s="664"/>
      <c r="BV4" s="664"/>
      <c r="BW4" s="664"/>
      <c r="BX4" s="664"/>
      <c r="BY4" s="664"/>
      <c r="BZ4" s="664"/>
      <c r="CA4" s="664"/>
      <c r="CB4" s="664"/>
      <c r="CD4" s="661" t="s">
        <v>225</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15">
      <c r="B5" s="665" t="s">
        <v>226</v>
      </c>
      <c r="C5" s="666"/>
      <c r="D5" s="666"/>
      <c r="E5" s="666"/>
      <c r="F5" s="666"/>
      <c r="G5" s="666"/>
      <c r="H5" s="666"/>
      <c r="I5" s="666"/>
      <c r="J5" s="666"/>
      <c r="K5" s="666"/>
      <c r="L5" s="666"/>
      <c r="M5" s="666"/>
      <c r="N5" s="666"/>
      <c r="O5" s="666"/>
      <c r="P5" s="666"/>
      <c r="Q5" s="667"/>
      <c r="R5" s="668">
        <v>85316</v>
      </c>
      <c r="S5" s="669"/>
      <c r="T5" s="669"/>
      <c r="U5" s="669"/>
      <c r="V5" s="669"/>
      <c r="W5" s="669"/>
      <c r="X5" s="669"/>
      <c r="Y5" s="670"/>
      <c r="Z5" s="671">
        <v>5</v>
      </c>
      <c r="AA5" s="671"/>
      <c r="AB5" s="671"/>
      <c r="AC5" s="671"/>
      <c r="AD5" s="672">
        <v>72778</v>
      </c>
      <c r="AE5" s="672"/>
      <c r="AF5" s="672"/>
      <c r="AG5" s="672"/>
      <c r="AH5" s="672"/>
      <c r="AI5" s="672"/>
      <c r="AJ5" s="672"/>
      <c r="AK5" s="672"/>
      <c r="AL5" s="673">
        <v>10.3</v>
      </c>
      <c r="AM5" s="674"/>
      <c r="AN5" s="674"/>
      <c r="AO5" s="675"/>
      <c r="AP5" s="665" t="s">
        <v>227</v>
      </c>
      <c r="AQ5" s="666"/>
      <c r="AR5" s="666"/>
      <c r="AS5" s="666"/>
      <c r="AT5" s="666"/>
      <c r="AU5" s="666"/>
      <c r="AV5" s="666"/>
      <c r="AW5" s="666"/>
      <c r="AX5" s="666"/>
      <c r="AY5" s="666"/>
      <c r="AZ5" s="666"/>
      <c r="BA5" s="666"/>
      <c r="BB5" s="666"/>
      <c r="BC5" s="666"/>
      <c r="BD5" s="666"/>
      <c r="BE5" s="666"/>
      <c r="BF5" s="667"/>
      <c r="BG5" s="679">
        <v>72778</v>
      </c>
      <c r="BH5" s="680"/>
      <c r="BI5" s="680"/>
      <c r="BJ5" s="680"/>
      <c r="BK5" s="680"/>
      <c r="BL5" s="680"/>
      <c r="BM5" s="680"/>
      <c r="BN5" s="681"/>
      <c r="BO5" s="682">
        <v>85.3</v>
      </c>
      <c r="BP5" s="682"/>
      <c r="BQ5" s="682"/>
      <c r="BR5" s="682"/>
      <c r="BS5" s="683" t="s">
        <v>138</v>
      </c>
      <c r="BT5" s="683"/>
      <c r="BU5" s="683"/>
      <c r="BV5" s="683"/>
      <c r="BW5" s="683"/>
      <c r="BX5" s="683"/>
      <c r="BY5" s="683"/>
      <c r="BZ5" s="683"/>
      <c r="CA5" s="683"/>
      <c r="CB5" s="687"/>
      <c r="CD5" s="661" t="s">
        <v>222</v>
      </c>
      <c r="CE5" s="662"/>
      <c r="CF5" s="662"/>
      <c r="CG5" s="662"/>
      <c r="CH5" s="662"/>
      <c r="CI5" s="662"/>
      <c r="CJ5" s="662"/>
      <c r="CK5" s="662"/>
      <c r="CL5" s="662"/>
      <c r="CM5" s="662"/>
      <c r="CN5" s="662"/>
      <c r="CO5" s="662"/>
      <c r="CP5" s="662"/>
      <c r="CQ5" s="663"/>
      <c r="CR5" s="661" t="s">
        <v>228</v>
      </c>
      <c r="CS5" s="662"/>
      <c r="CT5" s="662"/>
      <c r="CU5" s="662"/>
      <c r="CV5" s="662"/>
      <c r="CW5" s="662"/>
      <c r="CX5" s="662"/>
      <c r="CY5" s="663"/>
      <c r="CZ5" s="661" t="s">
        <v>220</v>
      </c>
      <c r="DA5" s="662"/>
      <c r="DB5" s="662"/>
      <c r="DC5" s="663"/>
      <c r="DD5" s="661" t="s">
        <v>229</v>
      </c>
      <c r="DE5" s="662"/>
      <c r="DF5" s="662"/>
      <c r="DG5" s="662"/>
      <c r="DH5" s="662"/>
      <c r="DI5" s="662"/>
      <c r="DJ5" s="662"/>
      <c r="DK5" s="662"/>
      <c r="DL5" s="662"/>
      <c r="DM5" s="662"/>
      <c r="DN5" s="662"/>
      <c r="DO5" s="662"/>
      <c r="DP5" s="663"/>
      <c r="DQ5" s="661" t="s">
        <v>230</v>
      </c>
      <c r="DR5" s="662"/>
      <c r="DS5" s="662"/>
      <c r="DT5" s="662"/>
      <c r="DU5" s="662"/>
      <c r="DV5" s="662"/>
      <c r="DW5" s="662"/>
      <c r="DX5" s="662"/>
      <c r="DY5" s="662"/>
      <c r="DZ5" s="662"/>
      <c r="EA5" s="662"/>
      <c r="EB5" s="662"/>
      <c r="EC5" s="663"/>
    </row>
    <row r="6" spans="2:143" ht="11.25" customHeight="1" x14ac:dyDescent="0.15">
      <c r="B6" s="676" t="s">
        <v>231</v>
      </c>
      <c r="C6" s="677"/>
      <c r="D6" s="677"/>
      <c r="E6" s="677"/>
      <c r="F6" s="677"/>
      <c r="G6" s="677"/>
      <c r="H6" s="677"/>
      <c r="I6" s="677"/>
      <c r="J6" s="677"/>
      <c r="K6" s="677"/>
      <c r="L6" s="677"/>
      <c r="M6" s="677"/>
      <c r="N6" s="677"/>
      <c r="O6" s="677"/>
      <c r="P6" s="677"/>
      <c r="Q6" s="678"/>
      <c r="R6" s="679">
        <v>5827</v>
      </c>
      <c r="S6" s="680"/>
      <c r="T6" s="680"/>
      <c r="U6" s="680"/>
      <c r="V6" s="680"/>
      <c r="W6" s="680"/>
      <c r="X6" s="680"/>
      <c r="Y6" s="681"/>
      <c r="Z6" s="682">
        <v>0.3</v>
      </c>
      <c r="AA6" s="682"/>
      <c r="AB6" s="682"/>
      <c r="AC6" s="682"/>
      <c r="AD6" s="683">
        <v>5827</v>
      </c>
      <c r="AE6" s="683"/>
      <c r="AF6" s="683"/>
      <c r="AG6" s="683"/>
      <c r="AH6" s="683"/>
      <c r="AI6" s="683"/>
      <c r="AJ6" s="683"/>
      <c r="AK6" s="683"/>
      <c r="AL6" s="684">
        <v>0.8</v>
      </c>
      <c r="AM6" s="685"/>
      <c r="AN6" s="685"/>
      <c r="AO6" s="686"/>
      <c r="AP6" s="676" t="s">
        <v>232</v>
      </c>
      <c r="AQ6" s="677"/>
      <c r="AR6" s="677"/>
      <c r="AS6" s="677"/>
      <c r="AT6" s="677"/>
      <c r="AU6" s="677"/>
      <c r="AV6" s="677"/>
      <c r="AW6" s="677"/>
      <c r="AX6" s="677"/>
      <c r="AY6" s="677"/>
      <c r="AZ6" s="677"/>
      <c r="BA6" s="677"/>
      <c r="BB6" s="677"/>
      <c r="BC6" s="677"/>
      <c r="BD6" s="677"/>
      <c r="BE6" s="677"/>
      <c r="BF6" s="678"/>
      <c r="BG6" s="679">
        <v>72778</v>
      </c>
      <c r="BH6" s="680"/>
      <c r="BI6" s="680"/>
      <c r="BJ6" s="680"/>
      <c r="BK6" s="680"/>
      <c r="BL6" s="680"/>
      <c r="BM6" s="680"/>
      <c r="BN6" s="681"/>
      <c r="BO6" s="682">
        <v>85.3</v>
      </c>
      <c r="BP6" s="682"/>
      <c r="BQ6" s="682"/>
      <c r="BR6" s="682"/>
      <c r="BS6" s="683" t="s">
        <v>233</v>
      </c>
      <c r="BT6" s="683"/>
      <c r="BU6" s="683"/>
      <c r="BV6" s="683"/>
      <c r="BW6" s="683"/>
      <c r="BX6" s="683"/>
      <c r="BY6" s="683"/>
      <c r="BZ6" s="683"/>
      <c r="CA6" s="683"/>
      <c r="CB6" s="687"/>
      <c r="CD6" s="690" t="s">
        <v>234</v>
      </c>
      <c r="CE6" s="691"/>
      <c r="CF6" s="691"/>
      <c r="CG6" s="691"/>
      <c r="CH6" s="691"/>
      <c r="CI6" s="691"/>
      <c r="CJ6" s="691"/>
      <c r="CK6" s="691"/>
      <c r="CL6" s="691"/>
      <c r="CM6" s="691"/>
      <c r="CN6" s="691"/>
      <c r="CO6" s="691"/>
      <c r="CP6" s="691"/>
      <c r="CQ6" s="692"/>
      <c r="CR6" s="679">
        <v>34240</v>
      </c>
      <c r="CS6" s="680"/>
      <c r="CT6" s="680"/>
      <c r="CU6" s="680"/>
      <c r="CV6" s="680"/>
      <c r="CW6" s="680"/>
      <c r="CX6" s="680"/>
      <c r="CY6" s="681"/>
      <c r="CZ6" s="673">
        <v>2.2000000000000002</v>
      </c>
      <c r="DA6" s="674"/>
      <c r="DB6" s="674"/>
      <c r="DC6" s="693"/>
      <c r="DD6" s="688" t="s">
        <v>233</v>
      </c>
      <c r="DE6" s="680"/>
      <c r="DF6" s="680"/>
      <c r="DG6" s="680"/>
      <c r="DH6" s="680"/>
      <c r="DI6" s="680"/>
      <c r="DJ6" s="680"/>
      <c r="DK6" s="680"/>
      <c r="DL6" s="680"/>
      <c r="DM6" s="680"/>
      <c r="DN6" s="680"/>
      <c r="DO6" s="680"/>
      <c r="DP6" s="681"/>
      <c r="DQ6" s="688">
        <v>34240</v>
      </c>
      <c r="DR6" s="680"/>
      <c r="DS6" s="680"/>
      <c r="DT6" s="680"/>
      <c r="DU6" s="680"/>
      <c r="DV6" s="680"/>
      <c r="DW6" s="680"/>
      <c r="DX6" s="680"/>
      <c r="DY6" s="680"/>
      <c r="DZ6" s="680"/>
      <c r="EA6" s="680"/>
      <c r="EB6" s="680"/>
      <c r="EC6" s="689"/>
    </row>
    <row r="7" spans="2:143" ht="11.25" customHeight="1" x14ac:dyDescent="0.15">
      <c r="B7" s="676" t="s">
        <v>235</v>
      </c>
      <c r="C7" s="677"/>
      <c r="D7" s="677"/>
      <c r="E7" s="677"/>
      <c r="F7" s="677"/>
      <c r="G7" s="677"/>
      <c r="H7" s="677"/>
      <c r="I7" s="677"/>
      <c r="J7" s="677"/>
      <c r="K7" s="677"/>
      <c r="L7" s="677"/>
      <c r="M7" s="677"/>
      <c r="N7" s="677"/>
      <c r="O7" s="677"/>
      <c r="P7" s="677"/>
      <c r="Q7" s="678"/>
      <c r="R7" s="679">
        <v>58</v>
      </c>
      <c r="S7" s="680"/>
      <c r="T7" s="680"/>
      <c r="U7" s="680"/>
      <c r="V7" s="680"/>
      <c r="W7" s="680"/>
      <c r="X7" s="680"/>
      <c r="Y7" s="681"/>
      <c r="Z7" s="682">
        <v>0</v>
      </c>
      <c r="AA7" s="682"/>
      <c r="AB7" s="682"/>
      <c r="AC7" s="682"/>
      <c r="AD7" s="683">
        <v>58</v>
      </c>
      <c r="AE7" s="683"/>
      <c r="AF7" s="683"/>
      <c r="AG7" s="683"/>
      <c r="AH7" s="683"/>
      <c r="AI7" s="683"/>
      <c r="AJ7" s="683"/>
      <c r="AK7" s="683"/>
      <c r="AL7" s="684">
        <v>0</v>
      </c>
      <c r="AM7" s="685"/>
      <c r="AN7" s="685"/>
      <c r="AO7" s="686"/>
      <c r="AP7" s="676" t="s">
        <v>236</v>
      </c>
      <c r="AQ7" s="677"/>
      <c r="AR7" s="677"/>
      <c r="AS7" s="677"/>
      <c r="AT7" s="677"/>
      <c r="AU7" s="677"/>
      <c r="AV7" s="677"/>
      <c r="AW7" s="677"/>
      <c r="AX7" s="677"/>
      <c r="AY7" s="677"/>
      <c r="AZ7" s="677"/>
      <c r="BA7" s="677"/>
      <c r="BB7" s="677"/>
      <c r="BC7" s="677"/>
      <c r="BD7" s="677"/>
      <c r="BE7" s="677"/>
      <c r="BF7" s="678"/>
      <c r="BG7" s="679">
        <v>31737</v>
      </c>
      <c r="BH7" s="680"/>
      <c r="BI7" s="680"/>
      <c r="BJ7" s="680"/>
      <c r="BK7" s="680"/>
      <c r="BL7" s="680"/>
      <c r="BM7" s="680"/>
      <c r="BN7" s="681"/>
      <c r="BO7" s="682">
        <v>37.200000000000003</v>
      </c>
      <c r="BP7" s="682"/>
      <c r="BQ7" s="682"/>
      <c r="BR7" s="682"/>
      <c r="BS7" s="683" t="s">
        <v>233</v>
      </c>
      <c r="BT7" s="683"/>
      <c r="BU7" s="683"/>
      <c r="BV7" s="683"/>
      <c r="BW7" s="683"/>
      <c r="BX7" s="683"/>
      <c r="BY7" s="683"/>
      <c r="BZ7" s="683"/>
      <c r="CA7" s="683"/>
      <c r="CB7" s="687"/>
      <c r="CD7" s="694" t="s">
        <v>237</v>
      </c>
      <c r="CE7" s="695"/>
      <c r="CF7" s="695"/>
      <c r="CG7" s="695"/>
      <c r="CH7" s="695"/>
      <c r="CI7" s="695"/>
      <c r="CJ7" s="695"/>
      <c r="CK7" s="695"/>
      <c r="CL7" s="695"/>
      <c r="CM7" s="695"/>
      <c r="CN7" s="695"/>
      <c r="CO7" s="695"/>
      <c r="CP7" s="695"/>
      <c r="CQ7" s="696"/>
      <c r="CR7" s="679">
        <v>468633</v>
      </c>
      <c r="CS7" s="680"/>
      <c r="CT7" s="680"/>
      <c r="CU7" s="680"/>
      <c r="CV7" s="680"/>
      <c r="CW7" s="680"/>
      <c r="CX7" s="680"/>
      <c r="CY7" s="681"/>
      <c r="CZ7" s="682">
        <v>29.7</v>
      </c>
      <c r="DA7" s="682"/>
      <c r="DB7" s="682"/>
      <c r="DC7" s="682"/>
      <c r="DD7" s="688">
        <v>111036</v>
      </c>
      <c r="DE7" s="680"/>
      <c r="DF7" s="680"/>
      <c r="DG7" s="680"/>
      <c r="DH7" s="680"/>
      <c r="DI7" s="680"/>
      <c r="DJ7" s="680"/>
      <c r="DK7" s="680"/>
      <c r="DL7" s="680"/>
      <c r="DM7" s="680"/>
      <c r="DN7" s="680"/>
      <c r="DO7" s="680"/>
      <c r="DP7" s="681"/>
      <c r="DQ7" s="688">
        <v>420349</v>
      </c>
      <c r="DR7" s="680"/>
      <c r="DS7" s="680"/>
      <c r="DT7" s="680"/>
      <c r="DU7" s="680"/>
      <c r="DV7" s="680"/>
      <c r="DW7" s="680"/>
      <c r="DX7" s="680"/>
      <c r="DY7" s="680"/>
      <c r="DZ7" s="680"/>
      <c r="EA7" s="680"/>
      <c r="EB7" s="680"/>
      <c r="EC7" s="689"/>
    </row>
    <row r="8" spans="2:143" ht="11.25" customHeight="1" x14ac:dyDescent="0.15">
      <c r="B8" s="676" t="s">
        <v>238</v>
      </c>
      <c r="C8" s="677"/>
      <c r="D8" s="677"/>
      <c r="E8" s="677"/>
      <c r="F8" s="677"/>
      <c r="G8" s="677"/>
      <c r="H8" s="677"/>
      <c r="I8" s="677"/>
      <c r="J8" s="677"/>
      <c r="K8" s="677"/>
      <c r="L8" s="677"/>
      <c r="M8" s="677"/>
      <c r="N8" s="677"/>
      <c r="O8" s="677"/>
      <c r="P8" s="677"/>
      <c r="Q8" s="678"/>
      <c r="R8" s="679">
        <v>97</v>
      </c>
      <c r="S8" s="680"/>
      <c r="T8" s="680"/>
      <c r="U8" s="680"/>
      <c r="V8" s="680"/>
      <c r="W8" s="680"/>
      <c r="X8" s="680"/>
      <c r="Y8" s="681"/>
      <c r="Z8" s="682">
        <v>0</v>
      </c>
      <c r="AA8" s="682"/>
      <c r="AB8" s="682"/>
      <c r="AC8" s="682"/>
      <c r="AD8" s="683">
        <v>97</v>
      </c>
      <c r="AE8" s="683"/>
      <c r="AF8" s="683"/>
      <c r="AG8" s="683"/>
      <c r="AH8" s="683"/>
      <c r="AI8" s="683"/>
      <c r="AJ8" s="683"/>
      <c r="AK8" s="683"/>
      <c r="AL8" s="684">
        <v>0</v>
      </c>
      <c r="AM8" s="685"/>
      <c r="AN8" s="685"/>
      <c r="AO8" s="686"/>
      <c r="AP8" s="676" t="s">
        <v>239</v>
      </c>
      <c r="AQ8" s="677"/>
      <c r="AR8" s="677"/>
      <c r="AS8" s="677"/>
      <c r="AT8" s="677"/>
      <c r="AU8" s="677"/>
      <c r="AV8" s="677"/>
      <c r="AW8" s="677"/>
      <c r="AX8" s="677"/>
      <c r="AY8" s="677"/>
      <c r="AZ8" s="677"/>
      <c r="BA8" s="677"/>
      <c r="BB8" s="677"/>
      <c r="BC8" s="677"/>
      <c r="BD8" s="677"/>
      <c r="BE8" s="677"/>
      <c r="BF8" s="678"/>
      <c r="BG8" s="679">
        <v>1179</v>
      </c>
      <c r="BH8" s="680"/>
      <c r="BI8" s="680"/>
      <c r="BJ8" s="680"/>
      <c r="BK8" s="680"/>
      <c r="BL8" s="680"/>
      <c r="BM8" s="680"/>
      <c r="BN8" s="681"/>
      <c r="BO8" s="682">
        <v>1.4</v>
      </c>
      <c r="BP8" s="682"/>
      <c r="BQ8" s="682"/>
      <c r="BR8" s="682"/>
      <c r="BS8" s="688" t="s">
        <v>233</v>
      </c>
      <c r="BT8" s="680"/>
      <c r="BU8" s="680"/>
      <c r="BV8" s="680"/>
      <c r="BW8" s="680"/>
      <c r="BX8" s="680"/>
      <c r="BY8" s="680"/>
      <c r="BZ8" s="680"/>
      <c r="CA8" s="680"/>
      <c r="CB8" s="689"/>
      <c r="CD8" s="694" t="s">
        <v>240</v>
      </c>
      <c r="CE8" s="695"/>
      <c r="CF8" s="695"/>
      <c r="CG8" s="695"/>
      <c r="CH8" s="695"/>
      <c r="CI8" s="695"/>
      <c r="CJ8" s="695"/>
      <c r="CK8" s="695"/>
      <c r="CL8" s="695"/>
      <c r="CM8" s="695"/>
      <c r="CN8" s="695"/>
      <c r="CO8" s="695"/>
      <c r="CP8" s="695"/>
      <c r="CQ8" s="696"/>
      <c r="CR8" s="679">
        <v>169937</v>
      </c>
      <c r="CS8" s="680"/>
      <c r="CT8" s="680"/>
      <c r="CU8" s="680"/>
      <c r="CV8" s="680"/>
      <c r="CW8" s="680"/>
      <c r="CX8" s="680"/>
      <c r="CY8" s="681"/>
      <c r="CZ8" s="682">
        <v>10.8</v>
      </c>
      <c r="DA8" s="682"/>
      <c r="DB8" s="682"/>
      <c r="DC8" s="682"/>
      <c r="DD8" s="688" t="s">
        <v>138</v>
      </c>
      <c r="DE8" s="680"/>
      <c r="DF8" s="680"/>
      <c r="DG8" s="680"/>
      <c r="DH8" s="680"/>
      <c r="DI8" s="680"/>
      <c r="DJ8" s="680"/>
      <c r="DK8" s="680"/>
      <c r="DL8" s="680"/>
      <c r="DM8" s="680"/>
      <c r="DN8" s="680"/>
      <c r="DO8" s="680"/>
      <c r="DP8" s="681"/>
      <c r="DQ8" s="688">
        <v>123917</v>
      </c>
      <c r="DR8" s="680"/>
      <c r="DS8" s="680"/>
      <c r="DT8" s="680"/>
      <c r="DU8" s="680"/>
      <c r="DV8" s="680"/>
      <c r="DW8" s="680"/>
      <c r="DX8" s="680"/>
      <c r="DY8" s="680"/>
      <c r="DZ8" s="680"/>
      <c r="EA8" s="680"/>
      <c r="EB8" s="680"/>
      <c r="EC8" s="689"/>
    </row>
    <row r="9" spans="2:143" ht="11.25" customHeight="1" x14ac:dyDescent="0.15">
      <c r="B9" s="676" t="s">
        <v>241</v>
      </c>
      <c r="C9" s="677"/>
      <c r="D9" s="677"/>
      <c r="E9" s="677"/>
      <c r="F9" s="677"/>
      <c r="G9" s="677"/>
      <c r="H9" s="677"/>
      <c r="I9" s="677"/>
      <c r="J9" s="677"/>
      <c r="K9" s="677"/>
      <c r="L9" s="677"/>
      <c r="M9" s="677"/>
      <c r="N9" s="677"/>
      <c r="O9" s="677"/>
      <c r="P9" s="677"/>
      <c r="Q9" s="678"/>
      <c r="R9" s="679">
        <v>84</v>
      </c>
      <c r="S9" s="680"/>
      <c r="T9" s="680"/>
      <c r="U9" s="680"/>
      <c r="V9" s="680"/>
      <c r="W9" s="680"/>
      <c r="X9" s="680"/>
      <c r="Y9" s="681"/>
      <c r="Z9" s="682">
        <v>0</v>
      </c>
      <c r="AA9" s="682"/>
      <c r="AB9" s="682"/>
      <c r="AC9" s="682"/>
      <c r="AD9" s="683">
        <v>84</v>
      </c>
      <c r="AE9" s="683"/>
      <c r="AF9" s="683"/>
      <c r="AG9" s="683"/>
      <c r="AH9" s="683"/>
      <c r="AI9" s="683"/>
      <c r="AJ9" s="683"/>
      <c r="AK9" s="683"/>
      <c r="AL9" s="684">
        <v>0</v>
      </c>
      <c r="AM9" s="685"/>
      <c r="AN9" s="685"/>
      <c r="AO9" s="686"/>
      <c r="AP9" s="676" t="s">
        <v>242</v>
      </c>
      <c r="AQ9" s="677"/>
      <c r="AR9" s="677"/>
      <c r="AS9" s="677"/>
      <c r="AT9" s="677"/>
      <c r="AU9" s="677"/>
      <c r="AV9" s="677"/>
      <c r="AW9" s="677"/>
      <c r="AX9" s="677"/>
      <c r="AY9" s="677"/>
      <c r="AZ9" s="677"/>
      <c r="BA9" s="677"/>
      <c r="BB9" s="677"/>
      <c r="BC9" s="677"/>
      <c r="BD9" s="677"/>
      <c r="BE9" s="677"/>
      <c r="BF9" s="678"/>
      <c r="BG9" s="679">
        <v>27308</v>
      </c>
      <c r="BH9" s="680"/>
      <c r="BI9" s="680"/>
      <c r="BJ9" s="680"/>
      <c r="BK9" s="680"/>
      <c r="BL9" s="680"/>
      <c r="BM9" s="680"/>
      <c r="BN9" s="681"/>
      <c r="BO9" s="682">
        <v>32</v>
      </c>
      <c r="BP9" s="682"/>
      <c r="BQ9" s="682"/>
      <c r="BR9" s="682"/>
      <c r="BS9" s="688" t="s">
        <v>138</v>
      </c>
      <c r="BT9" s="680"/>
      <c r="BU9" s="680"/>
      <c r="BV9" s="680"/>
      <c r="BW9" s="680"/>
      <c r="BX9" s="680"/>
      <c r="BY9" s="680"/>
      <c r="BZ9" s="680"/>
      <c r="CA9" s="680"/>
      <c r="CB9" s="689"/>
      <c r="CD9" s="694" t="s">
        <v>243</v>
      </c>
      <c r="CE9" s="695"/>
      <c r="CF9" s="695"/>
      <c r="CG9" s="695"/>
      <c r="CH9" s="695"/>
      <c r="CI9" s="695"/>
      <c r="CJ9" s="695"/>
      <c r="CK9" s="695"/>
      <c r="CL9" s="695"/>
      <c r="CM9" s="695"/>
      <c r="CN9" s="695"/>
      <c r="CO9" s="695"/>
      <c r="CP9" s="695"/>
      <c r="CQ9" s="696"/>
      <c r="CR9" s="679">
        <v>100303</v>
      </c>
      <c r="CS9" s="680"/>
      <c r="CT9" s="680"/>
      <c r="CU9" s="680"/>
      <c r="CV9" s="680"/>
      <c r="CW9" s="680"/>
      <c r="CX9" s="680"/>
      <c r="CY9" s="681"/>
      <c r="CZ9" s="682">
        <v>6.3</v>
      </c>
      <c r="DA9" s="682"/>
      <c r="DB9" s="682"/>
      <c r="DC9" s="682"/>
      <c r="DD9" s="688">
        <v>778</v>
      </c>
      <c r="DE9" s="680"/>
      <c r="DF9" s="680"/>
      <c r="DG9" s="680"/>
      <c r="DH9" s="680"/>
      <c r="DI9" s="680"/>
      <c r="DJ9" s="680"/>
      <c r="DK9" s="680"/>
      <c r="DL9" s="680"/>
      <c r="DM9" s="680"/>
      <c r="DN9" s="680"/>
      <c r="DO9" s="680"/>
      <c r="DP9" s="681"/>
      <c r="DQ9" s="688">
        <v>89349</v>
      </c>
      <c r="DR9" s="680"/>
      <c r="DS9" s="680"/>
      <c r="DT9" s="680"/>
      <c r="DU9" s="680"/>
      <c r="DV9" s="680"/>
      <c r="DW9" s="680"/>
      <c r="DX9" s="680"/>
      <c r="DY9" s="680"/>
      <c r="DZ9" s="680"/>
      <c r="EA9" s="680"/>
      <c r="EB9" s="680"/>
      <c r="EC9" s="689"/>
    </row>
    <row r="10" spans="2:143" ht="11.25" customHeight="1" x14ac:dyDescent="0.15">
      <c r="B10" s="676" t="s">
        <v>244</v>
      </c>
      <c r="C10" s="677"/>
      <c r="D10" s="677"/>
      <c r="E10" s="677"/>
      <c r="F10" s="677"/>
      <c r="G10" s="677"/>
      <c r="H10" s="677"/>
      <c r="I10" s="677"/>
      <c r="J10" s="677"/>
      <c r="K10" s="677"/>
      <c r="L10" s="677"/>
      <c r="M10" s="677"/>
      <c r="N10" s="677"/>
      <c r="O10" s="677"/>
      <c r="P10" s="677"/>
      <c r="Q10" s="678"/>
      <c r="R10" s="679" t="s">
        <v>138</v>
      </c>
      <c r="S10" s="680"/>
      <c r="T10" s="680"/>
      <c r="U10" s="680"/>
      <c r="V10" s="680"/>
      <c r="W10" s="680"/>
      <c r="X10" s="680"/>
      <c r="Y10" s="681"/>
      <c r="Z10" s="682" t="s">
        <v>138</v>
      </c>
      <c r="AA10" s="682"/>
      <c r="AB10" s="682"/>
      <c r="AC10" s="682"/>
      <c r="AD10" s="683" t="s">
        <v>233</v>
      </c>
      <c r="AE10" s="683"/>
      <c r="AF10" s="683"/>
      <c r="AG10" s="683"/>
      <c r="AH10" s="683"/>
      <c r="AI10" s="683"/>
      <c r="AJ10" s="683"/>
      <c r="AK10" s="683"/>
      <c r="AL10" s="684" t="s">
        <v>233</v>
      </c>
      <c r="AM10" s="685"/>
      <c r="AN10" s="685"/>
      <c r="AO10" s="686"/>
      <c r="AP10" s="676" t="s">
        <v>245</v>
      </c>
      <c r="AQ10" s="677"/>
      <c r="AR10" s="677"/>
      <c r="AS10" s="677"/>
      <c r="AT10" s="677"/>
      <c r="AU10" s="677"/>
      <c r="AV10" s="677"/>
      <c r="AW10" s="677"/>
      <c r="AX10" s="677"/>
      <c r="AY10" s="677"/>
      <c r="AZ10" s="677"/>
      <c r="BA10" s="677"/>
      <c r="BB10" s="677"/>
      <c r="BC10" s="677"/>
      <c r="BD10" s="677"/>
      <c r="BE10" s="677"/>
      <c r="BF10" s="678"/>
      <c r="BG10" s="679">
        <v>2771</v>
      </c>
      <c r="BH10" s="680"/>
      <c r="BI10" s="680"/>
      <c r="BJ10" s="680"/>
      <c r="BK10" s="680"/>
      <c r="BL10" s="680"/>
      <c r="BM10" s="680"/>
      <c r="BN10" s="681"/>
      <c r="BO10" s="682">
        <v>3.2</v>
      </c>
      <c r="BP10" s="682"/>
      <c r="BQ10" s="682"/>
      <c r="BR10" s="682"/>
      <c r="BS10" s="688" t="s">
        <v>233</v>
      </c>
      <c r="BT10" s="680"/>
      <c r="BU10" s="680"/>
      <c r="BV10" s="680"/>
      <c r="BW10" s="680"/>
      <c r="BX10" s="680"/>
      <c r="BY10" s="680"/>
      <c r="BZ10" s="680"/>
      <c r="CA10" s="680"/>
      <c r="CB10" s="689"/>
      <c r="CD10" s="694" t="s">
        <v>246</v>
      </c>
      <c r="CE10" s="695"/>
      <c r="CF10" s="695"/>
      <c r="CG10" s="695"/>
      <c r="CH10" s="695"/>
      <c r="CI10" s="695"/>
      <c r="CJ10" s="695"/>
      <c r="CK10" s="695"/>
      <c r="CL10" s="695"/>
      <c r="CM10" s="695"/>
      <c r="CN10" s="695"/>
      <c r="CO10" s="695"/>
      <c r="CP10" s="695"/>
      <c r="CQ10" s="696"/>
      <c r="CR10" s="679" t="s">
        <v>138</v>
      </c>
      <c r="CS10" s="680"/>
      <c r="CT10" s="680"/>
      <c r="CU10" s="680"/>
      <c r="CV10" s="680"/>
      <c r="CW10" s="680"/>
      <c r="CX10" s="680"/>
      <c r="CY10" s="681"/>
      <c r="CZ10" s="682" t="s">
        <v>138</v>
      </c>
      <c r="DA10" s="682"/>
      <c r="DB10" s="682"/>
      <c r="DC10" s="682"/>
      <c r="DD10" s="688" t="s">
        <v>233</v>
      </c>
      <c r="DE10" s="680"/>
      <c r="DF10" s="680"/>
      <c r="DG10" s="680"/>
      <c r="DH10" s="680"/>
      <c r="DI10" s="680"/>
      <c r="DJ10" s="680"/>
      <c r="DK10" s="680"/>
      <c r="DL10" s="680"/>
      <c r="DM10" s="680"/>
      <c r="DN10" s="680"/>
      <c r="DO10" s="680"/>
      <c r="DP10" s="681"/>
      <c r="DQ10" s="688" t="s">
        <v>138</v>
      </c>
      <c r="DR10" s="680"/>
      <c r="DS10" s="680"/>
      <c r="DT10" s="680"/>
      <c r="DU10" s="680"/>
      <c r="DV10" s="680"/>
      <c r="DW10" s="680"/>
      <c r="DX10" s="680"/>
      <c r="DY10" s="680"/>
      <c r="DZ10" s="680"/>
      <c r="EA10" s="680"/>
      <c r="EB10" s="680"/>
      <c r="EC10" s="689"/>
    </row>
    <row r="11" spans="2:143" ht="11.25" customHeight="1" x14ac:dyDescent="0.15">
      <c r="B11" s="676" t="s">
        <v>247</v>
      </c>
      <c r="C11" s="677"/>
      <c r="D11" s="677"/>
      <c r="E11" s="677"/>
      <c r="F11" s="677"/>
      <c r="G11" s="677"/>
      <c r="H11" s="677"/>
      <c r="I11" s="677"/>
      <c r="J11" s="677"/>
      <c r="K11" s="677"/>
      <c r="L11" s="677"/>
      <c r="M11" s="677"/>
      <c r="N11" s="677"/>
      <c r="O11" s="677"/>
      <c r="P11" s="677"/>
      <c r="Q11" s="678"/>
      <c r="R11" s="679" t="s">
        <v>138</v>
      </c>
      <c r="S11" s="680"/>
      <c r="T11" s="680"/>
      <c r="U11" s="680"/>
      <c r="V11" s="680"/>
      <c r="W11" s="680"/>
      <c r="X11" s="680"/>
      <c r="Y11" s="681"/>
      <c r="Z11" s="682" t="s">
        <v>233</v>
      </c>
      <c r="AA11" s="682"/>
      <c r="AB11" s="682"/>
      <c r="AC11" s="682"/>
      <c r="AD11" s="683" t="s">
        <v>138</v>
      </c>
      <c r="AE11" s="683"/>
      <c r="AF11" s="683"/>
      <c r="AG11" s="683"/>
      <c r="AH11" s="683"/>
      <c r="AI11" s="683"/>
      <c r="AJ11" s="683"/>
      <c r="AK11" s="683"/>
      <c r="AL11" s="684" t="s">
        <v>233</v>
      </c>
      <c r="AM11" s="685"/>
      <c r="AN11" s="685"/>
      <c r="AO11" s="686"/>
      <c r="AP11" s="676" t="s">
        <v>248</v>
      </c>
      <c r="AQ11" s="677"/>
      <c r="AR11" s="677"/>
      <c r="AS11" s="677"/>
      <c r="AT11" s="677"/>
      <c r="AU11" s="677"/>
      <c r="AV11" s="677"/>
      <c r="AW11" s="677"/>
      <c r="AX11" s="677"/>
      <c r="AY11" s="677"/>
      <c r="AZ11" s="677"/>
      <c r="BA11" s="677"/>
      <c r="BB11" s="677"/>
      <c r="BC11" s="677"/>
      <c r="BD11" s="677"/>
      <c r="BE11" s="677"/>
      <c r="BF11" s="678"/>
      <c r="BG11" s="679">
        <v>479</v>
      </c>
      <c r="BH11" s="680"/>
      <c r="BI11" s="680"/>
      <c r="BJ11" s="680"/>
      <c r="BK11" s="680"/>
      <c r="BL11" s="680"/>
      <c r="BM11" s="680"/>
      <c r="BN11" s="681"/>
      <c r="BO11" s="682">
        <v>0.6</v>
      </c>
      <c r="BP11" s="682"/>
      <c r="BQ11" s="682"/>
      <c r="BR11" s="682"/>
      <c r="BS11" s="688" t="s">
        <v>233</v>
      </c>
      <c r="BT11" s="680"/>
      <c r="BU11" s="680"/>
      <c r="BV11" s="680"/>
      <c r="BW11" s="680"/>
      <c r="BX11" s="680"/>
      <c r="BY11" s="680"/>
      <c r="BZ11" s="680"/>
      <c r="CA11" s="680"/>
      <c r="CB11" s="689"/>
      <c r="CD11" s="694" t="s">
        <v>249</v>
      </c>
      <c r="CE11" s="695"/>
      <c r="CF11" s="695"/>
      <c r="CG11" s="695"/>
      <c r="CH11" s="695"/>
      <c r="CI11" s="695"/>
      <c r="CJ11" s="695"/>
      <c r="CK11" s="695"/>
      <c r="CL11" s="695"/>
      <c r="CM11" s="695"/>
      <c r="CN11" s="695"/>
      <c r="CO11" s="695"/>
      <c r="CP11" s="695"/>
      <c r="CQ11" s="696"/>
      <c r="CR11" s="679">
        <v>37782</v>
      </c>
      <c r="CS11" s="680"/>
      <c r="CT11" s="680"/>
      <c r="CU11" s="680"/>
      <c r="CV11" s="680"/>
      <c r="CW11" s="680"/>
      <c r="CX11" s="680"/>
      <c r="CY11" s="681"/>
      <c r="CZ11" s="682">
        <v>2.4</v>
      </c>
      <c r="DA11" s="682"/>
      <c r="DB11" s="682"/>
      <c r="DC11" s="682"/>
      <c r="DD11" s="688">
        <v>9674</v>
      </c>
      <c r="DE11" s="680"/>
      <c r="DF11" s="680"/>
      <c r="DG11" s="680"/>
      <c r="DH11" s="680"/>
      <c r="DI11" s="680"/>
      <c r="DJ11" s="680"/>
      <c r="DK11" s="680"/>
      <c r="DL11" s="680"/>
      <c r="DM11" s="680"/>
      <c r="DN11" s="680"/>
      <c r="DO11" s="680"/>
      <c r="DP11" s="681"/>
      <c r="DQ11" s="688">
        <v>29063</v>
      </c>
      <c r="DR11" s="680"/>
      <c r="DS11" s="680"/>
      <c r="DT11" s="680"/>
      <c r="DU11" s="680"/>
      <c r="DV11" s="680"/>
      <c r="DW11" s="680"/>
      <c r="DX11" s="680"/>
      <c r="DY11" s="680"/>
      <c r="DZ11" s="680"/>
      <c r="EA11" s="680"/>
      <c r="EB11" s="680"/>
      <c r="EC11" s="689"/>
    </row>
    <row r="12" spans="2:143" ht="11.25" customHeight="1" x14ac:dyDescent="0.15">
      <c r="B12" s="676" t="s">
        <v>250</v>
      </c>
      <c r="C12" s="677"/>
      <c r="D12" s="677"/>
      <c r="E12" s="677"/>
      <c r="F12" s="677"/>
      <c r="G12" s="677"/>
      <c r="H12" s="677"/>
      <c r="I12" s="677"/>
      <c r="J12" s="677"/>
      <c r="K12" s="677"/>
      <c r="L12" s="677"/>
      <c r="M12" s="677"/>
      <c r="N12" s="677"/>
      <c r="O12" s="677"/>
      <c r="P12" s="677"/>
      <c r="Q12" s="678"/>
      <c r="R12" s="679">
        <v>14535</v>
      </c>
      <c r="S12" s="680"/>
      <c r="T12" s="680"/>
      <c r="U12" s="680"/>
      <c r="V12" s="680"/>
      <c r="W12" s="680"/>
      <c r="X12" s="680"/>
      <c r="Y12" s="681"/>
      <c r="Z12" s="682">
        <v>0.9</v>
      </c>
      <c r="AA12" s="682"/>
      <c r="AB12" s="682"/>
      <c r="AC12" s="682"/>
      <c r="AD12" s="683">
        <v>14535</v>
      </c>
      <c r="AE12" s="683"/>
      <c r="AF12" s="683"/>
      <c r="AG12" s="683"/>
      <c r="AH12" s="683"/>
      <c r="AI12" s="683"/>
      <c r="AJ12" s="683"/>
      <c r="AK12" s="683"/>
      <c r="AL12" s="684">
        <v>2.1</v>
      </c>
      <c r="AM12" s="685"/>
      <c r="AN12" s="685"/>
      <c r="AO12" s="686"/>
      <c r="AP12" s="676" t="s">
        <v>251</v>
      </c>
      <c r="AQ12" s="677"/>
      <c r="AR12" s="677"/>
      <c r="AS12" s="677"/>
      <c r="AT12" s="677"/>
      <c r="AU12" s="677"/>
      <c r="AV12" s="677"/>
      <c r="AW12" s="677"/>
      <c r="AX12" s="677"/>
      <c r="AY12" s="677"/>
      <c r="AZ12" s="677"/>
      <c r="BA12" s="677"/>
      <c r="BB12" s="677"/>
      <c r="BC12" s="677"/>
      <c r="BD12" s="677"/>
      <c r="BE12" s="677"/>
      <c r="BF12" s="678"/>
      <c r="BG12" s="679">
        <v>34514</v>
      </c>
      <c r="BH12" s="680"/>
      <c r="BI12" s="680"/>
      <c r="BJ12" s="680"/>
      <c r="BK12" s="680"/>
      <c r="BL12" s="680"/>
      <c r="BM12" s="680"/>
      <c r="BN12" s="681"/>
      <c r="BO12" s="682">
        <v>40.5</v>
      </c>
      <c r="BP12" s="682"/>
      <c r="BQ12" s="682"/>
      <c r="BR12" s="682"/>
      <c r="BS12" s="688" t="s">
        <v>138</v>
      </c>
      <c r="BT12" s="680"/>
      <c r="BU12" s="680"/>
      <c r="BV12" s="680"/>
      <c r="BW12" s="680"/>
      <c r="BX12" s="680"/>
      <c r="BY12" s="680"/>
      <c r="BZ12" s="680"/>
      <c r="CA12" s="680"/>
      <c r="CB12" s="689"/>
      <c r="CD12" s="694" t="s">
        <v>252</v>
      </c>
      <c r="CE12" s="695"/>
      <c r="CF12" s="695"/>
      <c r="CG12" s="695"/>
      <c r="CH12" s="695"/>
      <c r="CI12" s="695"/>
      <c r="CJ12" s="695"/>
      <c r="CK12" s="695"/>
      <c r="CL12" s="695"/>
      <c r="CM12" s="695"/>
      <c r="CN12" s="695"/>
      <c r="CO12" s="695"/>
      <c r="CP12" s="695"/>
      <c r="CQ12" s="696"/>
      <c r="CR12" s="679">
        <v>144825</v>
      </c>
      <c r="CS12" s="680"/>
      <c r="CT12" s="680"/>
      <c r="CU12" s="680"/>
      <c r="CV12" s="680"/>
      <c r="CW12" s="680"/>
      <c r="CX12" s="680"/>
      <c r="CY12" s="681"/>
      <c r="CZ12" s="682">
        <v>9.1999999999999993</v>
      </c>
      <c r="DA12" s="682"/>
      <c r="DB12" s="682"/>
      <c r="DC12" s="682"/>
      <c r="DD12" s="688">
        <v>34360</v>
      </c>
      <c r="DE12" s="680"/>
      <c r="DF12" s="680"/>
      <c r="DG12" s="680"/>
      <c r="DH12" s="680"/>
      <c r="DI12" s="680"/>
      <c r="DJ12" s="680"/>
      <c r="DK12" s="680"/>
      <c r="DL12" s="680"/>
      <c r="DM12" s="680"/>
      <c r="DN12" s="680"/>
      <c r="DO12" s="680"/>
      <c r="DP12" s="681"/>
      <c r="DQ12" s="688">
        <v>52422</v>
      </c>
      <c r="DR12" s="680"/>
      <c r="DS12" s="680"/>
      <c r="DT12" s="680"/>
      <c r="DU12" s="680"/>
      <c r="DV12" s="680"/>
      <c r="DW12" s="680"/>
      <c r="DX12" s="680"/>
      <c r="DY12" s="680"/>
      <c r="DZ12" s="680"/>
      <c r="EA12" s="680"/>
      <c r="EB12" s="680"/>
      <c r="EC12" s="689"/>
    </row>
    <row r="13" spans="2:143" ht="11.25" customHeight="1" x14ac:dyDescent="0.15">
      <c r="B13" s="676" t="s">
        <v>253</v>
      </c>
      <c r="C13" s="677"/>
      <c r="D13" s="677"/>
      <c r="E13" s="677"/>
      <c r="F13" s="677"/>
      <c r="G13" s="677"/>
      <c r="H13" s="677"/>
      <c r="I13" s="677"/>
      <c r="J13" s="677"/>
      <c r="K13" s="677"/>
      <c r="L13" s="677"/>
      <c r="M13" s="677"/>
      <c r="N13" s="677"/>
      <c r="O13" s="677"/>
      <c r="P13" s="677"/>
      <c r="Q13" s="678"/>
      <c r="R13" s="679" t="s">
        <v>233</v>
      </c>
      <c r="S13" s="680"/>
      <c r="T13" s="680"/>
      <c r="U13" s="680"/>
      <c r="V13" s="680"/>
      <c r="W13" s="680"/>
      <c r="X13" s="680"/>
      <c r="Y13" s="681"/>
      <c r="Z13" s="682" t="s">
        <v>233</v>
      </c>
      <c r="AA13" s="682"/>
      <c r="AB13" s="682"/>
      <c r="AC13" s="682"/>
      <c r="AD13" s="683" t="s">
        <v>233</v>
      </c>
      <c r="AE13" s="683"/>
      <c r="AF13" s="683"/>
      <c r="AG13" s="683"/>
      <c r="AH13" s="683"/>
      <c r="AI13" s="683"/>
      <c r="AJ13" s="683"/>
      <c r="AK13" s="683"/>
      <c r="AL13" s="684" t="s">
        <v>233</v>
      </c>
      <c r="AM13" s="685"/>
      <c r="AN13" s="685"/>
      <c r="AO13" s="686"/>
      <c r="AP13" s="676" t="s">
        <v>254</v>
      </c>
      <c r="AQ13" s="677"/>
      <c r="AR13" s="677"/>
      <c r="AS13" s="677"/>
      <c r="AT13" s="677"/>
      <c r="AU13" s="677"/>
      <c r="AV13" s="677"/>
      <c r="AW13" s="677"/>
      <c r="AX13" s="677"/>
      <c r="AY13" s="677"/>
      <c r="AZ13" s="677"/>
      <c r="BA13" s="677"/>
      <c r="BB13" s="677"/>
      <c r="BC13" s="677"/>
      <c r="BD13" s="677"/>
      <c r="BE13" s="677"/>
      <c r="BF13" s="678"/>
      <c r="BG13" s="679">
        <v>34495</v>
      </c>
      <c r="BH13" s="680"/>
      <c r="BI13" s="680"/>
      <c r="BJ13" s="680"/>
      <c r="BK13" s="680"/>
      <c r="BL13" s="680"/>
      <c r="BM13" s="680"/>
      <c r="BN13" s="681"/>
      <c r="BO13" s="682">
        <v>40.4</v>
      </c>
      <c r="BP13" s="682"/>
      <c r="BQ13" s="682"/>
      <c r="BR13" s="682"/>
      <c r="BS13" s="688" t="s">
        <v>138</v>
      </c>
      <c r="BT13" s="680"/>
      <c r="BU13" s="680"/>
      <c r="BV13" s="680"/>
      <c r="BW13" s="680"/>
      <c r="BX13" s="680"/>
      <c r="BY13" s="680"/>
      <c r="BZ13" s="680"/>
      <c r="CA13" s="680"/>
      <c r="CB13" s="689"/>
      <c r="CD13" s="694" t="s">
        <v>255</v>
      </c>
      <c r="CE13" s="695"/>
      <c r="CF13" s="695"/>
      <c r="CG13" s="695"/>
      <c r="CH13" s="695"/>
      <c r="CI13" s="695"/>
      <c r="CJ13" s="695"/>
      <c r="CK13" s="695"/>
      <c r="CL13" s="695"/>
      <c r="CM13" s="695"/>
      <c r="CN13" s="695"/>
      <c r="CO13" s="695"/>
      <c r="CP13" s="695"/>
      <c r="CQ13" s="696"/>
      <c r="CR13" s="679">
        <v>120801</v>
      </c>
      <c r="CS13" s="680"/>
      <c r="CT13" s="680"/>
      <c r="CU13" s="680"/>
      <c r="CV13" s="680"/>
      <c r="CW13" s="680"/>
      <c r="CX13" s="680"/>
      <c r="CY13" s="681"/>
      <c r="CZ13" s="682">
        <v>7.6</v>
      </c>
      <c r="DA13" s="682"/>
      <c r="DB13" s="682"/>
      <c r="DC13" s="682"/>
      <c r="DD13" s="688">
        <v>50969</v>
      </c>
      <c r="DE13" s="680"/>
      <c r="DF13" s="680"/>
      <c r="DG13" s="680"/>
      <c r="DH13" s="680"/>
      <c r="DI13" s="680"/>
      <c r="DJ13" s="680"/>
      <c r="DK13" s="680"/>
      <c r="DL13" s="680"/>
      <c r="DM13" s="680"/>
      <c r="DN13" s="680"/>
      <c r="DO13" s="680"/>
      <c r="DP13" s="681"/>
      <c r="DQ13" s="688">
        <v>66912</v>
      </c>
      <c r="DR13" s="680"/>
      <c r="DS13" s="680"/>
      <c r="DT13" s="680"/>
      <c r="DU13" s="680"/>
      <c r="DV13" s="680"/>
      <c r="DW13" s="680"/>
      <c r="DX13" s="680"/>
      <c r="DY13" s="680"/>
      <c r="DZ13" s="680"/>
      <c r="EA13" s="680"/>
      <c r="EB13" s="680"/>
      <c r="EC13" s="689"/>
    </row>
    <row r="14" spans="2:143" ht="11.25" customHeight="1" x14ac:dyDescent="0.15">
      <c r="B14" s="676" t="s">
        <v>256</v>
      </c>
      <c r="C14" s="677"/>
      <c r="D14" s="677"/>
      <c r="E14" s="677"/>
      <c r="F14" s="677"/>
      <c r="G14" s="677"/>
      <c r="H14" s="677"/>
      <c r="I14" s="677"/>
      <c r="J14" s="677"/>
      <c r="K14" s="677"/>
      <c r="L14" s="677"/>
      <c r="M14" s="677"/>
      <c r="N14" s="677"/>
      <c r="O14" s="677"/>
      <c r="P14" s="677"/>
      <c r="Q14" s="678"/>
      <c r="R14" s="679" t="s">
        <v>138</v>
      </c>
      <c r="S14" s="680"/>
      <c r="T14" s="680"/>
      <c r="U14" s="680"/>
      <c r="V14" s="680"/>
      <c r="W14" s="680"/>
      <c r="X14" s="680"/>
      <c r="Y14" s="681"/>
      <c r="Z14" s="682" t="s">
        <v>233</v>
      </c>
      <c r="AA14" s="682"/>
      <c r="AB14" s="682"/>
      <c r="AC14" s="682"/>
      <c r="AD14" s="683" t="s">
        <v>233</v>
      </c>
      <c r="AE14" s="683"/>
      <c r="AF14" s="683"/>
      <c r="AG14" s="683"/>
      <c r="AH14" s="683"/>
      <c r="AI14" s="683"/>
      <c r="AJ14" s="683"/>
      <c r="AK14" s="683"/>
      <c r="AL14" s="684" t="s">
        <v>138</v>
      </c>
      <c r="AM14" s="685"/>
      <c r="AN14" s="685"/>
      <c r="AO14" s="686"/>
      <c r="AP14" s="676" t="s">
        <v>257</v>
      </c>
      <c r="AQ14" s="677"/>
      <c r="AR14" s="677"/>
      <c r="AS14" s="677"/>
      <c r="AT14" s="677"/>
      <c r="AU14" s="677"/>
      <c r="AV14" s="677"/>
      <c r="AW14" s="677"/>
      <c r="AX14" s="677"/>
      <c r="AY14" s="677"/>
      <c r="AZ14" s="677"/>
      <c r="BA14" s="677"/>
      <c r="BB14" s="677"/>
      <c r="BC14" s="677"/>
      <c r="BD14" s="677"/>
      <c r="BE14" s="677"/>
      <c r="BF14" s="678"/>
      <c r="BG14" s="679">
        <v>2975</v>
      </c>
      <c r="BH14" s="680"/>
      <c r="BI14" s="680"/>
      <c r="BJ14" s="680"/>
      <c r="BK14" s="680"/>
      <c r="BL14" s="680"/>
      <c r="BM14" s="680"/>
      <c r="BN14" s="681"/>
      <c r="BO14" s="682">
        <v>3.5</v>
      </c>
      <c r="BP14" s="682"/>
      <c r="BQ14" s="682"/>
      <c r="BR14" s="682"/>
      <c r="BS14" s="688" t="s">
        <v>138</v>
      </c>
      <c r="BT14" s="680"/>
      <c r="BU14" s="680"/>
      <c r="BV14" s="680"/>
      <c r="BW14" s="680"/>
      <c r="BX14" s="680"/>
      <c r="BY14" s="680"/>
      <c r="BZ14" s="680"/>
      <c r="CA14" s="680"/>
      <c r="CB14" s="689"/>
      <c r="CD14" s="694" t="s">
        <v>258</v>
      </c>
      <c r="CE14" s="695"/>
      <c r="CF14" s="695"/>
      <c r="CG14" s="695"/>
      <c r="CH14" s="695"/>
      <c r="CI14" s="695"/>
      <c r="CJ14" s="695"/>
      <c r="CK14" s="695"/>
      <c r="CL14" s="695"/>
      <c r="CM14" s="695"/>
      <c r="CN14" s="695"/>
      <c r="CO14" s="695"/>
      <c r="CP14" s="695"/>
      <c r="CQ14" s="696"/>
      <c r="CR14" s="679">
        <v>13315</v>
      </c>
      <c r="CS14" s="680"/>
      <c r="CT14" s="680"/>
      <c r="CU14" s="680"/>
      <c r="CV14" s="680"/>
      <c r="CW14" s="680"/>
      <c r="CX14" s="680"/>
      <c r="CY14" s="681"/>
      <c r="CZ14" s="682">
        <v>0.8</v>
      </c>
      <c r="DA14" s="682"/>
      <c r="DB14" s="682"/>
      <c r="DC14" s="682"/>
      <c r="DD14" s="688" t="s">
        <v>233</v>
      </c>
      <c r="DE14" s="680"/>
      <c r="DF14" s="680"/>
      <c r="DG14" s="680"/>
      <c r="DH14" s="680"/>
      <c r="DI14" s="680"/>
      <c r="DJ14" s="680"/>
      <c r="DK14" s="680"/>
      <c r="DL14" s="680"/>
      <c r="DM14" s="680"/>
      <c r="DN14" s="680"/>
      <c r="DO14" s="680"/>
      <c r="DP14" s="681"/>
      <c r="DQ14" s="688">
        <v>10713</v>
      </c>
      <c r="DR14" s="680"/>
      <c r="DS14" s="680"/>
      <c r="DT14" s="680"/>
      <c r="DU14" s="680"/>
      <c r="DV14" s="680"/>
      <c r="DW14" s="680"/>
      <c r="DX14" s="680"/>
      <c r="DY14" s="680"/>
      <c r="DZ14" s="680"/>
      <c r="EA14" s="680"/>
      <c r="EB14" s="680"/>
      <c r="EC14" s="689"/>
    </row>
    <row r="15" spans="2:143" ht="11.25" customHeight="1" x14ac:dyDescent="0.15">
      <c r="B15" s="676" t="s">
        <v>259</v>
      </c>
      <c r="C15" s="677"/>
      <c r="D15" s="677"/>
      <c r="E15" s="677"/>
      <c r="F15" s="677"/>
      <c r="G15" s="677"/>
      <c r="H15" s="677"/>
      <c r="I15" s="677"/>
      <c r="J15" s="677"/>
      <c r="K15" s="677"/>
      <c r="L15" s="677"/>
      <c r="M15" s="677"/>
      <c r="N15" s="677"/>
      <c r="O15" s="677"/>
      <c r="P15" s="677"/>
      <c r="Q15" s="678"/>
      <c r="R15" s="679">
        <v>1702</v>
      </c>
      <c r="S15" s="680"/>
      <c r="T15" s="680"/>
      <c r="U15" s="680"/>
      <c r="V15" s="680"/>
      <c r="W15" s="680"/>
      <c r="X15" s="680"/>
      <c r="Y15" s="681"/>
      <c r="Z15" s="682">
        <v>0.1</v>
      </c>
      <c r="AA15" s="682"/>
      <c r="AB15" s="682"/>
      <c r="AC15" s="682"/>
      <c r="AD15" s="683">
        <v>1702</v>
      </c>
      <c r="AE15" s="683"/>
      <c r="AF15" s="683"/>
      <c r="AG15" s="683"/>
      <c r="AH15" s="683"/>
      <c r="AI15" s="683"/>
      <c r="AJ15" s="683"/>
      <c r="AK15" s="683"/>
      <c r="AL15" s="684">
        <v>0.2</v>
      </c>
      <c r="AM15" s="685"/>
      <c r="AN15" s="685"/>
      <c r="AO15" s="686"/>
      <c r="AP15" s="676" t="s">
        <v>260</v>
      </c>
      <c r="AQ15" s="677"/>
      <c r="AR15" s="677"/>
      <c r="AS15" s="677"/>
      <c r="AT15" s="677"/>
      <c r="AU15" s="677"/>
      <c r="AV15" s="677"/>
      <c r="AW15" s="677"/>
      <c r="AX15" s="677"/>
      <c r="AY15" s="677"/>
      <c r="AZ15" s="677"/>
      <c r="BA15" s="677"/>
      <c r="BB15" s="677"/>
      <c r="BC15" s="677"/>
      <c r="BD15" s="677"/>
      <c r="BE15" s="677"/>
      <c r="BF15" s="678"/>
      <c r="BG15" s="679">
        <v>3552</v>
      </c>
      <c r="BH15" s="680"/>
      <c r="BI15" s="680"/>
      <c r="BJ15" s="680"/>
      <c r="BK15" s="680"/>
      <c r="BL15" s="680"/>
      <c r="BM15" s="680"/>
      <c r="BN15" s="681"/>
      <c r="BO15" s="682">
        <v>4.2</v>
      </c>
      <c r="BP15" s="682"/>
      <c r="BQ15" s="682"/>
      <c r="BR15" s="682"/>
      <c r="BS15" s="688" t="s">
        <v>233</v>
      </c>
      <c r="BT15" s="680"/>
      <c r="BU15" s="680"/>
      <c r="BV15" s="680"/>
      <c r="BW15" s="680"/>
      <c r="BX15" s="680"/>
      <c r="BY15" s="680"/>
      <c r="BZ15" s="680"/>
      <c r="CA15" s="680"/>
      <c r="CB15" s="689"/>
      <c r="CD15" s="694" t="s">
        <v>261</v>
      </c>
      <c r="CE15" s="695"/>
      <c r="CF15" s="695"/>
      <c r="CG15" s="695"/>
      <c r="CH15" s="695"/>
      <c r="CI15" s="695"/>
      <c r="CJ15" s="695"/>
      <c r="CK15" s="695"/>
      <c r="CL15" s="695"/>
      <c r="CM15" s="695"/>
      <c r="CN15" s="695"/>
      <c r="CO15" s="695"/>
      <c r="CP15" s="695"/>
      <c r="CQ15" s="696"/>
      <c r="CR15" s="679">
        <v>325656</v>
      </c>
      <c r="CS15" s="680"/>
      <c r="CT15" s="680"/>
      <c r="CU15" s="680"/>
      <c r="CV15" s="680"/>
      <c r="CW15" s="680"/>
      <c r="CX15" s="680"/>
      <c r="CY15" s="681"/>
      <c r="CZ15" s="682">
        <v>20.6</v>
      </c>
      <c r="DA15" s="682"/>
      <c r="DB15" s="682"/>
      <c r="DC15" s="682"/>
      <c r="DD15" s="688">
        <v>167617</v>
      </c>
      <c r="DE15" s="680"/>
      <c r="DF15" s="680"/>
      <c r="DG15" s="680"/>
      <c r="DH15" s="680"/>
      <c r="DI15" s="680"/>
      <c r="DJ15" s="680"/>
      <c r="DK15" s="680"/>
      <c r="DL15" s="680"/>
      <c r="DM15" s="680"/>
      <c r="DN15" s="680"/>
      <c r="DO15" s="680"/>
      <c r="DP15" s="681"/>
      <c r="DQ15" s="688">
        <v>135847</v>
      </c>
      <c r="DR15" s="680"/>
      <c r="DS15" s="680"/>
      <c r="DT15" s="680"/>
      <c r="DU15" s="680"/>
      <c r="DV15" s="680"/>
      <c r="DW15" s="680"/>
      <c r="DX15" s="680"/>
      <c r="DY15" s="680"/>
      <c r="DZ15" s="680"/>
      <c r="EA15" s="680"/>
      <c r="EB15" s="680"/>
      <c r="EC15" s="689"/>
    </row>
    <row r="16" spans="2:143" ht="11.25" customHeight="1" x14ac:dyDescent="0.15">
      <c r="B16" s="676" t="s">
        <v>262</v>
      </c>
      <c r="C16" s="677"/>
      <c r="D16" s="677"/>
      <c r="E16" s="677"/>
      <c r="F16" s="677"/>
      <c r="G16" s="677"/>
      <c r="H16" s="677"/>
      <c r="I16" s="677"/>
      <c r="J16" s="677"/>
      <c r="K16" s="677"/>
      <c r="L16" s="677"/>
      <c r="M16" s="677"/>
      <c r="N16" s="677"/>
      <c r="O16" s="677"/>
      <c r="P16" s="677"/>
      <c r="Q16" s="678"/>
      <c r="R16" s="679" t="s">
        <v>138</v>
      </c>
      <c r="S16" s="680"/>
      <c r="T16" s="680"/>
      <c r="U16" s="680"/>
      <c r="V16" s="680"/>
      <c r="W16" s="680"/>
      <c r="X16" s="680"/>
      <c r="Y16" s="681"/>
      <c r="Z16" s="682" t="s">
        <v>138</v>
      </c>
      <c r="AA16" s="682"/>
      <c r="AB16" s="682"/>
      <c r="AC16" s="682"/>
      <c r="AD16" s="683" t="s">
        <v>233</v>
      </c>
      <c r="AE16" s="683"/>
      <c r="AF16" s="683"/>
      <c r="AG16" s="683"/>
      <c r="AH16" s="683"/>
      <c r="AI16" s="683"/>
      <c r="AJ16" s="683"/>
      <c r="AK16" s="683"/>
      <c r="AL16" s="684" t="s">
        <v>233</v>
      </c>
      <c r="AM16" s="685"/>
      <c r="AN16" s="685"/>
      <c r="AO16" s="686"/>
      <c r="AP16" s="676" t="s">
        <v>263</v>
      </c>
      <c r="AQ16" s="677"/>
      <c r="AR16" s="677"/>
      <c r="AS16" s="677"/>
      <c r="AT16" s="677"/>
      <c r="AU16" s="677"/>
      <c r="AV16" s="677"/>
      <c r="AW16" s="677"/>
      <c r="AX16" s="677"/>
      <c r="AY16" s="677"/>
      <c r="AZ16" s="677"/>
      <c r="BA16" s="677"/>
      <c r="BB16" s="677"/>
      <c r="BC16" s="677"/>
      <c r="BD16" s="677"/>
      <c r="BE16" s="677"/>
      <c r="BF16" s="678"/>
      <c r="BG16" s="679" t="s">
        <v>138</v>
      </c>
      <c r="BH16" s="680"/>
      <c r="BI16" s="680"/>
      <c r="BJ16" s="680"/>
      <c r="BK16" s="680"/>
      <c r="BL16" s="680"/>
      <c r="BM16" s="680"/>
      <c r="BN16" s="681"/>
      <c r="BO16" s="682" t="s">
        <v>138</v>
      </c>
      <c r="BP16" s="682"/>
      <c r="BQ16" s="682"/>
      <c r="BR16" s="682"/>
      <c r="BS16" s="688" t="s">
        <v>138</v>
      </c>
      <c r="BT16" s="680"/>
      <c r="BU16" s="680"/>
      <c r="BV16" s="680"/>
      <c r="BW16" s="680"/>
      <c r="BX16" s="680"/>
      <c r="BY16" s="680"/>
      <c r="BZ16" s="680"/>
      <c r="CA16" s="680"/>
      <c r="CB16" s="689"/>
      <c r="CD16" s="694" t="s">
        <v>264</v>
      </c>
      <c r="CE16" s="695"/>
      <c r="CF16" s="695"/>
      <c r="CG16" s="695"/>
      <c r="CH16" s="695"/>
      <c r="CI16" s="695"/>
      <c r="CJ16" s="695"/>
      <c r="CK16" s="695"/>
      <c r="CL16" s="695"/>
      <c r="CM16" s="695"/>
      <c r="CN16" s="695"/>
      <c r="CO16" s="695"/>
      <c r="CP16" s="695"/>
      <c r="CQ16" s="696"/>
      <c r="CR16" s="679">
        <v>5562</v>
      </c>
      <c r="CS16" s="680"/>
      <c r="CT16" s="680"/>
      <c r="CU16" s="680"/>
      <c r="CV16" s="680"/>
      <c r="CW16" s="680"/>
      <c r="CX16" s="680"/>
      <c r="CY16" s="681"/>
      <c r="CZ16" s="682">
        <v>0.4</v>
      </c>
      <c r="DA16" s="682"/>
      <c r="DB16" s="682"/>
      <c r="DC16" s="682"/>
      <c r="DD16" s="688" t="s">
        <v>233</v>
      </c>
      <c r="DE16" s="680"/>
      <c r="DF16" s="680"/>
      <c r="DG16" s="680"/>
      <c r="DH16" s="680"/>
      <c r="DI16" s="680"/>
      <c r="DJ16" s="680"/>
      <c r="DK16" s="680"/>
      <c r="DL16" s="680"/>
      <c r="DM16" s="680"/>
      <c r="DN16" s="680"/>
      <c r="DO16" s="680"/>
      <c r="DP16" s="681"/>
      <c r="DQ16" s="688">
        <v>5562</v>
      </c>
      <c r="DR16" s="680"/>
      <c r="DS16" s="680"/>
      <c r="DT16" s="680"/>
      <c r="DU16" s="680"/>
      <c r="DV16" s="680"/>
      <c r="DW16" s="680"/>
      <c r="DX16" s="680"/>
      <c r="DY16" s="680"/>
      <c r="DZ16" s="680"/>
      <c r="EA16" s="680"/>
      <c r="EB16" s="680"/>
      <c r="EC16" s="689"/>
    </row>
    <row r="17" spans="2:133" ht="11.25" customHeight="1" x14ac:dyDescent="0.15">
      <c r="B17" s="676" t="s">
        <v>265</v>
      </c>
      <c r="C17" s="677"/>
      <c r="D17" s="677"/>
      <c r="E17" s="677"/>
      <c r="F17" s="677"/>
      <c r="G17" s="677"/>
      <c r="H17" s="677"/>
      <c r="I17" s="677"/>
      <c r="J17" s="677"/>
      <c r="K17" s="677"/>
      <c r="L17" s="677"/>
      <c r="M17" s="677"/>
      <c r="N17" s="677"/>
      <c r="O17" s="677"/>
      <c r="P17" s="677"/>
      <c r="Q17" s="678"/>
      <c r="R17" s="679" t="s">
        <v>138</v>
      </c>
      <c r="S17" s="680"/>
      <c r="T17" s="680"/>
      <c r="U17" s="680"/>
      <c r="V17" s="680"/>
      <c r="W17" s="680"/>
      <c r="X17" s="680"/>
      <c r="Y17" s="681"/>
      <c r="Z17" s="682" t="s">
        <v>138</v>
      </c>
      <c r="AA17" s="682"/>
      <c r="AB17" s="682"/>
      <c r="AC17" s="682"/>
      <c r="AD17" s="683" t="s">
        <v>233</v>
      </c>
      <c r="AE17" s="683"/>
      <c r="AF17" s="683"/>
      <c r="AG17" s="683"/>
      <c r="AH17" s="683"/>
      <c r="AI17" s="683"/>
      <c r="AJ17" s="683"/>
      <c r="AK17" s="683"/>
      <c r="AL17" s="684" t="s">
        <v>233</v>
      </c>
      <c r="AM17" s="685"/>
      <c r="AN17" s="685"/>
      <c r="AO17" s="686"/>
      <c r="AP17" s="676" t="s">
        <v>266</v>
      </c>
      <c r="AQ17" s="677"/>
      <c r="AR17" s="677"/>
      <c r="AS17" s="677"/>
      <c r="AT17" s="677"/>
      <c r="AU17" s="677"/>
      <c r="AV17" s="677"/>
      <c r="AW17" s="677"/>
      <c r="AX17" s="677"/>
      <c r="AY17" s="677"/>
      <c r="AZ17" s="677"/>
      <c r="BA17" s="677"/>
      <c r="BB17" s="677"/>
      <c r="BC17" s="677"/>
      <c r="BD17" s="677"/>
      <c r="BE17" s="677"/>
      <c r="BF17" s="678"/>
      <c r="BG17" s="679" t="s">
        <v>233</v>
      </c>
      <c r="BH17" s="680"/>
      <c r="BI17" s="680"/>
      <c r="BJ17" s="680"/>
      <c r="BK17" s="680"/>
      <c r="BL17" s="680"/>
      <c r="BM17" s="680"/>
      <c r="BN17" s="681"/>
      <c r="BO17" s="682" t="s">
        <v>138</v>
      </c>
      <c r="BP17" s="682"/>
      <c r="BQ17" s="682"/>
      <c r="BR17" s="682"/>
      <c r="BS17" s="688" t="s">
        <v>138</v>
      </c>
      <c r="BT17" s="680"/>
      <c r="BU17" s="680"/>
      <c r="BV17" s="680"/>
      <c r="BW17" s="680"/>
      <c r="BX17" s="680"/>
      <c r="BY17" s="680"/>
      <c r="BZ17" s="680"/>
      <c r="CA17" s="680"/>
      <c r="CB17" s="689"/>
      <c r="CD17" s="694" t="s">
        <v>267</v>
      </c>
      <c r="CE17" s="695"/>
      <c r="CF17" s="695"/>
      <c r="CG17" s="695"/>
      <c r="CH17" s="695"/>
      <c r="CI17" s="695"/>
      <c r="CJ17" s="695"/>
      <c r="CK17" s="695"/>
      <c r="CL17" s="695"/>
      <c r="CM17" s="695"/>
      <c r="CN17" s="695"/>
      <c r="CO17" s="695"/>
      <c r="CP17" s="695"/>
      <c r="CQ17" s="696"/>
      <c r="CR17" s="679">
        <v>133098</v>
      </c>
      <c r="CS17" s="680"/>
      <c r="CT17" s="680"/>
      <c r="CU17" s="680"/>
      <c r="CV17" s="680"/>
      <c r="CW17" s="680"/>
      <c r="CX17" s="680"/>
      <c r="CY17" s="681"/>
      <c r="CZ17" s="682">
        <v>8.4</v>
      </c>
      <c r="DA17" s="682"/>
      <c r="DB17" s="682"/>
      <c r="DC17" s="682"/>
      <c r="DD17" s="688" t="s">
        <v>233</v>
      </c>
      <c r="DE17" s="680"/>
      <c r="DF17" s="680"/>
      <c r="DG17" s="680"/>
      <c r="DH17" s="680"/>
      <c r="DI17" s="680"/>
      <c r="DJ17" s="680"/>
      <c r="DK17" s="680"/>
      <c r="DL17" s="680"/>
      <c r="DM17" s="680"/>
      <c r="DN17" s="680"/>
      <c r="DO17" s="680"/>
      <c r="DP17" s="681"/>
      <c r="DQ17" s="688">
        <v>117661</v>
      </c>
      <c r="DR17" s="680"/>
      <c r="DS17" s="680"/>
      <c r="DT17" s="680"/>
      <c r="DU17" s="680"/>
      <c r="DV17" s="680"/>
      <c r="DW17" s="680"/>
      <c r="DX17" s="680"/>
      <c r="DY17" s="680"/>
      <c r="DZ17" s="680"/>
      <c r="EA17" s="680"/>
      <c r="EB17" s="680"/>
      <c r="EC17" s="689"/>
    </row>
    <row r="18" spans="2:133" ht="11.25" customHeight="1" x14ac:dyDescent="0.15">
      <c r="B18" s="676" t="s">
        <v>268</v>
      </c>
      <c r="C18" s="677"/>
      <c r="D18" s="677"/>
      <c r="E18" s="677"/>
      <c r="F18" s="677"/>
      <c r="G18" s="677"/>
      <c r="H18" s="677"/>
      <c r="I18" s="677"/>
      <c r="J18" s="677"/>
      <c r="K18" s="677"/>
      <c r="L18" s="677"/>
      <c r="M18" s="677"/>
      <c r="N18" s="677"/>
      <c r="O18" s="677"/>
      <c r="P18" s="677"/>
      <c r="Q18" s="678"/>
      <c r="R18" s="679">
        <v>810989</v>
      </c>
      <c r="S18" s="680"/>
      <c r="T18" s="680"/>
      <c r="U18" s="680"/>
      <c r="V18" s="680"/>
      <c r="W18" s="680"/>
      <c r="X18" s="680"/>
      <c r="Y18" s="681"/>
      <c r="Z18" s="682">
        <v>48</v>
      </c>
      <c r="AA18" s="682"/>
      <c r="AB18" s="682"/>
      <c r="AC18" s="682"/>
      <c r="AD18" s="683">
        <v>593514</v>
      </c>
      <c r="AE18" s="683"/>
      <c r="AF18" s="683"/>
      <c r="AG18" s="683"/>
      <c r="AH18" s="683"/>
      <c r="AI18" s="683"/>
      <c r="AJ18" s="683"/>
      <c r="AK18" s="683"/>
      <c r="AL18" s="684">
        <v>84</v>
      </c>
      <c r="AM18" s="685"/>
      <c r="AN18" s="685"/>
      <c r="AO18" s="686"/>
      <c r="AP18" s="676" t="s">
        <v>269</v>
      </c>
      <c r="AQ18" s="677"/>
      <c r="AR18" s="677"/>
      <c r="AS18" s="677"/>
      <c r="AT18" s="677"/>
      <c r="AU18" s="677"/>
      <c r="AV18" s="677"/>
      <c r="AW18" s="677"/>
      <c r="AX18" s="677"/>
      <c r="AY18" s="677"/>
      <c r="AZ18" s="677"/>
      <c r="BA18" s="677"/>
      <c r="BB18" s="677"/>
      <c r="BC18" s="677"/>
      <c r="BD18" s="677"/>
      <c r="BE18" s="677"/>
      <c r="BF18" s="678"/>
      <c r="BG18" s="679" t="s">
        <v>233</v>
      </c>
      <c r="BH18" s="680"/>
      <c r="BI18" s="680"/>
      <c r="BJ18" s="680"/>
      <c r="BK18" s="680"/>
      <c r="BL18" s="680"/>
      <c r="BM18" s="680"/>
      <c r="BN18" s="681"/>
      <c r="BO18" s="682" t="s">
        <v>233</v>
      </c>
      <c r="BP18" s="682"/>
      <c r="BQ18" s="682"/>
      <c r="BR18" s="682"/>
      <c r="BS18" s="688" t="s">
        <v>233</v>
      </c>
      <c r="BT18" s="680"/>
      <c r="BU18" s="680"/>
      <c r="BV18" s="680"/>
      <c r="BW18" s="680"/>
      <c r="BX18" s="680"/>
      <c r="BY18" s="680"/>
      <c r="BZ18" s="680"/>
      <c r="CA18" s="680"/>
      <c r="CB18" s="689"/>
      <c r="CD18" s="694" t="s">
        <v>270</v>
      </c>
      <c r="CE18" s="695"/>
      <c r="CF18" s="695"/>
      <c r="CG18" s="695"/>
      <c r="CH18" s="695"/>
      <c r="CI18" s="695"/>
      <c r="CJ18" s="695"/>
      <c r="CK18" s="695"/>
      <c r="CL18" s="695"/>
      <c r="CM18" s="695"/>
      <c r="CN18" s="695"/>
      <c r="CO18" s="695"/>
      <c r="CP18" s="695"/>
      <c r="CQ18" s="696"/>
      <c r="CR18" s="679">
        <v>25856</v>
      </c>
      <c r="CS18" s="680"/>
      <c r="CT18" s="680"/>
      <c r="CU18" s="680"/>
      <c r="CV18" s="680"/>
      <c r="CW18" s="680"/>
      <c r="CX18" s="680"/>
      <c r="CY18" s="681"/>
      <c r="CZ18" s="682">
        <v>1.6</v>
      </c>
      <c r="DA18" s="682"/>
      <c r="DB18" s="682"/>
      <c r="DC18" s="682"/>
      <c r="DD18" s="688" t="s">
        <v>138</v>
      </c>
      <c r="DE18" s="680"/>
      <c r="DF18" s="680"/>
      <c r="DG18" s="680"/>
      <c r="DH18" s="680"/>
      <c r="DI18" s="680"/>
      <c r="DJ18" s="680"/>
      <c r="DK18" s="680"/>
      <c r="DL18" s="680"/>
      <c r="DM18" s="680"/>
      <c r="DN18" s="680"/>
      <c r="DO18" s="680"/>
      <c r="DP18" s="681"/>
      <c r="DQ18" s="688">
        <v>19929</v>
      </c>
      <c r="DR18" s="680"/>
      <c r="DS18" s="680"/>
      <c r="DT18" s="680"/>
      <c r="DU18" s="680"/>
      <c r="DV18" s="680"/>
      <c r="DW18" s="680"/>
      <c r="DX18" s="680"/>
      <c r="DY18" s="680"/>
      <c r="DZ18" s="680"/>
      <c r="EA18" s="680"/>
      <c r="EB18" s="680"/>
      <c r="EC18" s="689"/>
    </row>
    <row r="19" spans="2:133" ht="11.25" customHeight="1" x14ac:dyDescent="0.15">
      <c r="B19" s="676" t="s">
        <v>271</v>
      </c>
      <c r="C19" s="677"/>
      <c r="D19" s="677"/>
      <c r="E19" s="677"/>
      <c r="F19" s="677"/>
      <c r="G19" s="677"/>
      <c r="H19" s="677"/>
      <c r="I19" s="677"/>
      <c r="J19" s="677"/>
      <c r="K19" s="677"/>
      <c r="L19" s="677"/>
      <c r="M19" s="677"/>
      <c r="N19" s="677"/>
      <c r="O19" s="677"/>
      <c r="P19" s="677"/>
      <c r="Q19" s="678"/>
      <c r="R19" s="679">
        <v>593514</v>
      </c>
      <c r="S19" s="680"/>
      <c r="T19" s="680"/>
      <c r="U19" s="680"/>
      <c r="V19" s="680"/>
      <c r="W19" s="680"/>
      <c r="X19" s="680"/>
      <c r="Y19" s="681"/>
      <c r="Z19" s="682">
        <v>35.1</v>
      </c>
      <c r="AA19" s="682"/>
      <c r="AB19" s="682"/>
      <c r="AC19" s="682"/>
      <c r="AD19" s="683">
        <v>593514</v>
      </c>
      <c r="AE19" s="683"/>
      <c r="AF19" s="683"/>
      <c r="AG19" s="683"/>
      <c r="AH19" s="683"/>
      <c r="AI19" s="683"/>
      <c r="AJ19" s="683"/>
      <c r="AK19" s="683"/>
      <c r="AL19" s="684">
        <v>84</v>
      </c>
      <c r="AM19" s="685"/>
      <c r="AN19" s="685"/>
      <c r="AO19" s="686"/>
      <c r="AP19" s="676" t="s">
        <v>272</v>
      </c>
      <c r="AQ19" s="677"/>
      <c r="AR19" s="677"/>
      <c r="AS19" s="677"/>
      <c r="AT19" s="677"/>
      <c r="AU19" s="677"/>
      <c r="AV19" s="677"/>
      <c r="AW19" s="677"/>
      <c r="AX19" s="677"/>
      <c r="AY19" s="677"/>
      <c r="AZ19" s="677"/>
      <c r="BA19" s="677"/>
      <c r="BB19" s="677"/>
      <c r="BC19" s="677"/>
      <c r="BD19" s="677"/>
      <c r="BE19" s="677"/>
      <c r="BF19" s="678"/>
      <c r="BG19" s="679">
        <v>12538</v>
      </c>
      <c r="BH19" s="680"/>
      <c r="BI19" s="680"/>
      <c r="BJ19" s="680"/>
      <c r="BK19" s="680"/>
      <c r="BL19" s="680"/>
      <c r="BM19" s="680"/>
      <c r="BN19" s="681"/>
      <c r="BO19" s="682">
        <v>14.7</v>
      </c>
      <c r="BP19" s="682"/>
      <c r="BQ19" s="682"/>
      <c r="BR19" s="682"/>
      <c r="BS19" s="688" t="s">
        <v>233</v>
      </c>
      <c r="BT19" s="680"/>
      <c r="BU19" s="680"/>
      <c r="BV19" s="680"/>
      <c r="BW19" s="680"/>
      <c r="BX19" s="680"/>
      <c r="BY19" s="680"/>
      <c r="BZ19" s="680"/>
      <c r="CA19" s="680"/>
      <c r="CB19" s="689"/>
      <c r="CD19" s="694" t="s">
        <v>273</v>
      </c>
      <c r="CE19" s="695"/>
      <c r="CF19" s="695"/>
      <c r="CG19" s="695"/>
      <c r="CH19" s="695"/>
      <c r="CI19" s="695"/>
      <c r="CJ19" s="695"/>
      <c r="CK19" s="695"/>
      <c r="CL19" s="695"/>
      <c r="CM19" s="695"/>
      <c r="CN19" s="695"/>
      <c r="CO19" s="695"/>
      <c r="CP19" s="695"/>
      <c r="CQ19" s="696"/>
      <c r="CR19" s="679" t="s">
        <v>138</v>
      </c>
      <c r="CS19" s="680"/>
      <c r="CT19" s="680"/>
      <c r="CU19" s="680"/>
      <c r="CV19" s="680"/>
      <c r="CW19" s="680"/>
      <c r="CX19" s="680"/>
      <c r="CY19" s="681"/>
      <c r="CZ19" s="682" t="s">
        <v>233</v>
      </c>
      <c r="DA19" s="682"/>
      <c r="DB19" s="682"/>
      <c r="DC19" s="682"/>
      <c r="DD19" s="688" t="s">
        <v>233</v>
      </c>
      <c r="DE19" s="680"/>
      <c r="DF19" s="680"/>
      <c r="DG19" s="680"/>
      <c r="DH19" s="680"/>
      <c r="DI19" s="680"/>
      <c r="DJ19" s="680"/>
      <c r="DK19" s="680"/>
      <c r="DL19" s="680"/>
      <c r="DM19" s="680"/>
      <c r="DN19" s="680"/>
      <c r="DO19" s="680"/>
      <c r="DP19" s="681"/>
      <c r="DQ19" s="688" t="s">
        <v>138</v>
      </c>
      <c r="DR19" s="680"/>
      <c r="DS19" s="680"/>
      <c r="DT19" s="680"/>
      <c r="DU19" s="680"/>
      <c r="DV19" s="680"/>
      <c r="DW19" s="680"/>
      <c r="DX19" s="680"/>
      <c r="DY19" s="680"/>
      <c r="DZ19" s="680"/>
      <c r="EA19" s="680"/>
      <c r="EB19" s="680"/>
      <c r="EC19" s="689"/>
    </row>
    <row r="20" spans="2:133" ht="11.25" customHeight="1" x14ac:dyDescent="0.15">
      <c r="B20" s="676" t="s">
        <v>274</v>
      </c>
      <c r="C20" s="677"/>
      <c r="D20" s="677"/>
      <c r="E20" s="677"/>
      <c r="F20" s="677"/>
      <c r="G20" s="677"/>
      <c r="H20" s="677"/>
      <c r="I20" s="677"/>
      <c r="J20" s="677"/>
      <c r="K20" s="677"/>
      <c r="L20" s="677"/>
      <c r="M20" s="677"/>
      <c r="N20" s="677"/>
      <c r="O20" s="677"/>
      <c r="P20" s="677"/>
      <c r="Q20" s="678"/>
      <c r="R20" s="679">
        <v>217475</v>
      </c>
      <c r="S20" s="680"/>
      <c r="T20" s="680"/>
      <c r="U20" s="680"/>
      <c r="V20" s="680"/>
      <c r="W20" s="680"/>
      <c r="X20" s="680"/>
      <c r="Y20" s="681"/>
      <c r="Z20" s="682">
        <v>12.9</v>
      </c>
      <c r="AA20" s="682"/>
      <c r="AB20" s="682"/>
      <c r="AC20" s="682"/>
      <c r="AD20" s="683" t="s">
        <v>138</v>
      </c>
      <c r="AE20" s="683"/>
      <c r="AF20" s="683"/>
      <c r="AG20" s="683"/>
      <c r="AH20" s="683"/>
      <c r="AI20" s="683"/>
      <c r="AJ20" s="683"/>
      <c r="AK20" s="683"/>
      <c r="AL20" s="684" t="s">
        <v>138</v>
      </c>
      <c r="AM20" s="685"/>
      <c r="AN20" s="685"/>
      <c r="AO20" s="686"/>
      <c r="AP20" s="676" t="s">
        <v>275</v>
      </c>
      <c r="AQ20" s="677"/>
      <c r="AR20" s="677"/>
      <c r="AS20" s="677"/>
      <c r="AT20" s="677"/>
      <c r="AU20" s="677"/>
      <c r="AV20" s="677"/>
      <c r="AW20" s="677"/>
      <c r="AX20" s="677"/>
      <c r="AY20" s="677"/>
      <c r="AZ20" s="677"/>
      <c r="BA20" s="677"/>
      <c r="BB20" s="677"/>
      <c r="BC20" s="677"/>
      <c r="BD20" s="677"/>
      <c r="BE20" s="677"/>
      <c r="BF20" s="678"/>
      <c r="BG20" s="679" t="s">
        <v>233</v>
      </c>
      <c r="BH20" s="680"/>
      <c r="BI20" s="680"/>
      <c r="BJ20" s="680"/>
      <c r="BK20" s="680"/>
      <c r="BL20" s="680"/>
      <c r="BM20" s="680"/>
      <c r="BN20" s="681"/>
      <c r="BO20" s="682" t="s">
        <v>233</v>
      </c>
      <c r="BP20" s="682"/>
      <c r="BQ20" s="682"/>
      <c r="BR20" s="682"/>
      <c r="BS20" s="688" t="s">
        <v>233</v>
      </c>
      <c r="BT20" s="680"/>
      <c r="BU20" s="680"/>
      <c r="BV20" s="680"/>
      <c r="BW20" s="680"/>
      <c r="BX20" s="680"/>
      <c r="BY20" s="680"/>
      <c r="BZ20" s="680"/>
      <c r="CA20" s="680"/>
      <c r="CB20" s="689"/>
      <c r="CD20" s="694" t="s">
        <v>276</v>
      </c>
      <c r="CE20" s="695"/>
      <c r="CF20" s="695"/>
      <c r="CG20" s="695"/>
      <c r="CH20" s="695"/>
      <c r="CI20" s="695"/>
      <c r="CJ20" s="695"/>
      <c r="CK20" s="695"/>
      <c r="CL20" s="695"/>
      <c r="CM20" s="695"/>
      <c r="CN20" s="695"/>
      <c r="CO20" s="695"/>
      <c r="CP20" s="695"/>
      <c r="CQ20" s="696"/>
      <c r="CR20" s="679">
        <v>1580008</v>
      </c>
      <c r="CS20" s="680"/>
      <c r="CT20" s="680"/>
      <c r="CU20" s="680"/>
      <c r="CV20" s="680"/>
      <c r="CW20" s="680"/>
      <c r="CX20" s="680"/>
      <c r="CY20" s="681"/>
      <c r="CZ20" s="682">
        <v>100</v>
      </c>
      <c r="DA20" s="682"/>
      <c r="DB20" s="682"/>
      <c r="DC20" s="682"/>
      <c r="DD20" s="688">
        <v>374434</v>
      </c>
      <c r="DE20" s="680"/>
      <c r="DF20" s="680"/>
      <c r="DG20" s="680"/>
      <c r="DH20" s="680"/>
      <c r="DI20" s="680"/>
      <c r="DJ20" s="680"/>
      <c r="DK20" s="680"/>
      <c r="DL20" s="680"/>
      <c r="DM20" s="680"/>
      <c r="DN20" s="680"/>
      <c r="DO20" s="680"/>
      <c r="DP20" s="681"/>
      <c r="DQ20" s="688">
        <v>1105964</v>
      </c>
      <c r="DR20" s="680"/>
      <c r="DS20" s="680"/>
      <c r="DT20" s="680"/>
      <c r="DU20" s="680"/>
      <c r="DV20" s="680"/>
      <c r="DW20" s="680"/>
      <c r="DX20" s="680"/>
      <c r="DY20" s="680"/>
      <c r="DZ20" s="680"/>
      <c r="EA20" s="680"/>
      <c r="EB20" s="680"/>
      <c r="EC20" s="689"/>
    </row>
    <row r="21" spans="2:133" ht="11.25" customHeight="1" x14ac:dyDescent="0.15">
      <c r="B21" s="676" t="s">
        <v>277</v>
      </c>
      <c r="C21" s="677"/>
      <c r="D21" s="677"/>
      <c r="E21" s="677"/>
      <c r="F21" s="677"/>
      <c r="G21" s="677"/>
      <c r="H21" s="677"/>
      <c r="I21" s="677"/>
      <c r="J21" s="677"/>
      <c r="K21" s="677"/>
      <c r="L21" s="677"/>
      <c r="M21" s="677"/>
      <c r="N21" s="677"/>
      <c r="O21" s="677"/>
      <c r="P21" s="677"/>
      <c r="Q21" s="678"/>
      <c r="R21" s="679" t="s">
        <v>233</v>
      </c>
      <c r="S21" s="680"/>
      <c r="T21" s="680"/>
      <c r="U21" s="680"/>
      <c r="V21" s="680"/>
      <c r="W21" s="680"/>
      <c r="X21" s="680"/>
      <c r="Y21" s="681"/>
      <c r="Z21" s="682" t="s">
        <v>138</v>
      </c>
      <c r="AA21" s="682"/>
      <c r="AB21" s="682"/>
      <c r="AC21" s="682"/>
      <c r="AD21" s="683" t="s">
        <v>233</v>
      </c>
      <c r="AE21" s="683"/>
      <c r="AF21" s="683"/>
      <c r="AG21" s="683"/>
      <c r="AH21" s="683"/>
      <c r="AI21" s="683"/>
      <c r="AJ21" s="683"/>
      <c r="AK21" s="683"/>
      <c r="AL21" s="684" t="s">
        <v>233</v>
      </c>
      <c r="AM21" s="685"/>
      <c r="AN21" s="685"/>
      <c r="AO21" s="686"/>
      <c r="AP21" s="697" t="s">
        <v>278</v>
      </c>
      <c r="AQ21" s="698"/>
      <c r="AR21" s="698"/>
      <c r="AS21" s="698"/>
      <c r="AT21" s="698"/>
      <c r="AU21" s="698"/>
      <c r="AV21" s="698"/>
      <c r="AW21" s="698"/>
      <c r="AX21" s="698"/>
      <c r="AY21" s="698"/>
      <c r="AZ21" s="698"/>
      <c r="BA21" s="698"/>
      <c r="BB21" s="698"/>
      <c r="BC21" s="698"/>
      <c r="BD21" s="698"/>
      <c r="BE21" s="698"/>
      <c r="BF21" s="699"/>
      <c r="BG21" s="679" t="s">
        <v>233</v>
      </c>
      <c r="BH21" s="680"/>
      <c r="BI21" s="680"/>
      <c r="BJ21" s="680"/>
      <c r="BK21" s="680"/>
      <c r="BL21" s="680"/>
      <c r="BM21" s="680"/>
      <c r="BN21" s="681"/>
      <c r="BO21" s="682" t="s">
        <v>138</v>
      </c>
      <c r="BP21" s="682"/>
      <c r="BQ21" s="682"/>
      <c r="BR21" s="682"/>
      <c r="BS21" s="688" t="s">
        <v>138</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x14ac:dyDescent="0.15">
      <c r="B22" s="676" t="s">
        <v>279</v>
      </c>
      <c r="C22" s="677"/>
      <c r="D22" s="677"/>
      <c r="E22" s="677"/>
      <c r="F22" s="677"/>
      <c r="G22" s="677"/>
      <c r="H22" s="677"/>
      <c r="I22" s="677"/>
      <c r="J22" s="677"/>
      <c r="K22" s="677"/>
      <c r="L22" s="677"/>
      <c r="M22" s="677"/>
      <c r="N22" s="677"/>
      <c r="O22" s="677"/>
      <c r="P22" s="677"/>
      <c r="Q22" s="678"/>
      <c r="R22" s="679">
        <v>918608</v>
      </c>
      <c r="S22" s="680"/>
      <c r="T22" s="680"/>
      <c r="U22" s="680"/>
      <c r="V22" s="680"/>
      <c r="W22" s="680"/>
      <c r="X22" s="680"/>
      <c r="Y22" s="681"/>
      <c r="Z22" s="682">
        <v>54.3</v>
      </c>
      <c r="AA22" s="682"/>
      <c r="AB22" s="682"/>
      <c r="AC22" s="682"/>
      <c r="AD22" s="683">
        <v>688595</v>
      </c>
      <c r="AE22" s="683"/>
      <c r="AF22" s="683"/>
      <c r="AG22" s="683"/>
      <c r="AH22" s="683"/>
      <c r="AI22" s="683"/>
      <c r="AJ22" s="683"/>
      <c r="AK22" s="683"/>
      <c r="AL22" s="684">
        <v>97.5</v>
      </c>
      <c r="AM22" s="685"/>
      <c r="AN22" s="685"/>
      <c r="AO22" s="686"/>
      <c r="AP22" s="697" t="s">
        <v>280</v>
      </c>
      <c r="AQ22" s="698"/>
      <c r="AR22" s="698"/>
      <c r="AS22" s="698"/>
      <c r="AT22" s="698"/>
      <c r="AU22" s="698"/>
      <c r="AV22" s="698"/>
      <c r="AW22" s="698"/>
      <c r="AX22" s="698"/>
      <c r="AY22" s="698"/>
      <c r="AZ22" s="698"/>
      <c r="BA22" s="698"/>
      <c r="BB22" s="698"/>
      <c r="BC22" s="698"/>
      <c r="BD22" s="698"/>
      <c r="BE22" s="698"/>
      <c r="BF22" s="699"/>
      <c r="BG22" s="679" t="s">
        <v>138</v>
      </c>
      <c r="BH22" s="680"/>
      <c r="BI22" s="680"/>
      <c r="BJ22" s="680"/>
      <c r="BK22" s="680"/>
      <c r="BL22" s="680"/>
      <c r="BM22" s="680"/>
      <c r="BN22" s="681"/>
      <c r="BO22" s="682" t="s">
        <v>138</v>
      </c>
      <c r="BP22" s="682"/>
      <c r="BQ22" s="682"/>
      <c r="BR22" s="682"/>
      <c r="BS22" s="688" t="s">
        <v>233</v>
      </c>
      <c r="BT22" s="680"/>
      <c r="BU22" s="680"/>
      <c r="BV22" s="680"/>
      <c r="BW22" s="680"/>
      <c r="BX22" s="680"/>
      <c r="BY22" s="680"/>
      <c r="BZ22" s="680"/>
      <c r="CA22" s="680"/>
      <c r="CB22" s="689"/>
      <c r="CD22" s="661" t="s">
        <v>281</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15">
      <c r="B23" s="676" t="s">
        <v>282</v>
      </c>
      <c r="C23" s="677"/>
      <c r="D23" s="677"/>
      <c r="E23" s="677"/>
      <c r="F23" s="677"/>
      <c r="G23" s="677"/>
      <c r="H23" s="677"/>
      <c r="I23" s="677"/>
      <c r="J23" s="677"/>
      <c r="K23" s="677"/>
      <c r="L23" s="677"/>
      <c r="M23" s="677"/>
      <c r="N23" s="677"/>
      <c r="O23" s="677"/>
      <c r="P23" s="677"/>
      <c r="Q23" s="678"/>
      <c r="R23" s="679" t="s">
        <v>233</v>
      </c>
      <c r="S23" s="680"/>
      <c r="T23" s="680"/>
      <c r="U23" s="680"/>
      <c r="V23" s="680"/>
      <c r="W23" s="680"/>
      <c r="X23" s="680"/>
      <c r="Y23" s="681"/>
      <c r="Z23" s="682" t="s">
        <v>138</v>
      </c>
      <c r="AA23" s="682"/>
      <c r="AB23" s="682"/>
      <c r="AC23" s="682"/>
      <c r="AD23" s="683" t="s">
        <v>138</v>
      </c>
      <c r="AE23" s="683"/>
      <c r="AF23" s="683"/>
      <c r="AG23" s="683"/>
      <c r="AH23" s="683"/>
      <c r="AI23" s="683"/>
      <c r="AJ23" s="683"/>
      <c r="AK23" s="683"/>
      <c r="AL23" s="684" t="s">
        <v>233</v>
      </c>
      <c r="AM23" s="685"/>
      <c r="AN23" s="685"/>
      <c r="AO23" s="686"/>
      <c r="AP23" s="697" t="s">
        <v>283</v>
      </c>
      <c r="AQ23" s="698"/>
      <c r="AR23" s="698"/>
      <c r="AS23" s="698"/>
      <c r="AT23" s="698"/>
      <c r="AU23" s="698"/>
      <c r="AV23" s="698"/>
      <c r="AW23" s="698"/>
      <c r="AX23" s="698"/>
      <c r="AY23" s="698"/>
      <c r="AZ23" s="698"/>
      <c r="BA23" s="698"/>
      <c r="BB23" s="698"/>
      <c r="BC23" s="698"/>
      <c r="BD23" s="698"/>
      <c r="BE23" s="698"/>
      <c r="BF23" s="699"/>
      <c r="BG23" s="679" t="s">
        <v>233</v>
      </c>
      <c r="BH23" s="680"/>
      <c r="BI23" s="680"/>
      <c r="BJ23" s="680"/>
      <c r="BK23" s="680"/>
      <c r="BL23" s="680"/>
      <c r="BM23" s="680"/>
      <c r="BN23" s="681"/>
      <c r="BO23" s="682" t="s">
        <v>233</v>
      </c>
      <c r="BP23" s="682"/>
      <c r="BQ23" s="682"/>
      <c r="BR23" s="682"/>
      <c r="BS23" s="688" t="s">
        <v>138</v>
      </c>
      <c r="BT23" s="680"/>
      <c r="BU23" s="680"/>
      <c r="BV23" s="680"/>
      <c r="BW23" s="680"/>
      <c r="BX23" s="680"/>
      <c r="BY23" s="680"/>
      <c r="BZ23" s="680"/>
      <c r="CA23" s="680"/>
      <c r="CB23" s="689"/>
      <c r="CD23" s="661" t="s">
        <v>222</v>
      </c>
      <c r="CE23" s="662"/>
      <c r="CF23" s="662"/>
      <c r="CG23" s="662"/>
      <c r="CH23" s="662"/>
      <c r="CI23" s="662"/>
      <c r="CJ23" s="662"/>
      <c r="CK23" s="662"/>
      <c r="CL23" s="662"/>
      <c r="CM23" s="662"/>
      <c r="CN23" s="662"/>
      <c r="CO23" s="662"/>
      <c r="CP23" s="662"/>
      <c r="CQ23" s="663"/>
      <c r="CR23" s="661" t="s">
        <v>284</v>
      </c>
      <c r="CS23" s="662"/>
      <c r="CT23" s="662"/>
      <c r="CU23" s="662"/>
      <c r="CV23" s="662"/>
      <c r="CW23" s="662"/>
      <c r="CX23" s="662"/>
      <c r="CY23" s="663"/>
      <c r="CZ23" s="661" t="s">
        <v>285</v>
      </c>
      <c r="DA23" s="662"/>
      <c r="DB23" s="662"/>
      <c r="DC23" s="663"/>
      <c r="DD23" s="661" t="s">
        <v>286</v>
      </c>
      <c r="DE23" s="662"/>
      <c r="DF23" s="662"/>
      <c r="DG23" s="662"/>
      <c r="DH23" s="662"/>
      <c r="DI23" s="662"/>
      <c r="DJ23" s="662"/>
      <c r="DK23" s="663"/>
      <c r="DL23" s="709" t="s">
        <v>287</v>
      </c>
      <c r="DM23" s="710"/>
      <c r="DN23" s="710"/>
      <c r="DO23" s="710"/>
      <c r="DP23" s="710"/>
      <c r="DQ23" s="710"/>
      <c r="DR23" s="710"/>
      <c r="DS23" s="710"/>
      <c r="DT23" s="710"/>
      <c r="DU23" s="710"/>
      <c r="DV23" s="711"/>
      <c r="DW23" s="661" t="s">
        <v>288</v>
      </c>
      <c r="DX23" s="662"/>
      <c r="DY23" s="662"/>
      <c r="DZ23" s="662"/>
      <c r="EA23" s="662"/>
      <c r="EB23" s="662"/>
      <c r="EC23" s="663"/>
    </row>
    <row r="24" spans="2:133" ht="11.25" customHeight="1" x14ac:dyDescent="0.15">
      <c r="B24" s="676" t="s">
        <v>289</v>
      </c>
      <c r="C24" s="677"/>
      <c r="D24" s="677"/>
      <c r="E24" s="677"/>
      <c r="F24" s="677"/>
      <c r="G24" s="677"/>
      <c r="H24" s="677"/>
      <c r="I24" s="677"/>
      <c r="J24" s="677"/>
      <c r="K24" s="677"/>
      <c r="L24" s="677"/>
      <c r="M24" s="677"/>
      <c r="N24" s="677"/>
      <c r="O24" s="677"/>
      <c r="P24" s="677"/>
      <c r="Q24" s="678"/>
      <c r="R24" s="679">
        <v>722</v>
      </c>
      <c r="S24" s="680"/>
      <c r="T24" s="680"/>
      <c r="U24" s="680"/>
      <c r="V24" s="680"/>
      <c r="W24" s="680"/>
      <c r="X24" s="680"/>
      <c r="Y24" s="681"/>
      <c r="Z24" s="682">
        <v>0</v>
      </c>
      <c r="AA24" s="682"/>
      <c r="AB24" s="682"/>
      <c r="AC24" s="682"/>
      <c r="AD24" s="683">
        <v>16</v>
      </c>
      <c r="AE24" s="683"/>
      <c r="AF24" s="683"/>
      <c r="AG24" s="683"/>
      <c r="AH24" s="683"/>
      <c r="AI24" s="683"/>
      <c r="AJ24" s="683"/>
      <c r="AK24" s="683"/>
      <c r="AL24" s="684">
        <v>0</v>
      </c>
      <c r="AM24" s="685"/>
      <c r="AN24" s="685"/>
      <c r="AO24" s="686"/>
      <c r="AP24" s="697" t="s">
        <v>290</v>
      </c>
      <c r="AQ24" s="698"/>
      <c r="AR24" s="698"/>
      <c r="AS24" s="698"/>
      <c r="AT24" s="698"/>
      <c r="AU24" s="698"/>
      <c r="AV24" s="698"/>
      <c r="AW24" s="698"/>
      <c r="AX24" s="698"/>
      <c r="AY24" s="698"/>
      <c r="AZ24" s="698"/>
      <c r="BA24" s="698"/>
      <c r="BB24" s="698"/>
      <c r="BC24" s="698"/>
      <c r="BD24" s="698"/>
      <c r="BE24" s="698"/>
      <c r="BF24" s="699"/>
      <c r="BG24" s="679" t="s">
        <v>233</v>
      </c>
      <c r="BH24" s="680"/>
      <c r="BI24" s="680"/>
      <c r="BJ24" s="680"/>
      <c r="BK24" s="680"/>
      <c r="BL24" s="680"/>
      <c r="BM24" s="680"/>
      <c r="BN24" s="681"/>
      <c r="BO24" s="682" t="s">
        <v>233</v>
      </c>
      <c r="BP24" s="682"/>
      <c r="BQ24" s="682"/>
      <c r="BR24" s="682"/>
      <c r="BS24" s="688" t="s">
        <v>138</v>
      </c>
      <c r="BT24" s="680"/>
      <c r="BU24" s="680"/>
      <c r="BV24" s="680"/>
      <c r="BW24" s="680"/>
      <c r="BX24" s="680"/>
      <c r="BY24" s="680"/>
      <c r="BZ24" s="680"/>
      <c r="CA24" s="680"/>
      <c r="CB24" s="689"/>
      <c r="CD24" s="690" t="s">
        <v>291</v>
      </c>
      <c r="CE24" s="691"/>
      <c r="CF24" s="691"/>
      <c r="CG24" s="691"/>
      <c r="CH24" s="691"/>
      <c r="CI24" s="691"/>
      <c r="CJ24" s="691"/>
      <c r="CK24" s="691"/>
      <c r="CL24" s="691"/>
      <c r="CM24" s="691"/>
      <c r="CN24" s="691"/>
      <c r="CO24" s="691"/>
      <c r="CP24" s="691"/>
      <c r="CQ24" s="692"/>
      <c r="CR24" s="668">
        <v>532683</v>
      </c>
      <c r="CS24" s="669"/>
      <c r="CT24" s="669"/>
      <c r="CU24" s="669"/>
      <c r="CV24" s="669"/>
      <c r="CW24" s="669"/>
      <c r="CX24" s="669"/>
      <c r="CY24" s="670"/>
      <c r="CZ24" s="673">
        <v>33.700000000000003</v>
      </c>
      <c r="DA24" s="674"/>
      <c r="DB24" s="674"/>
      <c r="DC24" s="693"/>
      <c r="DD24" s="712">
        <v>477257</v>
      </c>
      <c r="DE24" s="669"/>
      <c r="DF24" s="669"/>
      <c r="DG24" s="669"/>
      <c r="DH24" s="669"/>
      <c r="DI24" s="669"/>
      <c r="DJ24" s="669"/>
      <c r="DK24" s="670"/>
      <c r="DL24" s="712">
        <v>435192</v>
      </c>
      <c r="DM24" s="669"/>
      <c r="DN24" s="669"/>
      <c r="DO24" s="669"/>
      <c r="DP24" s="669"/>
      <c r="DQ24" s="669"/>
      <c r="DR24" s="669"/>
      <c r="DS24" s="669"/>
      <c r="DT24" s="669"/>
      <c r="DU24" s="669"/>
      <c r="DV24" s="670"/>
      <c r="DW24" s="673">
        <v>59.5</v>
      </c>
      <c r="DX24" s="674"/>
      <c r="DY24" s="674"/>
      <c r="DZ24" s="674"/>
      <c r="EA24" s="674"/>
      <c r="EB24" s="674"/>
      <c r="EC24" s="675"/>
    </row>
    <row r="25" spans="2:133" ht="11.25" customHeight="1" x14ac:dyDescent="0.15">
      <c r="B25" s="676" t="s">
        <v>292</v>
      </c>
      <c r="C25" s="677"/>
      <c r="D25" s="677"/>
      <c r="E25" s="677"/>
      <c r="F25" s="677"/>
      <c r="G25" s="677"/>
      <c r="H25" s="677"/>
      <c r="I25" s="677"/>
      <c r="J25" s="677"/>
      <c r="K25" s="677"/>
      <c r="L25" s="677"/>
      <c r="M25" s="677"/>
      <c r="N25" s="677"/>
      <c r="O25" s="677"/>
      <c r="P25" s="677"/>
      <c r="Q25" s="678"/>
      <c r="R25" s="679">
        <v>38675</v>
      </c>
      <c r="S25" s="680"/>
      <c r="T25" s="680"/>
      <c r="U25" s="680"/>
      <c r="V25" s="680"/>
      <c r="W25" s="680"/>
      <c r="X25" s="680"/>
      <c r="Y25" s="681"/>
      <c r="Z25" s="682">
        <v>2.2999999999999998</v>
      </c>
      <c r="AA25" s="682"/>
      <c r="AB25" s="682"/>
      <c r="AC25" s="682"/>
      <c r="AD25" s="683">
        <v>7615</v>
      </c>
      <c r="AE25" s="683"/>
      <c r="AF25" s="683"/>
      <c r="AG25" s="683"/>
      <c r="AH25" s="683"/>
      <c r="AI25" s="683"/>
      <c r="AJ25" s="683"/>
      <c r="AK25" s="683"/>
      <c r="AL25" s="684">
        <v>1.1000000000000001</v>
      </c>
      <c r="AM25" s="685"/>
      <c r="AN25" s="685"/>
      <c r="AO25" s="686"/>
      <c r="AP25" s="697" t="s">
        <v>293</v>
      </c>
      <c r="AQ25" s="698"/>
      <c r="AR25" s="698"/>
      <c r="AS25" s="698"/>
      <c r="AT25" s="698"/>
      <c r="AU25" s="698"/>
      <c r="AV25" s="698"/>
      <c r="AW25" s="698"/>
      <c r="AX25" s="698"/>
      <c r="AY25" s="698"/>
      <c r="AZ25" s="698"/>
      <c r="BA25" s="698"/>
      <c r="BB25" s="698"/>
      <c r="BC25" s="698"/>
      <c r="BD25" s="698"/>
      <c r="BE25" s="698"/>
      <c r="BF25" s="699"/>
      <c r="BG25" s="679">
        <v>12538</v>
      </c>
      <c r="BH25" s="680"/>
      <c r="BI25" s="680"/>
      <c r="BJ25" s="680"/>
      <c r="BK25" s="680"/>
      <c r="BL25" s="680"/>
      <c r="BM25" s="680"/>
      <c r="BN25" s="681"/>
      <c r="BO25" s="682">
        <v>14.7</v>
      </c>
      <c r="BP25" s="682"/>
      <c r="BQ25" s="682"/>
      <c r="BR25" s="682"/>
      <c r="BS25" s="688" t="s">
        <v>233</v>
      </c>
      <c r="BT25" s="680"/>
      <c r="BU25" s="680"/>
      <c r="BV25" s="680"/>
      <c r="BW25" s="680"/>
      <c r="BX25" s="680"/>
      <c r="BY25" s="680"/>
      <c r="BZ25" s="680"/>
      <c r="CA25" s="680"/>
      <c r="CB25" s="689"/>
      <c r="CD25" s="694" t="s">
        <v>294</v>
      </c>
      <c r="CE25" s="695"/>
      <c r="CF25" s="695"/>
      <c r="CG25" s="695"/>
      <c r="CH25" s="695"/>
      <c r="CI25" s="695"/>
      <c r="CJ25" s="695"/>
      <c r="CK25" s="695"/>
      <c r="CL25" s="695"/>
      <c r="CM25" s="695"/>
      <c r="CN25" s="695"/>
      <c r="CO25" s="695"/>
      <c r="CP25" s="695"/>
      <c r="CQ25" s="696"/>
      <c r="CR25" s="679">
        <v>355190</v>
      </c>
      <c r="CS25" s="715"/>
      <c r="CT25" s="715"/>
      <c r="CU25" s="715"/>
      <c r="CV25" s="715"/>
      <c r="CW25" s="715"/>
      <c r="CX25" s="715"/>
      <c r="CY25" s="716"/>
      <c r="CZ25" s="684">
        <v>22.5</v>
      </c>
      <c r="DA25" s="713"/>
      <c r="DB25" s="713"/>
      <c r="DC25" s="717"/>
      <c r="DD25" s="688">
        <v>342305</v>
      </c>
      <c r="DE25" s="715"/>
      <c r="DF25" s="715"/>
      <c r="DG25" s="715"/>
      <c r="DH25" s="715"/>
      <c r="DI25" s="715"/>
      <c r="DJ25" s="715"/>
      <c r="DK25" s="716"/>
      <c r="DL25" s="688">
        <v>306017</v>
      </c>
      <c r="DM25" s="715"/>
      <c r="DN25" s="715"/>
      <c r="DO25" s="715"/>
      <c r="DP25" s="715"/>
      <c r="DQ25" s="715"/>
      <c r="DR25" s="715"/>
      <c r="DS25" s="715"/>
      <c r="DT25" s="715"/>
      <c r="DU25" s="715"/>
      <c r="DV25" s="716"/>
      <c r="DW25" s="684">
        <v>41.8</v>
      </c>
      <c r="DX25" s="713"/>
      <c r="DY25" s="713"/>
      <c r="DZ25" s="713"/>
      <c r="EA25" s="713"/>
      <c r="EB25" s="713"/>
      <c r="EC25" s="714"/>
    </row>
    <row r="26" spans="2:133" ht="11.25" customHeight="1" x14ac:dyDescent="0.15">
      <c r="B26" s="676" t="s">
        <v>295</v>
      </c>
      <c r="C26" s="677"/>
      <c r="D26" s="677"/>
      <c r="E26" s="677"/>
      <c r="F26" s="677"/>
      <c r="G26" s="677"/>
      <c r="H26" s="677"/>
      <c r="I26" s="677"/>
      <c r="J26" s="677"/>
      <c r="K26" s="677"/>
      <c r="L26" s="677"/>
      <c r="M26" s="677"/>
      <c r="N26" s="677"/>
      <c r="O26" s="677"/>
      <c r="P26" s="677"/>
      <c r="Q26" s="678"/>
      <c r="R26" s="679">
        <v>11224</v>
      </c>
      <c r="S26" s="680"/>
      <c r="T26" s="680"/>
      <c r="U26" s="680"/>
      <c r="V26" s="680"/>
      <c r="W26" s="680"/>
      <c r="X26" s="680"/>
      <c r="Y26" s="681"/>
      <c r="Z26" s="682">
        <v>0.7</v>
      </c>
      <c r="AA26" s="682"/>
      <c r="AB26" s="682"/>
      <c r="AC26" s="682"/>
      <c r="AD26" s="683">
        <v>376</v>
      </c>
      <c r="AE26" s="683"/>
      <c r="AF26" s="683"/>
      <c r="AG26" s="683"/>
      <c r="AH26" s="683"/>
      <c r="AI26" s="683"/>
      <c r="AJ26" s="683"/>
      <c r="AK26" s="683"/>
      <c r="AL26" s="684">
        <v>0.1</v>
      </c>
      <c r="AM26" s="685"/>
      <c r="AN26" s="685"/>
      <c r="AO26" s="686"/>
      <c r="AP26" s="697" t="s">
        <v>296</v>
      </c>
      <c r="AQ26" s="718"/>
      <c r="AR26" s="718"/>
      <c r="AS26" s="718"/>
      <c r="AT26" s="718"/>
      <c r="AU26" s="718"/>
      <c r="AV26" s="718"/>
      <c r="AW26" s="718"/>
      <c r="AX26" s="718"/>
      <c r="AY26" s="718"/>
      <c r="AZ26" s="718"/>
      <c r="BA26" s="718"/>
      <c r="BB26" s="718"/>
      <c r="BC26" s="718"/>
      <c r="BD26" s="718"/>
      <c r="BE26" s="718"/>
      <c r="BF26" s="699"/>
      <c r="BG26" s="679" t="s">
        <v>233</v>
      </c>
      <c r="BH26" s="680"/>
      <c r="BI26" s="680"/>
      <c r="BJ26" s="680"/>
      <c r="BK26" s="680"/>
      <c r="BL26" s="680"/>
      <c r="BM26" s="680"/>
      <c r="BN26" s="681"/>
      <c r="BO26" s="682" t="s">
        <v>138</v>
      </c>
      <c r="BP26" s="682"/>
      <c r="BQ26" s="682"/>
      <c r="BR26" s="682"/>
      <c r="BS26" s="688" t="s">
        <v>138</v>
      </c>
      <c r="BT26" s="680"/>
      <c r="BU26" s="680"/>
      <c r="BV26" s="680"/>
      <c r="BW26" s="680"/>
      <c r="BX26" s="680"/>
      <c r="BY26" s="680"/>
      <c r="BZ26" s="680"/>
      <c r="CA26" s="680"/>
      <c r="CB26" s="689"/>
      <c r="CD26" s="694" t="s">
        <v>297</v>
      </c>
      <c r="CE26" s="695"/>
      <c r="CF26" s="695"/>
      <c r="CG26" s="695"/>
      <c r="CH26" s="695"/>
      <c r="CI26" s="695"/>
      <c r="CJ26" s="695"/>
      <c r="CK26" s="695"/>
      <c r="CL26" s="695"/>
      <c r="CM26" s="695"/>
      <c r="CN26" s="695"/>
      <c r="CO26" s="695"/>
      <c r="CP26" s="695"/>
      <c r="CQ26" s="696"/>
      <c r="CR26" s="679">
        <v>193303</v>
      </c>
      <c r="CS26" s="680"/>
      <c r="CT26" s="680"/>
      <c r="CU26" s="680"/>
      <c r="CV26" s="680"/>
      <c r="CW26" s="680"/>
      <c r="CX26" s="680"/>
      <c r="CY26" s="681"/>
      <c r="CZ26" s="684">
        <v>12.2</v>
      </c>
      <c r="DA26" s="713"/>
      <c r="DB26" s="713"/>
      <c r="DC26" s="717"/>
      <c r="DD26" s="688">
        <v>182078</v>
      </c>
      <c r="DE26" s="680"/>
      <c r="DF26" s="680"/>
      <c r="DG26" s="680"/>
      <c r="DH26" s="680"/>
      <c r="DI26" s="680"/>
      <c r="DJ26" s="680"/>
      <c r="DK26" s="681"/>
      <c r="DL26" s="688" t="s">
        <v>233</v>
      </c>
      <c r="DM26" s="680"/>
      <c r="DN26" s="680"/>
      <c r="DO26" s="680"/>
      <c r="DP26" s="680"/>
      <c r="DQ26" s="680"/>
      <c r="DR26" s="680"/>
      <c r="DS26" s="680"/>
      <c r="DT26" s="680"/>
      <c r="DU26" s="680"/>
      <c r="DV26" s="681"/>
      <c r="DW26" s="684" t="s">
        <v>233</v>
      </c>
      <c r="DX26" s="713"/>
      <c r="DY26" s="713"/>
      <c r="DZ26" s="713"/>
      <c r="EA26" s="713"/>
      <c r="EB26" s="713"/>
      <c r="EC26" s="714"/>
    </row>
    <row r="27" spans="2:133" ht="11.25" customHeight="1" x14ac:dyDescent="0.15">
      <c r="B27" s="676" t="s">
        <v>298</v>
      </c>
      <c r="C27" s="677"/>
      <c r="D27" s="677"/>
      <c r="E27" s="677"/>
      <c r="F27" s="677"/>
      <c r="G27" s="677"/>
      <c r="H27" s="677"/>
      <c r="I27" s="677"/>
      <c r="J27" s="677"/>
      <c r="K27" s="677"/>
      <c r="L27" s="677"/>
      <c r="M27" s="677"/>
      <c r="N27" s="677"/>
      <c r="O27" s="677"/>
      <c r="P27" s="677"/>
      <c r="Q27" s="678"/>
      <c r="R27" s="679">
        <v>25338</v>
      </c>
      <c r="S27" s="680"/>
      <c r="T27" s="680"/>
      <c r="U27" s="680"/>
      <c r="V27" s="680"/>
      <c r="W27" s="680"/>
      <c r="X27" s="680"/>
      <c r="Y27" s="681"/>
      <c r="Z27" s="682">
        <v>1.5</v>
      </c>
      <c r="AA27" s="682"/>
      <c r="AB27" s="682"/>
      <c r="AC27" s="682"/>
      <c r="AD27" s="683" t="s">
        <v>233</v>
      </c>
      <c r="AE27" s="683"/>
      <c r="AF27" s="683"/>
      <c r="AG27" s="683"/>
      <c r="AH27" s="683"/>
      <c r="AI27" s="683"/>
      <c r="AJ27" s="683"/>
      <c r="AK27" s="683"/>
      <c r="AL27" s="684" t="s">
        <v>138</v>
      </c>
      <c r="AM27" s="685"/>
      <c r="AN27" s="685"/>
      <c r="AO27" s="686"/>
      <c r="AP27" s="676" t="s">
        <v>299</v>
      </c>
      <c r="AQ27" s="677"/>
      <c r="AR27" s="677"/>
      <c r="AS27" s="677"/>
      <c r="AT27" s="677"/>
      <c r="AU27" s="677"/>
      <c r="AV27" s="677"/>
      <c r="AW27" s="677"/>
      <c r="AX27" s="677"/>
      <c r="AY27" s="677"/>
      <c r="AZ27" s="677"/>
      <c r="BA27" s="677"/>
      <c r="BB27" s="677"/>
      <c r="BC27" s="677"/>
      <c r="BD27" s="677"/>
      <c r="BE27" s="677"/>
      <c r="BF27" s="678"/>
      <c r="BG27" s="679">
        <v>85316</v>
      </c>
      <c r="BH27" s="680"/>
      <c r="BI27" s="680"/>
      <c r="BJ27" s="680"/>
      <c r="BK27" s="680"/>
      <c r="BL27" s="680"/>
      <c r="BM27" s="680"/>
      <c r="BN27" s="681"/>
      <c r="BO27" s="682">
        <v>100</v>
      </c>
      <c r="BP27" s="682"/>
      <c r="BQ27" s="682"/>
      <c r="BR27" s="682"/>
      <c r="BS27" s="688" t="s">
        <v>138</v>
      </c>
      <c r="BT27" s="680"/>
      <c r="BU27" s="680"/>
      <c r="BV27" s="680"/>
      <c r="BW27" s="680"/>
      <c r="BX27" s="680"/>
      <c r="BY27" s="680"/>
      <c r="BZ27" s="680"/>
      <c r="CA27" s="680"/>
      <c r="CB27" s="689"/>
      <c r="CD27" s="694" t="s">
        <v>300</v>
      </c>
      <c r="CE27" s="695"/>
      <c r="CF27" s="695"/>
      <c r="CG27" s="695"/>
      <c r="CH27" s="695"/>
      <c r="CI27" s="695"/>
      <c r="CJ27" s="695"/>
      <c r="CK27" s="695"/>
      <c r="CL27" s="695"/>
      <c r="CM27" s="695"/>
      <c r="CN27" s="695"/>
      <c r="CO27" s="695"/>
      <c r="CP27" s="695"/>
      <c r="CQ27" s="696"/>
      <c r="CR27" s="679">
        <v>44395</v>
      </c>
      <c r="CS27" s="715"/>
      <c r="CT27" s="715"/>
      <c r="CU27" s="715"/>
      <c r="CV27" s="715"/>
      <c r="CW27" s="715"/>
      <c r="CX27" s="715"/>
      <c r="CY27" s="716"/>
      <c r="CZ27" s="684">
        <v>2.8</v>
      </c>
      <c r="DA27" s="713"/>
      <c r="DB27" s="713"/>
      <c r="DC27" s="717"/>
      <c r="DD27" s="688">
        <v>17291</v>
      </c>
      <c r="DE27" s="715"/>
      <c r="DF27" s="715"/>
      <c r="DG27" s="715"/>
      <c r="DH27" s="715"/>
      <c r="DI27" s="715"/>
      <c r="DJ27" s="715"/>
      <c r="DK27" s="716"/>
      <c r="DL27" s="688">
        <v>11514</v>
      </c>
      <c r="DM27" s="715"/>
      <c r="DN27" s="715"/>
      <c r="DO27" s="715"/>
      <c r="DP27" s="715"/>
      <c r="DQ27" s="715"/>
      <c r="DR27" s="715"/>
      <c r="DS27" s="715"/>
      <c r="DT27" s="715"/>
      <c r="DU27" s="715"/>
      <c r="DV27" s="716"/>
      <c r="DW27" s="684">
        <v>1.6</v>
      </c>
      <c r="DX27" s="713"/>
      <c r="DY27" s="713"/>
      <c r="DZ27" s="713"/>
      <c r="EA27" s="713"/>
      <c r="EB27" s="713"/>
      <c r="EC27" s="714"/>
    </row>
    <row r="28" spans="2:133" ht="11.25" customHeight="1" x14ac:dyDescent="0.15">
      <c r="B28" s="721" t="s">
        <v>301</v>
      </c>
      <c r="C28" s="722"/>
      <c r="D28" s="722"/>
      <c r="E28" s="722"/>
      <c r="F28" s="722"/>
      <c r="G28" s="722"/>
      <c r="H28" s="722"/>
      <c r="I28" s="722"/>
      <c r="J28" s="722"/>
      <c r="K28" s="722"/>
      <c r="L28" s="722"/>
      <c r="M28" s="722"/>
      <c r="N28" s="722"/>
      <c r="O28" s="722"/>
      <c r="P28" s="722"/>
      <c r="Q28" s="723"/>
      <c r="R28" s="679" t="s">
        <v>138</v>
      </c>
      <c r="S28" s="680"/>
      <c r="T28" s="680"/>
      <c r="U28" s="680"/>
      <c r="V28" s="680"/>
      <c r="W28" s="680"/>
      <c r="X28" s="680"/>
      <c r="Y28" s="681"/>
      <c r="Z28" s="682" t="s">
        <v>233</v>
      </c>
      <c r="AA28" s="682"/>
      <c r="AB28" s="682"/>
      <c r="AC28" s="682"/>
      <c r="AD28" s="683" t="s">
        <v>233</v>
      </c>
      <c r="AE28" s="683"/>
      <c r="AF28" s="683"/>
      <c r="AG28" s="683"/>
      <c r="AH28" s="683"/>
      <c r="AI28" s="683"/>
      <c r="AJ28" s="683"/>
      <c r="AK28" s="683"/>
      <c r="AL28" s="684" t="s">
        <v>138</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302</v>
      </c>
      <c r="CE28" s="695"/>
      <c r="CF28" s="695"/>
      <c r="CG28" s="695"/>
      <c r="CH28" s="695"/>
      <c r="CI28" s="695"/>
      <c r="CJ28" s="695"/>
      <c r="CK28" s="695"/>
      <c r="CL28" s="695"/>
      <c r="CM28" s="695"/>
      <c r="CN28" s="695"/>
      <c r="CO28" s="695"/>
      <c r="CP28" s="695"/>
      <c r="CQ28" s="696"/>
      <c r="CR28" s="679">
        <v>133098</v>
      </c>
      <c r="CS28" s="680"/>
      <c r="CT28" s="680"/>
      <c r="CU28" s="680"/>
      <c r="CV28" s="680"/>
      <c r="CW28" s="680"/>
      <c r="CX28" s="680"/>
      <c r="CY28" s="681"/>
      <c r="CZ28" s="684">
        <v>8.4</v>
      </c>
      <c r="DA28" s="713"/>
      <c r="DB28" s="713"/>
      <c r="DC28" s="717"/>
      <c r="DD28" s="688">
        <v>117661</v>
      </c>
      <c r="DE28" s="680"/>
      <c r="DF28" s="680"/>
      <c r="DG28" s="680"/>
      <c r="DH28" s="680"/>
      <c r="DI28" s="680"/>
      <c r="DJ28" s="680"/>
      <c r="DK28" s="681"/>
      <c r="DL28" s="688">
        <v>117661</v>
      </c>
      <c r="DM28" s="680"/>
      <c r="DN28" s="680"/>
      <c r="DO28" s="680"/>
      <c r="DP28" s="680"/>
      <c r="DQ28" s="680"/>
      <c r="DR28" s="680"/>
      <c r="DS28" s="680"/>
      <c r="DT28" s="680"/>
      <c r="DU28" s="680"/>
      <c r="DV28" s="681"/>
      <c r="DW28" s="684">
        <v>16.100000000000001</v>
      </c>
      <c r="DX28" s="713"/>
      <c r="DY28" s="713"/>
      <c r="DZ28" s="713"/>
      <c r="EA28" s="713"/>
      <c r="EB28" s="713"/>
      <c r="EC28" s="714"/>
    </row>
    <row r="29" spans="2:133" ht="11.25" customHeight="1" x14ac:dyDescent="0.15">
      <c r="B29" s="676" t="s">
        <v>303</v>
      </c>
      <c r="C29" s="677"/>
      <c r="D29" s="677"/>
      <c r="E29" s="677"/>
      <c r="F29" s="677"/>
      <c r="G29" s="677"/>
      <c r="H29" s="677"/>
      <c r="I29" s="677"/>
      <c r="J29" s="677"/>
      <c r="K29" s="677"/>
      <c r="L29" s="677"/>
      <c r="M29" s="677"/>
      <c r="N29" s="677"/>
      <c r="O29" s="677"/>
      <c r="P29" s="677"/>
      <c r="Q29" s="678"/>
      <c r="R29" s="679">
        <v>255120</v>
      </c>
      <c r="S29" s="680"/>
      <c r="T29" s="680"/>
      <c r="U29" s="680"/>
      <c r="V29" s="680"/>
      <c r="W29" s="680"/>
      <c r="X29" s="680"/>
      <c r="Y29" s="681"/>
      <c r="Z29" s="682">
        <v>15.1</v>
      </c>
      <c r="AA29" s="682"/>
      <c r="AB29" s="682"/>
      <c r="AC29" s="682"/>
      <c r="AD29" s="683" t="s">
        <v>138</v>
      </c>
      <c r="AE29" s="683"/>
      <c r="AF29" s="683"/>
      <c r="AG29" s="683"/>
      <c r="AH29" s="683"/>
      <c r="AI29" s="683"/>
      <c r="AJ29" s="683"/>
      <c r="AK29" s="683"/>
      <c r="AL29" s="684" t="s">
        <v>138</v>
      </c>
      <c r="AM29" s="685"/>
      <c r="AN29" s="685"/>
      <c r="AO29" s="686"/>
      <c r="AP29" s="658" t="s">
        <v>222</v>
      </c>
      <c r="AQ29" s="659"/>
      <c r="AR29" s="659"/>
      <c r="AS29" s="659"/>
      <c r="AT29" s="659"/>
      <c r="AU29" s="659"/>
      <c r="AV29" s="659"/>
      <c r="AW29" s="659"/>
      <c r="AX29" s="659"/>
      <c r="AY29" s="659"/>
      <c r="AZ29" s="659"/>
      <c r="BA29" s="659"/>
      <c r="BB29" s="659"/>
      <c r="BC29" s="659"/>
      <c r="BD29" s="659"/>
      <c r="BE29" s="659"/>
      <c r="BF29" s="660"/>
      <c r="BG29" s="658" t="s">
        <v>304</v>
      </c>
      <c r="BH29" s="719"/>
      <c r="BI29" s="719"/>
      <c r="BJ29" s="719"/>
      <c r="BK29" s="719"/>
      <c r="BL29" s="719"/>
      <c r="BM29" s="719"/>
      <c r="BN29" s="719"/>
      <c r="BO29" s="719"/>
      <c r="BP29" s="719"/>
      <c r="BQ29" s="720"/>
      <c r="BR29" s="658" t="s">
        <v>305</v>
      </c>
      <c r="BS29" s="719"/>
      <c r="BT29" s="719"/>
      <c r="BU29" s="719"/>
      <c r="BV29" s="719"/>
      <c r="BW29" s="719"/>
      <c r="BX29" s="719"/>
      <c r="BY29" s="719"/>
      <c r="BZ29" s="719"/>
      <c r="CA29" s="719"/>
      <c r="CB29" s="720"/>
      <c r="CD29" s="742" t="s">
        <v>306</v>
      </c>
      <c r="CE29" s="743"/>
      <c r="CF29" s="694" t="s">
        <v>69</v>
      </c>
      <c r="CG29" s="695"/>
      <c r="CH29" s="695"/>
      <c r="CI29" s="695"/>
      <c r="CJ29" s="695"/>
      <c r="CK29" s="695"/>
      <c r="CL29" s="695"/>
      <c r="CM29" s="695"/>
      <c r="CN29" s="695"/>
      <c r="CO29" s="695"/>
      <c r="CP29" s="695"/>
      <c r="CQ29" s="696"/>
      <c r="CR29" s="679">
        <v>133063</v>
      </c>
      <c r="CS29" s="715"/>
      <c r="CT29" s="715"/>
      <c r="CU29" s="715"/>
      <c r="CV29" s="715"/>
      <c r="CW29" s="715"/>
      <c r="CX29" s="715"/>
      <c r="CY29" s="716"/>
      <c r="CZ29" s="684">
        <v>8.4</v>
      </c>
      <c r="DA29" s="713"/>
      <c r="DB29" s="713"/>
      <c r="DC29" s="717"/>
      <c r="DD29" s="688">
        <v>117626</v>
      </c>
      <c r="DE29" s="715"/>
      <c r="DF29" s="715"/>
      <c r="DG29" s="715"/>
      <c r="DH29" s="715"/>
      <c r="DI29" s="715"/>
      <c r="DJ29" s="715"/>
      <c r="DK29" s="716"/>
      <c r="DL29" s="688">
        <v>117626</v>
      </c>
      <c r="DM29" s="715"/>
      <c r="DN29" s="715"/>
      <c r="DO29" s="715"/>
      <c r="DP29" s="715"/>
      <c r="DQ29" s="715"/>
      <c r="DR29" s="715"/>
      <c r="DS29" s="715"/>
      <c r="DT29" s="715"/>
      <c r="DU29" s="715"/>
      <c r="DV29" s="716"/>
      <c r="DW29" s="684">
        <v>16.100000000000001</v>
      </c>
      <c r="DX29" s="713"/>
      <c r="DY29" s="713"/>
      <c r="DZ29" s="713"/>
      <c r="EA29" s="713"/>
      <c r="EB29" s="713"/>
      <c r="EC29" s="714"/>
    </row>
    <row r="30" spans="2:133" ht="11.25" customHeight="1" x14ac:dyDescent="0.15">
      <c r="B30" s="676" t="s">
        <v>307</v>
      </c>
      <c r="C30" s="677"/>
      <c r="D30" s="677"/>
      <c r="E30" s="677"/>
      <c r="F30" s="677"/>
      <c r="G30" s="677"/>
      <c r="H30" s="677"/>
      <c r="I30" s="677"/>
      <c r="J30" s="677"/>
      <c r="K30" s="677"/>
      <c r="L30" s="677"/>
      <c r="M30" s="677"/>
      <c r="N30" s="677"/>
      <c r="O30" s="677"/>
      <c r="P30" s="677"/>
      <c r="Q30" s="678"/>
      <c r="R30" s="679">
        <v>8874</v>
      </c>
      <c r="S30" s="680"/>
      <c r="T30" s="680"/>
      <c r="U30" s="680"/>
      <c r="V30" s="680"/>
      <c r="W30" s="680"/>
      <c r="X30" s="680"/>
      <c r="Y30" s="681"/>
      <c r="Z30" s="682">
        <v>0.5</v>
      </c>
      <c r="AA30" s="682"/>
      <c r="AB30" s="682"/>
      <c r="AC30" s="682"/>
      <c r="AD30" s="683">
        <v>7229</v>
      </c>
      <c r="AE30" s="683"/>
      <c r="AF30" s="683"/>
      <c r="AG30" s="683"/>
      <c r="AH30" s="683"/>
      <c r="AI30" s="683"/>
      <c r="AJ30" s="683"/>
      <c r="AK30" s="683"/>
      <c r="AL30" s="684">
        <v>1</v>
      </c>
      <c r="AM30" s="685"/>
      <c r="AN30" s="685"/>
      <c r="AO30" s="686"/>
      <c r="AP30" s="727" t="s">
        <v>308</v>
      </c>
      <c r="AQ30" s="728"/>
      <c r="AR30" s="728"/>
      <c r="AS30" s="728"/>
      <c r="AT30" s="733" t="s">
        <v>309</v>
      </c>
      <c r="AU30" s="230"/>
      <c r="AV30" s="230"/>
      <c r="AW30" s="230"/>
      <c r="AX30" s="665" t="s">
        <v>188</v>
      </c>
      <c r="AY30" s="666"/>
      <c r="AZ30" s="666"/>
      <c r="BA30" s="666"/>
      <c r="BB30" s="666"/>
      <c r="BC30" s="666"/>
      <c r="BD30" s="666"/>
      <c r="BE30" s="666"/>
      <c r="BF30" s="667"/>
      <c r="BG30" s="739">
        <v>100.4</v>
      </c>
      <c r="BH30" s="740"/>
      <c r="BI30" s="740"/>
      <c r="BJ30" s="740"/>
      <c r="BK30" s="740"/>
      <c r="BL30" s="740"/>
      <c r="BM30" s="674">
        <v>100</v>
      </c>
      <c r="BN30" s="740"/>
      <c r="BO30" s="740"/>
      <c r="BP30" s="740"/>
      <c r="BQ30" s="741"/>
      <c r="BR30" s="739">
        <v>99.3</v>
      </c>
      <c r="BS30" s="740"/>
      <c r="BT30" s="740"/>
      <c r="BU30" s="740"/>
      <c r="BV30" s="740"/>
      <c r="BW30" s="740"/>
      <c r="BX30" s="674">
        <v>98</v>
      </c>
      <c r="BY30" s="740"/>
      <c r="BZ30" s="740"/>
      <c r="CA30" s="740"/>
      <c r="CB30" s="741"/>
      <c r="CD30" s="744"/>
      <c r="CE30" s="745"/>
      <c r="CF30" s="694" t="s">
        <v>310</v>
      </c>
      <c r="CG30" s="695"/>
      <c r="CH30" s="695"/>
      <c r="CI30" s="695"/>
      <c r="CJ30" s="695"/>
      <c r="CK30" s="695"/>
      <c r="CL30" s="695"/>
      <c r="CM30" s="695"/>
      <c r="CN30" s="695"/>
      <c r="CO30" s="695"/>
      <c r="CP30" s="695"/>
      <c r="CQ30" s="696"/>
      <c r="CR30" s="679">
        <v>123090</v>
      </c>
      <c r="CS30" s="680"/>
      <c r="CT30" s="680"/>
      <c r="CU30" s="680"/>
      <c r="CV30" s="680"/>
      <c r="CW30" s="680"/>
      <c r="CX30" s="680"/>
      <c r="CY30" s="681"/>
      <c r="CZ30" s="684">
        <v>7.8</v>
      </c>
      <c r="DA30" s="713"/>
      <c r="DB30" s="713"/>
      <c r="DC30" s="717"/>
      <c r="DD30" s="688">
        <v>109751</v>
      </c>
      <c r="DE30" s="680"/>
      <c r="DF30" s="680"/>
      <c r="DG30" s="680"/>
      <c r="DH30" s="680"/>
      <c r="DI30" s="680"/>
      <c r="DJ30" s="680"/>
      <c r="DK30" s="681"/>
      <c r="DL30" s="688">
        <v>109751</v>
      </c>
      <c r="DM30" s="680"/>
      <c r="DN30" s="680"/>
      <c r="DO30" s="680"/>
      <c r="DP30" s="680"/>
      <c r="DQ30" s="680"/>
      <c r="DR30" s="680"/>
      <c r="DS30" s="680"/>
      <c r="DT30" s="680"/>
      <c r="DU30" s="680"/>
      <c r="DV30" s="681"/>
      <c r="DW30" s="684">
        <v>15</v>
      </c>
      <c r="DX30" s="713"/>
      <c r="DY30" s="713"/>
      <c r="DZ30" s="713"/>
      <c r="EA30" s="713"/>
      <c r="EB30" s="713"/>
      <c r="EC30" s="714"/>
    </row>
    <row r="31" spans="2:133" ht="11.25" customHeight="1" x14ac:dyDescent="0.15">
      <c r="B31" s="676" t="s">
        <v>311</v>
      </c>
      <c r="C31" s="677"/>
      <c r="D31" s="677"/>
      <c r="E31" s="677"/>
      <c r="F31" s="677"/>
      <c r="G31" s="677"/>
      <c r="H31" s="677"/>
      <c r="I31" s="677"/>
      <c r="J31" s="677"/>
      <c r="K31" s="677"/>
      <c r="L31" s="677"/>
      <c r="M31" s="677"/>
      <c r="N31" s="677"/>
      <c r="O31" s="677"/>
      <c r="P31" s="677"/>
      <c r="Q31" s="678"/>
      <c r="R31" s="679">
        <v>10804</v>
      </c>
      <c r="S31" s="680"/>
      <c r="T31" s="680"/>
      <c r="U31" s="680"/>
      <c r="V31" s="680"/>
      <c r="W31" s="680"/>
      <c r="X31" s="680"/>
      <c r="Y31" s="681"/>
      <c r="Z31" s="682">
        <v>0.6</v>
      </c>
      <c r="AA31" s="682"/>
      <c r="AB31" s="682"/>
      <c r="AC31" s="682"/>
      <c r="AD31" s="683" t="s">
        <v>138</v>
      </c>
      <c r="AE31" s="683"/>
      <c r="AF31" s="683"/>
      <c r="AG31" s="683"/>
      <c r="AH31" s="683"/>
      <c r="AI31" s="683"/>
      <c r="AJ31" s="683"/>
      <c r="AK31" s="683"/>
      <c r="AL31" s="684" t="s">
        <v>138</v>
      </c>
      <c r="AM31" s="685"/>
      <c r="AN31" s="685"/>
      <c r="AO31" s="686"/>
      <c r="AP31" s="729"/>
      <c r="AQ31" s="730"/>
      <c r="AR31" s="730"/>
      <c r="AS31" s="730"/>
      <c r="AT31" s="734"/>
      <c r="AU31" s="229" t="s">
        <v>312</v>
      </c>
      <c r="AV31" s="229"/>
      <c r="AW31" s="229"/>
      <c r="AX31" s="676" t="s">
        <v>313</v>
      </c>
      <c r="AY31" s="677"/>
      <c r="AZ31" s="677"/>
      <c r="BA31" s="677"/>
      <c r="BB31" s="677"/>
      <c r="BC31" s="677"/>
      <c r="BD31" s="677"/>
      <c r="BE31" s="677"/>
      <c r="BF31" s="678"/>
      <c r="BG31" s="736">
        <v>99.6</v>
      </c>
      <c r="BH31" s="715"/>
      <c r="BI31" s="715"/>
      <c r="BJ31" s="715"/>
      <c r="BK31" s="715"/>
      <c r="BL31" s="715"/>
      <c r="BM31" s="685">
        <v>99.4</v>
      </c>
      <c r="BN31" s="737"/>
      <c r="BO31" s="737"/>
      <c r="BP31" s="737"/>
      <c r="BQ31" s="738"/>
      <c r="BR31" s="736">
        <v>99.8</v>
      </c>
      <c r="BS31" s="715"/>
      <c r="BT31" s="715"/>
      <c r="BU31" s="715"/>
      <c r="BV31" s="715"/>
      <c r="BW31" s="715"/>
      <c r="BX31" s="685">
        <v>99.1</v>
      </c>
      <c r="BY31" s="737"/>
      <c r="BZ31" s="737"/>
      <c r="CA31" s="737"/>
      <c r="CB31" s="738"/>
      <c r="CD31" s="744"/>
      <c r="CE31" s="745"/>
      <c r="CF31" s="694" t="s">
        <v>314</v>
      </c>
      <c r="CG31" s="695"/>
      <c r="CH31" s="695"/>
      <c r="CI31" s="695"/>
      <c r="CJ31" s="695"/>
      <c r="CK31" s="695"/>
      <c r="CL31" s="695"/>
      <c r="CM31" s="695"/>
      <c r="CN31" s="695"/>
      <c r="CO31" s="695"/>
      <c r="CP31" s="695"/>
      <c r="CQ31" s="696"/>
      <c r="CR31" s="679">
        <v>9973</v>
      </c>
      <c r="CS31" s="715"/>
      <c r="CT31" s="715"/>
      <c r="CU31" s="715"/>
      <c r="CV31" s="715"/>
      <c r="CW31" s="715"/>
      <c r="CX31" s="715"/>
      <c r="CY31" s="716"/>
      <c r="CZ31" s="684">
        <v>0.6</v>
      </c>
      <c r="DA31" s="713"/>
      <c r="DB31" s="713"/>
      <c r="DC31" s="717"/>
      <c r="DD31" s="688">
        <v>7875</v>
      </c>
      <c r="DE31" s="715"/>
      <c r="DF31" s="715"/>
      <c r="DG31" s="715"/>
      <c r="DH31" s="715"/>
      <c r="DI31" s="715"/>
      <c r="DJ31" s="715"/>
      <c r="DK31" s="716"/>
      <c r="DL31" s="688">
        <v>7875</v>
      </c>
      <c r="DM31" s="715"/>
      <c r="DN31" s="715"/>
      <c r="DO31" s="715"/>
      <c r="DP31" s="715"/>
      <c r="DQ31" s="715"/>
      <c r="DR31" s="715"/>
      <c r="DS31" s="715"/>
      <c r="DT31" s="715"/>
      <c r="DU31" s="715"/>
      <c r="DV31" s="716"/>
      <c r="DW31" s="684">
        <v>1.1000000000000001</v>
      </c>
      <c r="DX31" s="713"/>
      <c r="DY31" s="713"/>
      <c r="DZ31" s="713"/>
      <c r="EA31" s="713"/>
      <c r="EB31" s="713"/>
      <c r="EC31" s="714"/>
    </row>
    <row r="32" spans="2:133" ht="11.25" customHeight="1" x14ac:dyDescent="0.15">
      <c r="B32" s="676" t="s">
        <v>315</v>
      </c>
      <c r="C32" s="677"/>
      <c r="D32" s="677"/>
      <c r="E32" s="677"/>
      <c r="F32" s="677"/>
      <c r="G32" s="677"/>
      <c r="H32" s="677"/>
      <c r="I32" s="677"/>
      <c r="J32" s="677"/>
      <c r="K32" s="677"/>
      <c r="L32" s="677"/>
      <c r="M32" s="677"/>
      <c r="N32" s="677"/>
      <c r="O32" s="677"/>
      <c r="P32" s="677"/>
      <c r="Q32" s="678"/>
      <c r="R32" s="679">
        <v>43382</v>
      </c>
      <c r="S32" s="680"/>
      <c r="T32" s="680"/>
      <c r="U32" s="680"/>
      <c r="V32" s="680"/>
      <c r="W32" s="680"/>
      <c r="X32" s="680"/>
      <c r="Y32" s="681"/>
      <c r="Z32" s="682">
        <v>2.6</v>
      </c>
      <c r="AA32" s="682"/>
      <c r="AB32" s="682"/>
      <c r="AC32" s="682"/>
      <c r="AD32" s="683" t="s">
        <v>233</v>
      </c>
      <c r="AE32" s="683"/>
      <c r="AF32" s="683"/>
      <c r="AG32" s="683"/>
      <c r="AH32" s="683"/>
      <c r="AI32" s="683"/>
      <c r="AJ32" s="683"/>
      <c r="AK32" s="683"/>
      <c r="AL32" s="684" t="s">
        <v>138</v>
      </c>
      <c r="AM32" s="685"/>
      <c r="AN32" s="685"/>
      <c r="AO32" s="686"/>
      <c r="AP32" s="731"/>
      <c r="AQ32" s="732"/>
      <c r="AR32" s="732"/>
      <c r="AS32" s="732"/>
      <c r="AT32" s="735"/>
      <c r="AU32" s="231"/>
      <c r="AV32" s="231"/>
      <c r="AW32" s="231"/>
      <c r="AX32" s="724" t="s">
        <v>316</v>
      </c>
      <c r="AY32" s="725"/>
      <c r="AZ32" s="725"/>
      <c r="BA32" s="725"/>
      <c r="BB32" s="725"/>
      <c r="BC32" s="725"/>
      <c r="BD32" s="725"/>
      <c r="BE32" s="725"/>
      <c r="BF32" s="726"/>
      <c r="BG32" s="748">
        <v>101.4</v>
      </c>
      <c r="BH32" s="749"/>
      <c r="BI32" s="749"/>
      <c r="BJ32" s="749"/>
      <c r="BK32" s="749"/>
      <c r="BL32" s="749"/>
      <c r="BM32" s="750">
        <v>100.5</v>
      </c>
      <c r="BN32" s="749"/>
      <c r="BO32" s="749"/>
      <c r="BP32" s="749"/>
      <c r="BQ32" s="751"/>
      <c r="BR32" s="748">
        <v>98.5</v>
      </c>
      <c r="BS32" s="749"/>
      <c r="BT32" s="749"/>
      <c r="BU32" s="749"/>
      <c r="BV32" s="749"/>
      <c r="BW32" s="749"/>
      <c r="BX32" s="750">
        <v>96.1</v>
      </c>
      <c r="BY32" s="749"/>
      <c r="BZ32" s="749"/>
      <c r="CA32" s="749"/>
      <c r="CB32" s="751"/>
      <c r="CD32" s="746"/>
      <c r="CE32" s="747"/>
      <c r="CF32" s="694" t="s">
        <v>317</v>
      </c>
      <c r="CG32" s="695"/>
      <c r="CH32" s="695"/>
      <c r="CI32" s="695"/>
      <c r="CJ32" s="695"/>
      <c r="CK32" s="695"/>
      <c r="CL32" s="695"/>
      <c r="CM32" s="695"/>
      <c r="CN32" s="695"/>
      <c r="CO32" s="695"/>
      <c r="CP32" s="695"/>
      <c r="CQ32" s="696"/>
      <c r="CR32" s="679">
        <v>35</v>
      </c>
      <c r="CS32" s="680"/>
      <c r="CT32" s="680"/>
      <c r="CU32" s="680"/>
      <c r="CV32" s="680"/>
      <c r="CW32" s="680"/>
      <c r="CX32" s="680"/>
      <c r="CY32" s="681"/>
      <c r="CZ32" s="684">
        <v>0</v>
      </c>
      <c r="DA32" s="713"/>
      <c r="DB32" s="713"/>
      <c r="DC32" s="717"/>
      <c r="DD32" s="688">
        <v>35</v>
      </c>
      <c r="DE32" s="680"/>
      <c r="DF32" s="680"/>
      <c r="DG32" s="680"/>
      <c r="DH32" s="680"/>
      <c r="DI32" s="680"/>
      <c r="DJ32" s="680"/>
      <c r="DK32" s="681"/>
      <c r="DL32" s="688">
        <v>35</v>
      </c>
      <c r="DM32" s="680"/>
      <c r="DN32" s="680"/>
      <c r="DO32" s="680"/>
      <c r="DP32" s="680"/>
      <c r="DQ32" s="680"/>
      <c r="DR32" s="680"/>
      <c r="DS32" s="680"/>
      <c r="DT32" s="680"/>
      <c r="DU32" s="680"/>
      <c r="DV32" s="681"/>
      <c r="DW32" s="684">
        <v>0</v>
      </c>
      <c r="DX32" s="713"/>
      <c r="DY32" s="713"/>
      <c r="DZ32" s="713"/>
      <c r="EA32" s="713"/>
      <c r="EB32" s="713"/>
      <c r="EC32" s="714"/>
    </row>
    <row r="33" spans="2:133" ht="11.25" customHeight="1" x14ac:dyDescent="0.15">
      <c r="B33" s="676" t="s">
        <v>318</v>
      </c>
      <c r="C33" s="677"/>
      <c r="D33" s="677"/>
      <c r="E33" s="677"/>
      <c r="F33" s="677"/>
      <c r="G33" s="677"/>
      <c r="H33" s="677"/>
      <c r="I33" s="677"/>
      <c r="J33" s="677"/>
      <c r="K33" s="677"/>
      <c r="L33" s="677"/>
      <c r="M33" s="677"/>
      <c r="N33" s="677"/>
      <c r="O33" s="677"/>
      <c r="P33" s="677"/>
      <c r="Q33" s="678"/>
      <c r="R33" s="679">
        <v>184917</v>
      </c>
      <c r="S33" s="680"/>
      <c r="T33" s="680"/>
      <c r="U33" s="680"/>
      <c r="V33" s="680"/>
      <c r="W33" s="680"/>
      <c r="X33" s="680"/>
      <c r="Y33" s="681"/>
      <c r="Z33" s="682">
        <v>10.9</v>
      </c>
      <c r="AA33" s="682"/>
      <c r="AB33" s="682"/>
      <c r="AC33" s="682"/>
      <c r="AD33" s="683" t="s">
        <v>233</v>
      </c>
      <c r="AE33" s="683"/>
      <c r="AF33" s="683"/>
      <c r="AG33" s="683"/>
      <c r="AH33" s="683"/>
      <c r="AI33" s="683"/>
      <c r="AJ33" s="683"/>
      <c r="AK33" s="683"/>
      <c r="AL33" s="684" t="s">
        <v>138</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319</v>
      </c>
      <c r="CE33" s="695"/>
      <c r="CF33" s="695"/>
      <c r="CG33" s="695"/>
      <c r="CH33" s="695"/>
      <c r="CI33" s="695"/>
      <c r="CJ33" s="695"/>
      <c r="CK33" s="695"/>
      <c r="CL33" s="695"/>
      <c r="CM33" s="695"/>
      <c r="CN33" s="695"/>
      <c r="CO33" s="695"/>
      <c r="CP33" s="695"/>
      <c r="CQ33" s="696"/>
      <c r="CR33" s="679">
        <v>667329</v>
      </c>
      <c r="CS33" s="715"/>
      <c r="CT33" s="715"/>
      <c r="CU33" s="715"/>
      <c r="CV33" s="715"/>
      <c r="CW33" s="715"/>
      <c r="CX33" s="715"/>
      <c r="CY33" s="716"/>
      <c r="CZ33" s="684">
        <v>42.2</v>
      </c>
      <c r="DA33" s="713"/>
      <c r="DB33" s="713"/>
      <c r="DC33" s="717"/>
      <c r="DD33" s="688">
        <v>488093</v>
      </c>
      <c r="DE33" s="715"/>
      <c r="DF33" s="715"/>
      <c r="DG33" s="715"/>
      <c r="DH33" s="715"/>
      <c r="DI33" s="715"/>
      <c r="DJ33" s="715"/>
      <c r="DK33" s="716"/>
      <c r="DL33" s="688">
        <v>217877</v>
      </c>
      <c r="DM33" s="715"/>
      <c r="DN33" s="715"/>
      <c r="DO33" s="715"/>
      <c r="DP33" s="715"/>
      <c r="DQ33" s="715"/>
      <c r="DR33" s="715"/>
      <c r="DS33" s="715"/>
      <c r="DT33" s="715"/>
      <c r="DU33" s="715"/>
      <c r="DV33" s="716"/>
      <c r="DW33" s="684">
        <v>29.8</v>
      </c>
      <c r="DX33" s="713"/>
      <c r="DY33" s="713"/>
      <c r="DZ33" s="713"/>
      <c r="EA33" s="713"/>
      <c r="EB33" s="713"/>
      <c r="EC33" s="714"/>
    </row>
    <row r="34" spans="2:133" ht="11.25" customHeight="1" x14ac:dyDescent="0.15">
      <c r="B34" s="676" t="s">
        <v>320</v>
      </c>
      <c r="C34" s="677"/>
      <c r="D34" s="677"/>
      <c r="E34" s="677"/>
      <c r="F34" s="677"/>
      <c r="G34" s="677"/>
      <c r="H34" s="677"/>
      <c r="I34" s="677"/>
      <c r="J34" s="677"/>
      <c r="K34" s="677"/>
      <c r="L34" s="677"/>
      <c r="M34" s="677"/>
      <c r="N34" s="677"/>
      <c r="O34" s="677"/>
      <c r="P34" s="677"/>
      <c r="Q34" s="678"/>
      <c r="R34" s="679">
        <v>29742</v>
      </c>
      <c r="S34" s="680"/>
      <c r="T34" s="680"/>
      <c r="U34" s="680"/>
      <c r="V34" s="680"/>
      <c r="W34" s="680"/>
      <c r="X34" s="680"/>
      <c r="Y34" s="681"/>
      <c r="Z34" s="682">
        <v>1.8</v>
      </c>
      <c r="AA34" s="682"/>
      <c r="AB34" s="682"/>
      <c r="AC34" s="682"/>
      <c r="AD34" s="683">
        <v>2769</v>
      </c>
      <c r="AE34" s="683"/>
      <c r="AF34" s="683"/>
      <c r="AG34" s="683"/>
      <c r="AH34" s="683"/>
      <c r="AI34" s="683"/>
      <c r="AJ34" s="683"/>
      <c r="AK34" s="683"/>
      <c r="AL34" s="684">
        <v>0.4</v>
      </c>
      <c r="AM34" s="685"/>
      <c r="AN34" s="685"/>
      <c r="AO34" s="686"/>
      <c r="AP34" s="234"/>
      <c r="AQ34" s="658" t="s">
        <v>321</v>
      </c>
      <c r="AR34" s="659"/>
      <c r="AS34" s="659"/>
      <c r="AT34" s="659"/>
      <c r="AU34" s="659"/>
      <c r="AV34" s="659"/>
      <c r="AW34" s="659"/>
      <c r="AX34" s="659"/>
      <c r="AY34" s="659"/>
      <c r="AZ34" s="659"/>
      <c r="BA34" s="659"/>
      <c r="BB34" s="659"/>
      <c r="BC34" s="659"/>
      <c r="BD34" s="659"/>
      <c r="BE34" s="659"/>
      <c r="BF34" s="660"/>
      <c r="BG34" s="658" t="s">
        <v>322</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323</v>
      </c>
      <c r="CE34" s="695"/>
      <c r="CF34" s="695"/>
      <c r="CG34" s="695"/>
      <c r="CH34" s="695"/>
      <c r="CI34" s="695"/>
      <c r="CJ34" s="695"/>
      <c r="CK34" s="695"/>
      <c r="CL34" s="695"/>
      <c r="CM34" s="695"/>
      <c r="CN34" s="695"/>
      <c r="CO34" s="695"/>
      <c r="CP34" s="695"/>
      <c r="CQ34" s="696"/>
      <c r="CR34" s="679">
        <v>379737</v>
      </c>
      <c r="CS34" s="680"/>
      <c r="CT34" s="680"/>
      <c r="CU34" s="680"/>
      <c r="CV34" s="680"/>
      <c r="CW34" s="680"/>
      <c r="CX34" s="680"/>
      <c r="CY34" s="681"/>
      <c r="CZ34" s="684">
        <v>24</v>
      </c>
      <c r="DA34" s="713"/>
      <c r="DB34" s="713"/>
      <c r="DC34" s="717"/>
      <c r="DD34" s="688">
        <v>238414</v>
      </c>
      <c r="DE34" s="680"/>
      <c r="DF34" s="680"/>
      <c r="DG34" s="680"/>
      <c r="DH34" s="680"/>
      <c r="DI34" s="680"/>
      <c r="DJ34" s="680"/>
      <c r="DK34" s="681"/>
      <c r="DL34" s="688">
        <v>160158</v>
      </c>
      <c r="DM34" s="680"/>
      <c r="DN34" s="680"/>
      <c r="DO34" s="680"/>
      <c r="DP34" s="680"/>
      <c r="DQ34" s="680"/>
      <c r="DR34" s="680"/>
      <c r="DS34" s="680"/>
      <c r="DT34" s="680"/>
      <c r="DU34" s="680"/>
      <c r="DV34" s="681"/>
      <c r="DW34" s="684">
        <v>21.9</v>
      </c>
      <c r="DX34" s="713"/>
      <c r="DY34" s="713"/>
      <c r="DZ34" s="713"/>
      <c r="EA34" s="713"/>
      <c r="EB34" s="713"/>
      <c r="EC34" s="714"/>
    </row>
    <row r="35" spans="2:133" ht="11.25" customHeight="1" x14ac:dyDescent="0.15">
      <c r="B35" s="676" t="s">
        <v>324</v>
      </c>
      <c r="C35" s="677"/>
      <c r="D35" s="677"/>
      <c r="E35" s="677"/>
      <c r="F35" s="677"/>
      <c r="G35" s="677"/>
      <c r="H35" s="677"/>
      <c r="I35" s="677"/>
      <c r="J35" s="677"/>
      <c r="K35" s="677"/>
      <c r="L35" s="677"/>
      <c r="M35" s="677"/>
      <c r="N35" s="677"/>
      <c r="O35" s="677"/>
      <c r="P35" s="677"/>
      <c r="Q35" s="678"/>
      <c r="R35" s="679">
        <v>162899</v>
      </c>
      <c r="S35" s="680"/>
      <c r="T35" s="680"/>
      <c r="U35" s="680"/>
      <c r="V35" s="680"/>
      <c r="W35" s="680"/>
      <c r="X35" s="680"/>
      <c r="Y35" s="681"/>
      <c r="Z35" s="682">
        <v>9.6</v>
      </c>
      <c r="AA35" s="682"/>
      <c r="AB35" s="682"/>
      <c r="AC35" s="682"/>
      <c r="AD35" s="683" t="s">
        <v>138</v>
      </c>
      <c r="AE35" s="683"/>
      <c r="AF35" s="683"/>
      <c r="AG35" s="683"/>
      <c r="AH35" s="683"/>
      <c r="AI35" s="683"/>
      <c r="AJ35" s="683"/>
      <c r="AK35" s="683"/>
      <c r="AL35" s="684" t="s">
        <v>138</v>
      </c>
      <c r="AM35" s="685"/>
      <c r="AN35" s="685"/>
      <c r="AO35" s="686"/>
      <c r="AP35" s="234"/>
      <c r="AQ35" s="752" t="s">
        <v>325</v>
      </c>
      <c r="AR35" s="753"/>
      <c r="AS35" s="753"/>
      <c r="AT35" s="753"/>
      <c r="AU35" s="753"/>
      <c r="AV35" s="753"/>
      <c r="AW35" s="753"/>
      <c r="AX35" s="753"/>
      <c r="AY35" s="754"/>
      <c r="AZ35" s="668">
        <v>126226</v>
      </c>
      <c r="BA35" s="669"/>
      <c r="BB35" s="669"/>
      <c r="BC35" s="669"/>
      <c r="BD35" s="669"/>
      <c r="BE35" s="669"/>
      <c r="BF35" s="755"/>
      <c r="BG35" s="690" t="s">
        <v>326</v>
      </c>
      <c r="BH35" s="691"/>
      <c r="BI35" s="691"/>
      <c r="BJ35" s="691"/>
      <c r="BK35" s="691"/>
      <c r="BL35" s="691"/>
      <c r="BM35" s="691"/>
      <c r="BN35" s="691"/>
      <c r="BO35" s="691"/>
      <c r="BP35" s="691"/>
      <c r="BQ35" s="691"/>
      <c r="BR35" s="691"/>
      <c r="BS35" s="691"/>
      <c r="BT35" s="691"/>
      <c r="BU35" s="692"/>
      <c r="BV35" s="668">
        <v>12949</v>
      </c>
      <c r="BW35" s="669"/>
      <c r="BX35" s="669"/>
      <c r="BY35" s="669"/>
      <c r="BZ35" s="669"/>
      <c r="CA35" s="669"/>
      <c r="CB35" s="755"/>
      <c r="CD35" s="694" t="s">
        <v>327</v>
      </c>
      <c r="CE35" s="695"/>
      <c r="CF35" s="695"/>
      <c r="CG35" s="695"/>
      <c r="CH35" s="695"/>
      <c r="CI35" s="695"/>
      <c r="CJ35" s="695"/>
      <c r="CK35" s="695"/>
      <c r="CL35" s="695"/>
      <c r="CM35" s="695"/>
      <c r="CN35" s="695"/>
      <c r="CO35" s="695"/>
      <c r="CP35" s="695"/>
      <c r="CQ35" s="696"/>
      <c r="CR35" s="679">
        <v>17199</v>
      </c>
      <c r="CS35" s="715"/>
      <c r="CT35" s="715"/>
      <c r="CU35" s="715"/>
      <c r="CV35" s="715"/>
      <c r="CW35" s="715"/>
      <c r="CX35" s="715"/>
      <c r="CY35" s="716"/>
      <c r="CZ35" s="684">
        <v>1.1000000000000001</v>
      </c>
      <c r="DA35" s="713"/>
      <c r="DB35" s="713"/>
      <c r="DC35" s="717"/>
      <c r="DD35" s="688">
        <v>12975</v>
      </c>
      <c r="DE35" s="715"/>
      <c r="DF35" s="715"/>
      <c r="DG35" s="715"/>
      <c r="DH35" s="715"/>
      <c r="DI35" s="715"/>
      <c r="DJ35" s="715"/>
      <c r="DK35" s="716"/>
      <c r="DL35" s="688">
        <v>74</v>
      </c>
      <c r="DM35" s="715"/>
      <c r="DN35" s="715"/>
      <c r="DO35" s="715"/>
      <c r="DP35" s="715"/>
      <c r="DQ35" s="715"/>
      <c r="DR35" s="715"/>
      <c r="DS35" s="715"/>
      <c r="DT35" s="715"/>
      <c r="DU35" s="715"/>
      <c r="DV35" s="716"/>
      <c r="DW35" s="684">
        <v>0</v>
      </c>
      <c r="DX35" s="713"/>
      <c r="DY35" s="713"/>
      <c r="DZ35" s="713"/>
      <c r="EA35" s="713"/>
      <c r="EB35" s="713"/>
      <c r="EC35" s="714"/>
    </row>
    <row r="36" spans="2:133" ht="11.25" customHeight="1" x14ac:dyDescent="0.15">
      <c r="B36" s="676" t="s">
        <v>328</v>
      </c>
      <c r="C36" s="677"/>
      <c r="D36" s="677"/>
      <c r="E36" s="677"/>
      <c r="F36" s="677"/>
      <c r="G36" s="677"/>
      <c r="H36" s="677"/>
      <c r="I36" s="677"/>
      <c r="J36" s="677"/>
      <c r="K36" s="677"/>
      <c r="L36" s="677"/>
      <c r="M36" s="677"/>
      <c r="N36" s="677"/>
      <c r="O36" s="677"/>
      <c r="P36" s="677"/>
      <c r="Q36" s="678"/>
      <c r="R36" s="679" t="s">
        <v>138</v>
      </c>
      <c r="S36" s="680"/>
      <c r="T36" s="680"/>
      <c r="U36" s="680"/>
      <c r="V36" s="680"/>
      <c r="W36" s="680"/>
      <c r="X36" s="680"/>
      <c r="Y36" s="681"/>
      <c r="Z36" s="682" t="s">
        <v>233</v>
      </c>
      <c r="AA36" s="682"/>
      <c r="AB36" s="682"/>
      <c r="AC36" s="682"/>
      <c r="AD36" s="683" t="s">
        <v>138</v>
      </c>
      <c r="AE36" s="683"/>
      <c r="AF36" s="683"/>
      <c r="AG36" s="683"/>
      <c r="AH36" s="683"/>
      <c r="AI36" s="683"/>
      <c r="AJ36" s="683"/>
      <c r="AK36" s="683"/>
      <c r="AL36" s="684" t="s">
        <v>138</v>
      </c>
      <c r="AM36" s="685"/>
      <c r="AN36" s="685"/>
      <c r="AO36" s="686"/>
      <c r="AQ36" s="756" t="s">
        <v>329</v>
      </c>
      <c r="AR36" s="757"/>
      <c r="AS36" s="757"/>
      <c r="AT36" s="757"/>
      <c r="AU36" s="757"/>
      <c r="AV36" s="757"/>
      <c r="AW36" s="757"/>
      <c r="AX36" s="757"/>
      <c r="AY36" s="758"/>
      <c r="AZ36" s="679">
        <v>39974</v>
      </c>
      <c r="BA36" s="680"/>
      <c r="BB36" s="680"/>
      <c r="BC36" s="680"/>
      <c r="BD36" s="715"/>
      <c r="BE36" s="715"/>
      <c r="BF36" s="738"/>
      <c r="BG36" s="694" t="s">
        <v>330</v>
      </c>
      <c r="BH36" s="695"/>
      <c r="BI36" s="695"/>
      <c r="BJ36" s="695"/>
      <c r="BK36" s="695"/>
      <c r="BL36" s="695"/>
      <c r="BM36" s="695"/>
      <c r="BN36" s="695"/>
      <c r="BO36" s="695"/>
      <c r="BP36" s="695"/>
      <c r="BQ36" s="695"/>
      <c r="BR36" s="695"/>
      <c r="BS36" s="695"/>
      <c r="BT36" s="695"/>
      <c r="BU36" s="696"/>
      <c r="BV36" s="679">
        <v>12308</v>
      </c>
      <c r="BW36" s="680"/>
      <c r="BX36" s="680"/>
      <c r="BY36" s="680"/>
      <c r="BZ36" s="680"/>
      <c r="CA36" s="680"/>
      <c r="CB36" s="689"/>
      <c r="CD36" s="694" t="s">
        <v>331</v>
      </c>
      <c r="CE36" s="695"/>
      <c r="CF36" s="695"/>
      <c r="CG36" s="695"/>
      <c r="CH36" s="695"/>
      <c r="CI36" s="695"/>
      <c r="CJ36" s="695"/>
      <c r="CK36" s="695"/>
      <c r="CL36" s="695"/>
      <c r="CM36" s="695"/>
      <c r="CN36" s="695"/>
      <c r="CO36" s="695"/>
      <c r="CP36" s="695"/>
      <c r="CQ36" s="696"/>
      <c r="CR36" s="679">
        <v>70347</v>
      </c>
      <c r="CS36" s="680"/>
      <c r="CT36" s="680"/>
      <c r="CU36" s="680"/>
      <c r="CV36" s="680"/>
      <c r="CW36" s="680"/>
      <c r="CX36" s="680"/>
      <c r="CY36" s="681"/>
      <c r="CZ36" s="684">
        <v>4.5</v>
      </c>
      <c r="DA36" s="713"/>
      <c r="DB36" s="713"/>
      <c r="DC36" s="717"/>
      <c r="DD36" s="688">
        <v>48884</v>
      </c>
      <c r="DE36" s="680"/>
      <c r="DF36" s="680"/>
      <c r="DG36" s="680"/>
      <c r="DH36" s="680"/>
      <c r="DI36" s="680"/>
      <c r="DJ36" s="680"/>
      <c r="DK36" s="681"/>
      <c r="DL36" s="688">
        <v>36104</v>
      </c>
      <c r="DM36" s="680"/>
      <c r="DN36" s="680"/>
      <c r="DO36" s="680"/>
      <c r="DP36" s="680"/>
      <c r="DQ36" s="680"/>
      <c r="DR36" s="680"/>
      <c r="DS36" s="680"/>
      <c r="DT36" s="680"/>
      <c r="DU36" s="680"/>
      <c r="DV36" s="681"/>
      <c r="DW36" s="684">
        <v>4.9000000000000004</v>
      </c>
      <c r="DX36" s="713"/>
      <c r="DY36" s="713"/>
      <c r="DZ36" s="713"/>
      <c r="EA36" s="713"/>
      <c r="EB36" s="713"/>
      <c r="EC36" s="714"/>
    </row>
    <row r="37" spans="2:133" ht="11.25" customHeight="1" x14ac:dyDescent="0.15">
      <c r="B37" s="676" t="s">
        <v>332</v>
      </c>
      <c r="C37" s="677"/>
      <c r="D37" s="677"/>
      <c r="E37" s="677"/>
      <c r="F37" s="677"/>
      <c r="G37" s="677"/>
      <c r="H37" s="677"/>
      <c r="I37" s="677"/>
      <c r="J37" s="677"/>
      <c r="K37" s="677"/>
      <c r="L37" s="677"/>
      <c r="M37" s="677"/>
      <c r="N37" s="677"/>
      <c r="O37" s="677"/>
      <c r="P37" s="677"/>
      <c r="Q37" s="678"/>
      <c r="R37" s="679">
        <v>24799</v>
      </c>
      <c r="S37" s="680"/>
      <c r="T37" s="680"/>
      <c r="U37" s="680"/>
      <c r="V37" s="680"/>
      <c r="W37" s="680"/>
      <c r="X37" s="680"/>
      <c r="Y37" s="681"/>
      <c r="Z37" s="682">
        <v>1.5</v>
      </c>
      <c r="AA37" s="682"/>
      <c r="AB37" s="682"/>
      <c r="AC37" s="682"/>
      <c r="AD37" s="683" t="s">
        <v>233</v>
      </c>
      <c r="AE37" s="683"/>
      <c r="AF37" s="683"/>
      <c r="AG37" s="683"/>
      <c r="AH37" s="683"/>
      <c r="AI37" s="683"/>
      <c r="AJ37" s="683"/>
      <c r="AK37" s="683"/>
      <c r="AL37" s="684" t="s">
        <v>138</v>
      </c>
      <c r="AM37" s="685"/>
      <c r="AN37" s="685"/>
      <c r="AO37" s="686"/>
      <c r="AQ37" s="756" t="s">
        <v>333</v>
      </c>
      <c r="AR37" s="757"/>
      <c r="AS37" s="757"/>
      <c r="AT37" s="757"/>
      <c r="AU37" s="757"/>
      <c r="AV37" s="757"/>
      <c r="AW37" s="757"/>
      <c r="AX37" s="757"/>
      <c r="AY37" s="758"/>
      <c r="AZ37" s="679">
        <v>22837</v>
      </c>
      <c r="BA37" s="680"/>
      <c r="BB37" s="680"/>
      <c r="BC37" s="680"/>
      <c r="BD37" s="715"/>
      <c r="BE37" s="715"/>
      <c r="BF37" s="738"/>
      <c r="BG37" s="694" t="s">
        <v>334</v>
      </c>
      <c r="BH37" s="695"/>
      <c r="BI37" s="695"/>
      <c r="BJ37" s="695"/>
      <c r="BK37" s="695"/>
      <c r="BL37" s="695"/>
      <c r="BM37" s="695"/>
      <c r="BN37" s="695"/>
      <c r="BO37" s="695"/>
      <c r="BP37" s="695"/>
      <c r="BQ37" s="695"/>
      <c r="BR37" s="695"/>
      <c r="BS37" s="695"/>
      <c r="BT37" s="695"/>
      <c r="BU37" s="696"/>
      <c r="BV37" s="679">
        <v>157</v>
      </c>
      <c r="BW37" s="680"/>
      <c r="BX37" s="680"/>
      <c r="BY37" s="680"/>
      <c r="BZ37" s="680"/>
      <c r="CA37" s="680"/>
      <c r="CB37" s="689"/>
      <c r="CD37" s="694" t="s">
        <v>335</v>
      </c>
      <c r="CE37" s="695"/>
      <c r="CF37" s="695"/>
      <c r="CG37" s="695"/>
      <c r="CH37" s="695"/>
      <c r="CI37" s="695"/>
      <c r="CJ37" s="695"/>
      <c r="CK37" s="695"/>
      <c r="CL37" s="695"/>
      <c r="CM37" s="695"/>
      <c r="CN37" s="695"/>
      <c r="CO37" s="695"/>
      <c r="CP37" s="695"/>
      <c r="CQ37" s="696"/>
      <c r="CR37" s="679">
        <v>7267</v>
      </c>
      <c r="CS37" s="715"/>
      <c r="CT37" s="715"/>
      <c r="CU37" s="715"/>
      <c r="CV37" s="715"/>
      <c r="CW37" s="715"/>
      <c r="CX37" s="715"/>
      <c r="CY37" s="716"/>
      <c r="CZ37" s="684">
        <v>0.5</v>
      </c>
      <c r="DA37" s="713"/>
      <c r="DB37" s="713"/>
      <c r="DC37" s="717"/>
      <c r="DD37" s="688">
        <v>7267</v>
      </c>
      <c r="DE37" s="715"/>
      <c r="DF37" s="715"/>
      <c r="DG37" s="715"/>
      <c r="DH37" s="715"/>
      <c r="DI37" s="715"/>
      <c r="DJ37" s="715"/>
      <c r="DK37" s="716"/>
      <c r="DL37" s="688">
        <v>5771</v>
      </c>
      <c r="DM37" s="715"/>
      <c r="DN37" s="715"/>
      <c r="DO37" s="715"/>
      <c r="DP37" s="715"/>
      <c r="DQ37" s="715"/>
      <c r="DR37" s="715"/>
      <c r="DS37" s="715"/>
      <c r="DT37" s="715"/>
      <c r="DU37" s="715"/>
      <c r="DV37" s="716"/>
      <c r="DW37" s="684">
        <v>0.8</v>
      </c>
      <c r="DX37" s="713"/>
      <c r="DY37" s="713"/>
      <c r="DZ37" s="713"/>
      <c r="EA37" s="713"/>
      <c r="EB37" s="713"/>
      <c r="EC37" s="714"/>
    </row>
    <row r="38" spans="2:133" ht="11.25" customHeight="1" x14ac:dyDescent="0.15">
      <c r="B38" s="724" t="s">
        <v>336</v>
      </c>
      <c r="C38" s="725"/>
      <c r="D38" s="725"/>
      <c r="E38" s="725"/>
      <c r="F38" s="725"/>
      <c r="G38" s="725"/>
      <c r="H38" s="725"/>
      <c r="I38" s="725"/>
      <c r="J38" s="725"/>
      <c r="K38" s="725"/>
      <c r="L38" s="725"/>
      <c r="M38" s="725"/>
      <c r="N38" s="725"/>
      <c r="O38" s="725"/>
      <c r="P38" s="725"/>
      <c r="Q38" s="726"/>
      <c r="R38" s="759">
        <v>1690305</v>
      </c>
      <c r="S38" s="760"/>
      <c r="T38" s="760"/>
      <c r="U38" s="760"/>
      <c r="V38" s="760"/>
      <c r="W38" s="760"/>
      <c r="X38" s="760"/>
      <c r="Y38" s="761"/>
      <c r="Z38" s="762">
        <v>100</v>
      </c>
      <c r="AA38" s="762"/>
      <c r="AB38" s="762"/>
      <c r="AC38" s="762"/>
      <c r="AD38" s="763">
        <v>706600</v>
      </c>
      <c r="AE38" s="763"/>
      <c r="AF38" s="763"/>
      <c r="AG38" s="763"/>
      <c r="AH38" s="763"/>
      <c r="AI38" s="763"/>
      <c r="AJ38" s="763"/>
      <c r="AK38" s="763"/>
      <c r="AL38" s="764">
        <v>100</v>
      </c>
      <c r="AM38" s="750"/>
      <c r="AN38" s="750"/>
      <c r="AO38" s="765"/>
      <c r="AQ38" s="756" t="s">
        <v>337</v>
      </c>
      <c r="AR38" s="757"/>
      <c r="AS38" s="757"/>
      <c r="AT38" s="757"/>
      <c r="AU38" s="757"/>
      <c r="AV38" s="757"/>
      <c r="AW38" s="757"/>
      <c r="AX38" s="757"/>
      <c r="AY38" s="758"/>
      <c r="AZ38" s="679">
        <v>20828</v>
      </c>
      <c r="BA38" s="680"/>
      <c r="BB38" s="680"/>
      <c r="BC38" s="680"/>
      <c r="BD38" s="715"/>
      <c r="BE38" s="715"/>
      <c r="BF38" s="738"/>
      <c r="BG38" s="694" t="s">
        <v>338</v>
      </c>
      <c r="BH38" s="695"/>
      <c r="BI38" s="695"/>
      <c r="BJ38" s="695"/>
      <c r="BK38" s="695"/>
      <c r="BL38" s="695"/>
      <c r="BM38" s="695"/>
      <c r="BN38" s="695"/>
      <c r="BO38" s="695"/>
      <c r="BP38" s="695"/>
      <c r="BQ38" s="695"/>
      <c r="BR38" s="695"/>
      <c r="BS38" s="695"/>
      <c r="BT38" s="695"/>
      <c r="BU38" s="696"/>
      <c r="BV38" s="679">
        <v>240</v>
      </c>
      <c r="BW38" s="680"/>
      <c r="BX38" s="680"/>
      <c r="BY38" s="680"/>
      <c r="BZ38" s="680"/>
      <c r="CA38" s="680"/>
      <c r="CB38" s="689"/>
      <c r="CD38" s="694" t="s">
        <v>339</v>
      </c>
      <c r="CE38" s="695"/>
      <c r="CF38" s="695"/>
      <c r="CG38" s="695"/>
      <c r="CH38" s="695"/>
      <c r="CI38" s="695"/>
      <c r="CJ38" s="695"/>
      <c r="CK38" s="695"/>
      <c r="CL38" s="695"/>
      <c r="CM38" s="695"/>
      <c r="CN38" s="695"/>
      <c r="CO38" s="695"/>
      <c r="CP38" s="695"/>
      <c r="CQ38" s="696"/>
      <c r="CR38" s="679">
        <v>126226</v>
      </c>
      <c r="CS38" s="680"/>
      <c r="CT38" s="680"/>
      <c r="CU38" s="680"/>
      <c r="CV38" s="680"/>
      <c r="CW38" s="680"/>
      <c r="CX38" s="680"/>
      <c r="CY38" s="681"/>
      <c r="CZ38" s="684">
        <v>8</v>
      </c>
      <c r="DA38" s="713"/>
      <c r="DB38" s="713"/>
      <c r="DC38" s="717"/>
      <c r="DD38" s="688">
        <v>114086</v>
      </c>
      <c r="DE38" s="680"/>
      <c r="DF38" s="680"/>
      <c r="DG38" s="680"/>
      <c r="DH38" s="680"/>
      <c r="DI38" s="680"/>
      <c r="DJ38" s="680"/>
      <c r="DK38" s="681"/>
      <c r="DL38" s="688">
        <v>21541</v>
      </c>
      <c r="DM38" s="680"/>
      <c r="DN38" s="680"/>
      <c r="DO38" s="680"/>
      <c r="DP38" s="680"/>
      <c r="DQ38" s="680"/>
      <c r="DR38" s="680"/>
      <c r="DS38" s="680"/>
      <c r="DT38" s="680"/>
      <c r="DU38" s="680"/>
      <c r="DV38" s="681"/>
      <c r="DW38" s="684">
        <v>2.9</v>
      </c>
      <c r="DX38" s="713"/>
      <c r="DY38" s="713"/>
      <c r="DZ38" s="713"/>
      <c r="EA38" s="713"/>
      <c r="EB38" s="713"/>
      <c r="EC38" s="714"/>
    </row>
    <row r="39" spans="2:133" ht="11.25" customHeight="1" x14ac:dyDescent="0.15">
      <c r="AQ39" s="756" t="s">
        <v>340</v>
      </c>
      <c r="AR39" s="757"/>
      <c r="AS39" s="757"/>
      <c r="AT39" s="757"/>
      <c r="AU39" s="757"/>
      <c r="AV39" s="757"/>
      <c r="AW39" s="757"/>
      <c r="AX39" s="757"/>
      <c r="AY39" s="758"/>
      <c r="AZ39" s="679" t="s">
        <v>233</v>
      </c>
      <c r="BA39" s="680"/>
      <c r="BB39" s="680"/>
      <c r="BC39" s="680"/>
      <c r="BD39" s="715"/>
      <c r="BE39" s="715"/>
      <c r="BF39" s="738"/>
      <c r="BG39" s="770" t="s">
        <v>341</v>
      </c>
      <c r="BH39" s="771"/>
      <c r="BI39" s="771"/>
      <c r="BJ39" s="771"/>
      <c r="BK39" s="771"/>
      <c r="BL39" s="235"/>
      <c r="BM39" s="695" t="s">
        <v>342</v>
      </c>
      <c r="BN39" s="695"/>
      <c r="BO39" s="695"/>
      <c r="BP39" s="695"/>
      <c r="BQ39" s="695"/>
      <c r="BR39" s="695"/>
      <c r="BS39" s="695"/>
      <c r="BT39" s="695"/>
      <c r="BU39" s="696"/>
      <c r="BV39" s="679">
        <v>52</v>
      </c>
      <c r="BW39" s="680"/>
      <c r="BX39" s="680"/>
      <c r="BY39" s="680"/>
      <c r="BZ39" s="680"/>
      <c r="CA39" s="680"/>
      <c r="CB39" s="689"/>
      <c r="CD39" s="694" t="s">
        <v>343</v>
      </c>
      <c r="CE39" s="695"/>
      <c r="CF39" s="695"/>
      <c r="CG39" s="695"/>
      <c r="CH39" s="695"/>
      <c r="CI39" s="695"/>
      <c r="CJ39" s="695"/>
      <c r="CK39" s="695"/>
      <c r="CL39" s="695"/>
      <c r="CM39" s="695"/>
      <c r="CN39" s="695"/>
      <c r="CO39" s="695"/>
      <c r="CP39" s="695"/>
      <c r="CQ39" s="696"/>
      <c r="CR39" s="679">
        <v>73820</v>
      </c>
      <c r="CS39" s="715"/>
      <c r="CT39" s="715"/>
      <c r="CU39" s="715"/>
      <c r="CV39" s="715"/>
      <c r="CW39" s="715"/>
      <c r="CX39" s="715"/>
      <c r="CY39" s="716"/>
      <c r="CZ39" s="684">
        <v>4.7</v>
      </c>
      <c r="DA39" s="713"/>
      <c r="DB39" s="713"/>
      <c r="DC39" s="717"/>
      <c r="DD39" s="688">
        <v>73734</v>
      </c>
      <c r="DE39" s="715"/>
      <c r="DF39" s="715"/>
      <c r="DG39" s="715"/>
      <c r="DH39" s="715"/>
      <c r="DI39" s="715"/>
      <c r="DJ39" s="715"/>
      <c r="DK39" s="716"/>
      <c r="DL39" s="688" t="s">
        <v>233</v>
      </c>
      <c r="DM39" s="715"/>
      <c r="DN39" s="715"/>
      <c r="DO39" s="715"/>
      <c r="DP39" s="715"/>
      <c r="DQ39" s="715"/>
      <c r="DR39" s="715"/>
      <c r="DS39" s="715"/>
      <c r="DT39" s="715"/>
      <c r="DU39" s="715"/>
      <c r="DV39" s="716"/>
      <c r="DW39" s="684" t="s">
        <v>233</v>
      </c>
      <c r="DX39" s="713"/>
      <c r="DY39" s="713"/>
      <c r="DZ39" s="713"/>
      <c r="EA39" s="713"/>
      <c r="EB39" s="713"/>
      <c r="EC39" s="714"/>
    </row>
    <row r="40" spans="2:133" ht="11.25" customHeight="1" x14ac:dyDescent="0.15">
      <c r="AQ40" s="756" t="s">
        <v>344</v>
      </c>
      <c r="AR40" s="757"/>
      <c r="AS40" s="757"/>
      <c r="AT40" s="757"/>
      <c r="AU40" s="757"/>
      <c r="AV40" s="757"/>
      <c r="AW40" s="757"/>
      <c r="AX40" s="757"/>
      <c r="AY40" s="758"/>
      <c r="AZ40" s="679">
        <v>11545</v>
      </c>
      <c r="BA40" s="680"/>
      <c r="BB40" s="680"/>
      <c r="BC40" s="680"/>
      <c r="BD40" s="715"/>
      <c r="BE40" s="715"/>
      <c r="BF40" s="738"/>
      <c r="BG40" s="770"/>
      <c r="BH40" s="771"/>
      <c r="BI40" s="771"/>
      <c r="BJ40" s="771"/>
      <c r="BK40" s="771"/>
      <c r="BL40" s="235"/>
      <c r="BM40" s="695" t="s">
        <v>345</v>
      </c>
      <c r="BN40" s="695"/>
      <c r="BO40" s="695"/>
      <c r="BP40" s="695"/>
      <c r="BQ40" s="695"/>
      <c r="BR40" s="695"/>
      <c r="BS40" s="695"/>
      <c r="BT40" s="695"/>
      <c r="BU40" s="696"/>
      <c r="BV40" s="679" t="s">
        <v>233</v>
      </c>
      <c r="BW40" s="680"/>
      <c r="BX40" s="680"/>
      <c r="BY40" s="680"/>
      <c r="BZ40" s="680"/>
      <c r="CA40" s="680"/>
      <c r="CB40" s="689"/>
      <c r="CD40" s="694" t="s">
        <v>346</v>
      </c>
      <c r="CE40" s="695"/>
      <c r="CF40" s="695"/>
      <c r="CG40" s="695"/>
      <c r="CH40" s="695"/>
      <c r="CI40" s="695"/>
      <c r="CJ40" s="695"/>
      <c r="CK40" s="695"/>
      <c r="CL40" s="695"/>
      <c r="CM40" s="695"/>
      <c r="CN40" s="695"/>
      <c r="CO40" s="695"/>
      <c r="CP40" s="695"/>
      <c r="CQ40" s="696"/>
      <c r="CR40" s="679" t="s">
        <v>138</v>
      </c>
      <c r="CS40" s="680"/>
      <c r="CT40" s="680"/>
      <c r="CU40" s="680"/>
      <c r="CV40" s="680"/>
      <c r="CW40" s="680"/>
      <c r="CX40" s="680"/>
      <c r="CY40" s="681"/>
      <c r="CZ40" s="684" t="s">
        <v>233</v>
      </c>
      <c r="DA40" s="713"/>
      <c r="DB40" s="713"/>
      <c r="DC40" s="717"/>
      <c r="DD40" s="688" t="s">
        <v>233</v>
      </c>
      <c r="DE40" s="680"/>
      <c r="DF40" s="680"/>
      <c r="DG40" s="680"/>
      <c r="DH40" s="680"/>
      <c r="DI40" s="680"/>
      <c r="DJ40" s="680"/>
      <c r="DK40" s="681"/>
      <c r="DL40" s="688" t="s">
        <v>233</v>
      </c>
      <c r="DM40" s="680"/>
      <c r="DN40" s="680"/>
      <c r="DO40" s="680"/>
      <c r="DP40" s="680"/>
      <c r="DQ40" s="680"/>
      <c r="DR40" s="680"/>
      <c r="DS40" s="680"/>
      <c r="DT40" s="680"/>
      <c r="DU40" s="680"/>
      <c r="DV40" s="681"/>
      <c r="DW40" s="684" t="s">
        <v>233</v>
      </c>
      <c r="DX40" s="713"/>
      <c r="DY40" s="713"/>
      <c r="DZ40" s="713"/>
      <c r="EA40" s="713"/>
      <c r="EB40" s="713"/>
      <c r="EC40" s="714"/>
    </row>
    <row r="41" spans="2:133" ht="11.25" customHeight="1" x14ac:dyDescent="0.15">
      <c r="AQ41" s="766" t="s">
        <v>347</v>
      </c>
      <c r="AR41" s="767"/>
      <c r="AS41" s="767"/>
      <c r="AT41" s="767"/>
      <c r="AU41" s="767"/>
      <c r="AV41" s="767"/>
      <c r="AW41" s="767"/>
      <c r="AX41" s="767"/>
      <c r="AY41" s="768"/>
      <c r="AZ41" s="759">
        <v>31042</v>
      </c>
      <c r="BA41" s="760"/>
      <c r="BB41" s="760"/>
      <c r="BC41" s="760"/>
      <c r="BD41" s="749"/>
      <c r="BE41" s="749"/>
      <c r="BF41" s="751"/>
      <c r="BG41" s="772"/>
      <c r="BH41" s="773"/>
      <c r="BI41" s="773"/>
      <c r="BJ41" s="773"/>
      <c r="BK41" s="773"/>
      <c r="BL41" s="236"/>
      <c r="BM41" s="704" t="s">
        <v>348</v>
      </c>
      <c r="BN41" s="704"/>
      <c r="BO41" s="704"/>
      <c r="BP41" s="704"/>
      <c r="BQ41" s="704"/>
      <c r="BR41" s="704"/>
      <c r="BS41" s="704"/>
      <c r="BT41" s="704"/>
      <c r="BU41" s="705"/>
      <c r="BV41" s="759">
        <v>221</v>
      </c>
      <c r="BW41" s="760"/>
      <c r="BX41" s="760"/>
      <c r="BY41" s="760"/>
      <c r="BZ41" s="760"/>
      <c r="CA41" s="760"/>
      <c r="CB41" s="769"/>
      <c r="CD41" s="694" t="s">
        <v>349</v>
      </c>
      <c r="CE41" s="695"/>
      <c r="CF41" s="695"/>
      <c r="CG41" s="695"/>
      <c r="CH41" s="695"/>
      <c r="CI41" s="695"/>
      <c r="CJ41" s="695"/>
      <c r="CK41" s="695"/>
      <c r="CL41" s="695"/>
      <c r="CM41" s="695"/>
      <c r="CN41" s="695"/>
      <c r="CO41" s="695"/>
      <c r="CP41" s="695"/>
      <c r="CQ41" s="696"/>
      <c r="CR41" s="679" t="s">
        <v>233</v>
      </c>
      <c r="CS41" s="715"/>
      <c r="CT41" s="715"/>
      <c r="CU41" s="715"/>
      <c r="CV41" s="715"/>
      <c r="CW41" s="715"/>
      <c r="CX41" s="715"/>
      <c r="CY41" s="716"/>
      <c r="CZ41" s="684" t="s">
        <v>233</v>
      </c>
      <c r="DA41" s="713"/>
      <c r="DB41" s="713"/>
      <c r="DC41" s="717"/>
      <c r="DD41" s="688" t="s">
        <v>233</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15">
      <c r="B42" s="229" t="s">
        <v>350</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351</v>
      </c>
      <c r="CE42" s="677"/>
      <c r="CF42" s="677"/>
      <c r="CG42" s="677"/>
      <c r="CH42" s="677"/>
      <c r="CI42" s="677"/>
      <c r="CJ42" s="677"/>
      <c r="CK42" s="677"/>
      <c r="CL42" s="677"/>
      <c r="CM42" s="677"/>
      <c r="CN42" s="677"/>
      <c r="CO42" s="677"/>
      <c r="CP42" s="677"/>
      <c r="CQ42" s="678"/>
      <c r="CR42" s="679">
        <v>379996</v>
      </c>
      <c r="CS42" s="680"/>
      <c r="CT42" s="680"/>
      <c r="CU42" s="680"/>
      <c r="CV42" s="680"/>
      <c r="CW42" s="680"/>
      <c r="CX42" s="680"/>
      <c r="CY42" s="681"/>
      <c r="CZ42" s="684">
        <v>24.1</v>
      </c>
      <c r="DA42" s="685"/>
      <c r="DB42" s="685"/>
      <c r="DC42" s="780"/>
      <c r="DD42" s="688">
        <v>140614</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15">
      <c r="B43" s="239" t="s">
        <v>352</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353</v>
      </c>
      <c r="CE43" s="677"/>
      <c r="CF43" s="677"/>
      <c r="CG43" s="677"/>
      <c r="CH43" s="677"/>
      <c r="CI43" s="677"/>
      <c r="CJ43" s="677"/>
      <c r="CK43" s="677"/>
      <c r="CL43" s="677"/>
      <c r="CM43" s="677"/>
      <c r="CN43" s="677"/>
      <c r="CO43" s="677"/>
      <c r="CP43" s="677"/>
      <c r="CQ43" s="678"/>
      <c r="CR43" s="679" t="s">
        <v>138</v>
      </c>
      <c r="CS43" s="715"/>
      <c r="CT43" s="715"/>
      <c r="CU43" s="715"/>
      <c r="CV43" s="715"/>
      <c r="CW43" s="715"/>
      <c r="CX43" s="715"/>
      <c r="CY43" s="716"/>
      <c r="CZ43" s="684" t="s">
        <v>138</v>
      </c>
      <c r="DA43" s="713"/>
      <c r="DB43" s="713"/>
      <c r="DC43" s="717"/>
      <c r="DD43" s="688" t="s">
        <v>138</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15">
      <c r="B44" s="240" t="s">
        <v>354</v>
      </c>
      <c r="CD44" s="791" t="s">
        <v>306</v>
      </c>
      <c r="CE44" s="792"/>
      <c r="CF44" s="676" t="s">
        <v>355</v>
      </c>
      <c r="CG44" s="677"/>
      <c r="CH44" s="677"/>
      <c r="CI44" s="677"/>
      <c r="CJ44" s="677"/>
      <c r="CK44" s="677"/>
      <c r="CL44" s="677"/>
      <c r="CM44" s="677"/>
      <c r="CN44" s="677"/>
      <c r="CO44" s="677"/>
      <c r="CP44" s="677"/>
      <c r="CQ44" s="678"/>
      <c r="CR44" s="679">
        <v>374434</v>
      </c>
      <c r="CS44" s="680"/>
      <c r="CT44" s="680"/>
      <c r="CU44" s="680"/>
      <c r="CV44" s="680"/>
      <c r="CW44" s="680"/>
      <c r="CX44" s="680"/>
      <c r="CY44" s="681"/>
      <c r="CZ44" s="684">
        <v>23.7</v>
      </c>
      <c r="DA44" s="685"/>
      <c r="DB44" s="685"/>
      <c r="DC44" s="780"/>
      <c r="DD44" s="688">
        <v>135052</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15">
      <c r="CD45" s="793"/>
      <c r="CE45" s="794"/>
      <c r="CF45" s="676" t="s">
        <v>356</v>
      </c>
      <c r="CG45" s="677"/>
      <c r="CH45" s="677"/>
      <c r="CI45" s="677"/>
      <c r="CJ45" s="677"/>
      <c r="CK45" s="677"/>
      <c r="CL45" s="677"/>
      <c r="CM45" s="677"/>
      <c r="CN45" s="677"/>
      <c r="CO45" s="677"/>
      <c r="CP45" s="677"/>
      <c r="CQ45" s="678"/>
      <c r="CR45" s="679">
        <v>253416</v>
      </c>
      <c r="CS45" s="715"/>
      <c r="CT45" s="715"/>
      <c r="CU45" s="715"/>
      <c r="CV45" s="715"/>
      <c r="CW45" s="715"/>
      <c r="CX45" s="715"/>
      <c r="CY45" s="716"/>
      <c r="CZ45" s="684">
        <v>16</v>
      </c>
      <c r="DA45" s="713"/>
      <c r="DB45" s="713"/>
      <c r="DC45" s="717"/>
      <c r="DD45" s="688">
        <v>14034</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15">
      <c r="CD46" s="793"/>
      <c r="CE46" s="794"/>
      <c r="CF46" s="676" t="s">
        <v>357</v>
      </c>
      <c r="CG46" s="677"/>
      <c r="CH46" s="677"/>
      <c r="CI46" s="677"/>
      <c r="CJ46" s="677"/>
      <c r="CK46" s="677"/>
      <c r="CL46" s="677"/>
      <c r="CM46" s="677"/>
      <c r="CN46" s="677"/>
      <c r="CO46" s="677"/>
      <c r="CP46" s="677"/>
      <c r="CQ46" s="678"/>
      <c r="CR46" s="679">
        <v>121018</v>
      </c>
      <c r="CS46" s="680"/>
      <c r="CT46" s="680"/>
      <c r="CU46" s="680"/>
      <c r="CV46" s="680"/>
      <c r="CW46" s="680"/>
      <c r="CX46" s="680"/>
      <c r="CY46" s="681"/>
      <c r="CZ46" s="684">
        <v>7.7</v>
      </c>
      <c r="DA46" s="685"/>
      <c r="DB46" s="685"/>
      <c r="DC46" s="780"/>
      <c r="DD46" s="688">
        <v>121018</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15">
      <c r="CD47" s="793"/>
      <c r="CE47" s="794"/>
      <c r="CF47" s="676" t="s">
        <v>358</v>
      </c>
      <c r="CG47" s="677"/>
      <c r="CH47" s="677"/>
      <c r="CI47" s="677"/>
      <c r="CJ47" s="677"/>
      <c r="CK47" s="677"/>
      <c r="CL47" s="677"/>
      <c r="CM47" s="677"/>
      <c r="CN47" s="677"/>
      <c r="CO47" s="677"/>
      <c r="CP47" s="677"/>
      <c r="CQ47" s="678"/>
      <c r="CR47" s="679">
        <v>5562</v>
      </c>
      <c r="CS47" s="715"/>
      <c r="CT47" s="715"/>
      <c r="CU47" s="715"/>
      <c r="CV47" s="715"/>
      <c r="CW47" s="715"/>
      <c r="CX47" s="715"/>
      <c r="CY47" s="716"/>
      <c r="CZ47" s="684">
        <v>0.4</v>
      </c>
      <c r="DA47" s="713"/>
      <c r="DB47" s="713"/>
      <c r="DC47" s="717"/>
      <c r="DD47" s="688">
        <v>5562</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x14ac:dyDescent="0.15">
      <c r="CD48" s="795"/>
      <c r="CE48" s="796"/>
      <c r="CF48" s="676" t="s">
        <v>359</v>
      </c>
      <c r="CG48" s="677"/>
      <c r="CH48" s="677"/>
      <c r="CI48" s="677"/>
      <c r="CJ48" s="677"/>
      <c r="CK48" s="677"/>
      <c r="CL48" s="677"/>
      <c r="CM48" s="677"/>
      <c r="CN48" s="677"/>
      <c r="CO48" s="677"/>
      <c r="CP48" s="677"/>
      <c r="CQ48" s="678"/>
      <c r="CR48" s="679" t="s">
        <v>138</v>
      </c>
      <c r="CS48" s="680"/>
      <c r="CT48" s="680"/>
      <c r="CU48" s="680"/>
      <c r="CV48" s="680"/>
      <c r="CW48" s="680"/>
      <c r="CX48" s="680"/>
      <c r="CY48" s="681"/>
      <c r="CZ48" s="684" t="s">
        <v>138</v>
      </c>
      <c r="DA48" s="685"/>
      <c r="DB48" s="685"/>
      <c r="DC48" s="780"/>
      <c r="DD48" s="688" t="s">
        <v>138</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15">
      <c r="CD49" s="724" t="s">
        <v>360</v>
      </c>
      <c r="CE49" s="725"/>
      <c r="CF49" s="725"/>
      <c r="CG49" s="725"/>
      <c r="CH49" s="725"/>
      <c r="CI49" s="725"/>
      <c r="CJ49" s="725"/>
      <c r="CK49" s="725"/>
      <c r="CL49" s="725"/>
      <c r="CM49" s="725"/>
      <c r="CN49" s="725"/>
      <c r="CO49" s="725"/>
      <c r="CP49" s="725"/>
      <c r="CQ49" s="726"/>
      <c r="CR49" s="759">
        <v>1580008</v>
      </c>
      <c r="CS49" s="749"/>
      <c r="CT49" s="749"/>
      <c r="CU49" s="749"/>
      <c r="CV49" s="749"/>
      <c r="CW49" s="749"/>
      <c r="CX49" s="749"/>
      <c r="CY49" s="781"/>
      <c r="CZ49" s="764">
        <v>100</v>
      </c>
      <c r="DA49" s="782"/>
      <c r="DB49" s="782"/>
      <c r="DC49" s="783"/>
      <c r="DD49" s="784">
        <v>1105964</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x14ac:dyDescent="0.15"/>
    <row r="51" spans="82:133" hidden="1" x14ac:dyDescent="0.15"/>
    <row r="52" spans="82:133" hidden="1" x14ac:dyDescent="0.15"/>
    <row r="53" spans="82:133" hidden="1" x14ac:dyDescent="0.15"/>
  </sheetData>
  <sheetProtection algorithmName="SHA-512" hashValue="nquAeU+MD98J/O9yxQghwQAIs0fM9aZ/nJgKbT1c/g+pl5RvJbdiTdCMuWQHRXcvh3/umjJQs665LgPsINpSCQ==" saltValue="5Bu6/uMtRpiR5I6pQY2dL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topLeftCell="A49" zoomScale="60" zoomScaleNormal="60" zoomScaleSheetLayoutView="70" workbookViewId="0">
      <selection activeCell="BG40" sqref="BG40:BU40"/>
    </sheetView>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361</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362</v>
      </c>
      <c r="DK2" s="827"/>
      <c r="DL2" s="827"/>
      <c r="DM2" s="827"/>
      <c r="DN2" s="827"/>
      <c r="DO2" s="828"/>
      <c r="DP2" s="249"/>
      <c r="DQ2" s="826" t="s">
        <v>363</v>
      </c>
      <c r="DR2" s="827"/>
      <c r="DS2" s="827"/>
      <c r="DT2" s="827"/>
      <c r="DU2" s="827"/>
      <c r="DV2" s="827"/>
      <c r="DW2" s="827"/>
      <c r="DX2" s="827"/>
      <c r="DY2" s="827"/>
      <c r="DZ2" s="828"/>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829" t="s">
        <v>364</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365</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820" t="s">
        <v>366</v>
      </c>
      <c r="B5" s="821"/>
      <c r="C5" s="821"/>
      <c r="D5" s="821"/>
      <c r="E5" s="821"/>
      <c r="F5" s="821"/>
      <c r="G5" s="821"/>
      <c r="H5" s="821"/>
      <c r="I5" s="821"/>
      <c r="J5" s="821"/>
      <c r="K5" s="821"/>
      <c r="L5" s="821"/>
      <c r="M5" s="821"/>
      <c r="N5" s="821"/>
      <c r="O5" s="821"/>
      <c r="P5" s="822"/>
      <c r="Q5" s="797" t="s">
        <v>367</v>
      </c>
      <c r="R5" s="798"/>
      <c r="S5" s="798"/>
      <c r="T5" s="798"/>
      <c r="U5" s="799"/>
      <c r="V5" s="797" t="s">
        <v>368</v>
      </c>
      <c r="W5" s="798"/>
      <c r="X5" s="798"/>
      <c r="Y5" s="798"/>
      <c r="Z5" s="799"/>
      <c r="AA5" s="797" t="s">
        <v>369</v>
      </c>
      <c r="AB5" s="798"/>
      <c r="AC5" s="798"/>
      <c r="AD5" s="798"/>
      <c r="AE5" s="798"/>
      <c r="AF5" s="830" t="s">
        <v>370</v>
      </c>
      <c r="AG5" s="798"/>
      <c r="AH5" s="798"/>
      <c r="AI5" s="798"/>
      <c r="AJ5" s="809"/>
      <c r="AK5" s="798" t="s">
        <v>371</v>
      </c>
      <c r="AL5" s="798"/>
      <c r="AM5" s="798"/>
      <c r="AN5" s="798"/>
      <c r="AO5" s="799"/>
      <c r="AP5" s="797" t="s">
        <v>372</v>
      </c>
      <c r="AQ5" s="798"/>
      <c r="AR5" s="798"/>
      <c r="AS5" s="798"/>
      <c r="AT5" s="799"/>
      <c r="AU5" s="797" t="s">
        <v>373</v>
      </c>
      <c r="AV5" s="798"/>
      <c r="AW5" s="798"/>
      <c r="AX5" s="798"/>
      <c r="AY5" s="809"/>
      <c r="AZ5" s="256"/>
      <c r="BA5" s="256"/>
      <c r="BB5" s="256"/>
      <c r="BC5" s="256"/>
      <c r="BD5" s="256"/>
      <c r="BE5" s="257"/>
      <c r="BF5" s="257"/>
      <c r="BG5" s="257"/>
      <c r="BH5" s="257"/>
      <c r="BI5" s="257"/>
      <c r="BJ5" s="257"/>
      <c r="BK5" s="257"/>
      <c r="BL5" s="257"/>
      <c r="BM5" s="257"/>
      <c r="BN5" s="257"/>
      <c r="BO5" s="257"/>
      <c r="BP5" s="257"/>
      <c r="BQ5" s="820" t="s">
        <v>374</v>
      </c>
      <c r="BR5" s="821"/>
      <c r="BS5" s="821"/>
      <c r="BT5" s="821"/>
      <c r="BU5" s="821"/>
      <c r="BV5" s="821"/>
      <c r="BW5" s="821"/>
      <c r="BX5" s="821"/>
      <c r="BY5" s="821"/>
      <c r="BZ5" s="821"/>
      <c r="CA5" s="821"/>
      <c r="CB5" s="821"/>
      <c r="CC5" s="821"/>
      <c r="CD5" s="821"/>
      <c r="CE5" s="821"/>
      <c r="CF5" s="821"/>
      <c r="CG5" s="822"/>
      <c r="CH5" s="797" t="s">
        <v>375</v>
      </c>
      <c r="CI5" s="798"/>
      <c r="CJ5" s="798"/>
      <c r="CK5" s="798"/>
      <c r="CL5" s="799"/>
      <c r="CM5" s="797" t="s">
        <v>376</v>
      </c>
      <c r="CN5" s="798"/>
      <c r="CO5" s="798"/>
      <c r="CP5" s="798"/>
      <c r="CQ5" s="799"/>
      <c r="CR5" s="797" t="s">
        <v>377</v>
      </c>
      <c r="CS5" s="798"/>
      <c r="CT5" s="798"/>
      <c r="CU5" s="798"/>
      <c r="CV5" s="799"/>
      <c r="CW5" s="797" t="s">
        <v>378</v>
      </c>
      <c r="CX5" s="798"/>
      <c r="CY5" s="798"/>
      <c r="CZ5" s="798"/>
      <c r="DA5" s="799"/>
      <c r="DB5" s="797" t="s">
        <v>379</v>
      </c>
      <c r="DC5" s="798"/>
      <c r="DD5" s="798"/>
      <c r="DE5" s="798"/>
      <c r="DF5" s="799"/>
      <c r="DG5" s="803" t="s">
        <v>380</v>
      </c>
      <c r="DH5" s="804"/>
      <c r="DI5" s="804"/>
      <c r="DJ5" s="804"/>
      <c r="DK5" s="805"/>
      <c r="DL5" s="803" t="s">
        <v>381</v>
      </c>
      <c r="DM5" s="804"/>
      <c r="DN5" s="804"/>
      <c r="DO5" s="804"/>
      <c r="DP5" s="805"/>
      <c r="DQ5" s="797" t="s">
        <v>382</v>
      </c>
      <c r="DR5" s="798"/>
      <c r="DS5" s="798"/>
      <c r="DT5" s="798"/>
      <c r="DU5" s="799"/>
      <c r="DV5" s="797" t="s">
        <v>373</v>
      </c>
      <c r="DW5" s="798"/>
      <c r="DX5" s="798"/>
      <c r="DY5" s="798"/>
      <c r="DZ5" s="809"/>
      <c r="EA5" s="254"/>
    </row>
    <row r="6" spans="1:131" s="255" customFormat="1" ht="26.25" customHeight="1" thickBot="1" x14ac:dyDescent="0.2">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x14ac:dyDescent="0.15">
      <c r="A7" s="258">
        <v>1</v>
      </c>
      <c r="B7" s="811" t="s">
        <v>383</v>
      </c>
      <c r="C7" s="812"/>
      <c r="D7" s="812"/>
      <c r="E7" s="812"/>
      <c r="F7" s="812"/>
      <c r="G7" s="812"/>
      <c r="H7" s="812"/>
      <c r="I7" s="812"/>
      <c r="J7" s="812"/>
      <c r="K7" s="812"/>
      <c r="L7" s="812"/>
      <c r="M7" s="812"/>
      <c r="N7" s="812"/>
      <c r="O7" s="812"/>
      <c r="P7" s="813"/>
      <c r="Q7" s="814">
        <v>1690</v>
      </c>
      <c r="R7" s="815"/>
      <c r="S7" s="815"/>
      <c r="T7" s="815"/>
      <c r="U7" s="815"/>
      <c r="V7" s="815">
        <v>1580</v>
      </c>
      <c r="W7" s="815"/>
      <c r="X7" s="815"/>
      <c r="Y7" s="815"/>
      <c r="Z7" s="815"/>
      <c r="AA7" s="815">
        <v>110</v>
      </c>
      <c r="AB7" s="815"/>
      <c r="AC7" s="815"/>
      <c r="AD7" s="815"/>
      <c r="AE7" s="816"/>
      <c r="AF7" s="817">
        <v>104</v>
      </c>
      <c r="AG7" s="818"/>
      <c r="AH7" s="818"/>
      <c r="AI7" s="818"/>
      <c r="AJ7" s="819"/>
      <c r="AK7" s="854" t="s">
        <v>568</v>
      </c>
      <c r="AL7" s="855"/>
      <c r="AM7" s="855"/>
      <c r="AN7" s="855"/>
      <c r="AO7" s="855"/>
      <c r="AP7" s="855">
        <v>1567</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c r="BT7" s="859"/>
      <c r="BU7" s="859"/>
      <c r="BV7" s="859"/>
      <c r="BW7" s="859"/>
      <c r="BX7" s="859"/>
      <c r="BY7" s="859"/>
      <c r="BZ7" s="859"/>
      <c r="CA7" s="859"/>
      <c r="CB7" s="859"/>
      <c r="CC7" s="859"/>
      <c r="CD7" s="859"/>
      <c r="CE7" s="859"/>
      <c r="CF7" s="859"/>
      <c r="CG7" s="860"/>
      <c r="CH7" s="851"/>
      <c r="CI7" s="852"/>
      <c r="CJ7" s="852"/>
      <c r="CK7" s="852"/>
      <c r="CL7" s="853"/>
      <c r="CM7" s="851"/>
      <c r="CN7" s="852"/>
      <c r="CO7" s="852"/>
      <c r="CP7" s="852"/>
      <c r="CQ7" s="853"/>
      <c r="CR7" s="851"/>
      <c r="CS7" s="852"/>
      <c r="CT7" s="852"/>
      <c r="CU7" s="852"/>
      <c r="CV7" s="853"/>
      <c r="CW7" s="851"/>
      <c r="CX7" s="852"/>
      <c r="CY7" s="852"/>
      <c r="CZ7" s="852"/>
      <c r="DA7" s="853"/>
      <c r="DB7" s="851"/>
      <c r="DC7" s="852"/>
      <c r="DD7" s="852"/>
      <c r="DE7" s="852"/>
      <c r="DF7" s="853"/>
      <c r="DG7" s="851"/>
      <c r="DH7" s="852"/>
      <c r="DI7" s="852"/>
      <c r="DJ7" s="852"/>
      <c r="DK7" s="853"/>
      <c r="DL7" s="851"/>
      <c r="DM7" s="852"/>
      <c r="DN7" s="852"/>
      <c r="DO7" s="852"/>
      <c r="DP7" s="853"/>
      <c r="DQ7" s="851"/>
      <c r="DR7" s="852"/>
      <c r="DS7" s="852"/>
      <c r="DT7" s="852"/>
      <c r="DU7" s="853"/>
      <c r="DV7" s="832"/>
      <c r="DW7" s="833"/>
      <c r="DX7" s="833"/>
      <c r="DY7" s="833"/>
      <c r="DZ7" s="834"/>
      <c r="EA7" s="254"/>
    </row>
    <row r="8" spans="1:131" s="255" customFormat="1" ht="26.25" customHeight="1" x14ac:dyDescent="0.15">
      <c r="A8" s="261">
        <v>2</v>
      </c>
      <c r="B8" s="835"/>
      <c r="C8" s="836"/>
      <c r="D8" s="836"/>
      <c r="E8" s="836"/>
      <c r="F8" s="836"/>
      <c r="G8" s="836"/>
      <c r="H8" s="836"/>
      <c r="I8" s="836"/>
      <c r="J8" s="836"/>
      <c r="K8" s="836"/>
      <c r="L8" s="836"/>
      <c r="M8" s="836"/>
      <c r="N8" s="836"/>
      <c r="O8" s="836"/>
      <c r="P8" s="837"/>
      <c r="Q8" s="838"/>
      <c r="R8" s="839"/>
      <c r="S8" s="839"/>
      <c r="T8" s="839"/>
      <c r="U8" s="839"/>
      <c r="V8" s="839"/>
      <c r="W8" s="839"/>
      <c r="X8" s="839"/>
      <c r="Y8" s="839"/>
      <c r="Z8" s="839"/>
      <c r="AA8" s="839"/>
      <c r="AB8" s="839"/>
      <c r="AC8" s="839"/>
      <c r="AD8" s="839"/>
      <c r="AE8" s="840"/>
      <c r="AF8" s="841"/>
      <c r="AG8" s="842"/>
      <c r="AH8" s="842"/>
      <c r="AI8" s="842"/>
      <c r="AJ8" s="843"/>
      <c r="AK8" s="844"/>
      <c r="AL8" s="845"/>
      <c r="AM8" s="845"/>
      <c r="AN8" s="845"/>
      <c r="AO8" s="845"/>
      <c r="AP8" s="845"/>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c r="BT8" s="849"/>
      <c r="BU8" s="849"/>
      <c r="BV8" s="849"/>
      <c r="BW8" s="849"/>
      <c r="BX8" s="849"/>
      <c r="BY8" s="849"/>
      <c r="BZ8" s="849"/>
      <c r="CA8" s="849"/>
      <c r="CB8" s="849"/>
      <c r="CC8" s="849"/>
      <c r="CD8" s="849"/>
      <c r="CE8" s="849"/>
      <c r="CF8" s="849"/>
      <c r="CG8" s="850"/>
      <c r="CH8" s="861"/>
      <c r="CI8" s="862"/>
      <c r="CJ8" s="862"/>
      <c r="CK8" s="862"/>
      <c r="CL8" s="863"/>
      <c r="CM8" s="861"/>
      <c r="CN8" s="862"/>
      <c r="CO8" s="862"/>
      <c r="CP8" s="862"/>
      <c r="CQ8" s="863"/>
      <c r="CR8" s="861"/>
      <c r="CS8" s="862"/>
      <c r="CT8" s="862"/>
      <c r="CU8" s="862"/>
      <c r="CV8" s="863"/>
      <c r="CW8" s="861"/>
      <c r="CX8" s="862"/>
      <c r="CY8" s="862"/>
      <c r="CZ8" s="862"/>
      <c r="DA8" s="863"/>
      <c r="DB8" s="861"/>
      <c r="DC8" s="862"/>
      <c r="DD8" s="862"/>
      <c r="DE8" s="862"/>
      <c r="DF8" s="863"/>
      <c r="DG8" s="861"/>
      <c r="DH8" s="862"/>
      <c r="DI8" s="862"/>
      <c r="DJ8" s="862"/>
      <c r="DK8" s="863"/>
      <c r="DL8" s="861"/>
      <c r="DM8" s="862"/>
      <c r="DN8" s="862"/>
      <c r="DO8" s="862"/>
      <c r="DP8" s="863"/>
      <c r="DQ8" s="861"/>
      <c r="DR8" s="862"/>
      <c r="DS8" s="862"/>
      <c r="DT8" s="862"/>
      <c r="DU8" s="863"/>
      <c r="DV8" s="864"/>
      <c r="DW8" s="865"/>
      <c r="DX8" s="865"/>
      <c r="DY8" s="865"/>
      <c r="DZ8" s="866"/>
      <c r="EA8" s="254"/>
    </row>
    <row r="9" spans="1:131" s="255" customFormat="1" ht="26.25" customHeight="1" x14ac:dyDescent="0.15">
      <c r="A9" s="261">
        <v>3</v>
      </c>
      <c r="B9" s="835"/>
      <c r="C9" s="836"/>
      <c r="D9" s="836"/>
      <c r="E9" s="836"/>
      <c r="F9" s="836"/>
      <c r="G9" s="836"/>
      <c r="H9" s="836"/>
      <c r="I9" s="836"/>
      <c r="J9" s="836"/>
      <c r="K9" s="836"/>
      <c r="L9" s="836"/>
      <c r="M9" s="836"/>
      <c r="N9" s="836"/>
      <c r="O9" s="836"/>
      <c r="P9" s="837"/>
      <c r="Q9" s="838"/>
      <c r="R9" s="839"/>
      <c r="S9" s="839"/>
      <c r="T9" s="839"/>
      <c r="U9" s="839"/>
      <c r="V9" s="839"/>
      <c r="W9" s="839"/>
      <c r="X9" s="839"/>
      <c r="Y9" s="839"/>
      <c r="Z9" s="839"/>
      <c r="AA9" s="839"/>
      <c r="AB9" s="839"/>
      <c r="AC9" s="839"/>
      <c r="AD9" s="839"/>
      <c r="AE9" s="840"/>
      <c r="AF9" s="841"/>
      <c r="AG9" s="842"/>
      <c r="AH9" s="842"/>
      <c r="AI9" s="842"/>
      <c r="AJ9" s="843"/>
      <c r="AK9" s="844"/>
      <c r="AL9" s="845"/>
      <c r="AM9" s="845"/>
      <c r="AN9" s="845"/>
      <c r="AO9" s="845"/>
      <c r="AP9" s="845"/>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c r="BT9" s="849"/>
      <c r="BU9" s="849"/>
      <c r="BV9" s="849"/>
      <c r="BW9" s="849"/>
      <c r="BX9" s="849"/>
      <c r="BY9" s="849"/>
      <c r="BZ9" s="849"/>
      <c r="CA9" s="849"/>
      <c r="CB9" s="849"/>
      <c r="CC9" s="849"/>
      <c r="CD9" s="849"/>
      <c r="CE9" s="849"/>
      <c r="CF9" s="849"/>
      <c r="CG9" s="850"/>
      <c r="CH9" s="861"/>
      <c r="CI9" s="862"/>
      <c r="CJ9" s="862"/>
      <c r="CK9" s="862"/>
      <c r="CL9" s="863"/>
      <c r="CM9" s="861"/>
      <c r="CN9" s="862"/>
      <c r="CO9" s="862"/>
      <c r="CP9" s="862"/>
      <c r="CQ9" s="863"/>
      <c r="CR9" s="861"/>
      <c r="CS9" s="862"/>
      <c r="CT9" s="862"/>
      <c r="CU9" s="862"/>
      <c r="CV9" s="863"/>
      <c r="CW9" s="861"/>
      <c r="CX9" s="862"/>
      <c r="CY9" s="862"/>
      <c r="CZ9" s="862"/>
      <c r="DA9" s="863"/>
      <c r="DB9" s="861"/>
      <c r="DC9" s="862"/>
      <c r="DD9" s="862"/>
      <c r="DE9" s="862"/>
      <c r="DF9" s="863"/>
      <c r="DG9" s="861"/>
      <c r="DH9" s="862"/>
      <c r="DI9" s="862"/>
      <c r="DJ9" s="862"/>
      <c r="DK9" s="863"/>
      <c r="DL9" s="861"/>
      <c r="DM9" s="862"/>
      <c r="DN9" s="862"/>
      <c r="DO9" s="862"/>
      <c r="DP9" s="863"/>
      <c r="DQ9" s="861"/>
      <c r="DR9" s="862"/>
      <c r="DS9" s="862"/>
      <c r="DT9" s="862"/>
      <c r="DU9" s="863"/>
      <c r="DV9" s="864"/>
      <c r="DW9" s="865"/>
      <c r="DX9" s="865"/>
      <c r="DY9" s="865"/>
      <c r="DZ9" s="866"/>
      <c r="EA9" s="254"/>
    </row>
    <row r="10" spans="1:131" s="255" customFormat="1" ht="26.25" customHeight="1" x14ac:dyDescent="0.15">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c r="BT10" s="849"/>
      <c r="BU10" s="849"/>
      <c r="BV10" s="849"/>
      <c r="BW10" s="849"/>
      <c r="BX10" s="849"/>
      <c r="BY10" s="849"/>
      <c r="BZ10" s="849"/>
      <c r="CA10" s="849"/>
      <c r="CB10" s="849"/>
      <c r="CC10" s="849"/>
      <c r="CD10" s="849"/>
      <c r="CE10" s="849"/>
      <c r="CF10" s="849"/>
      <c r="CG10" s="850"/>
      <c r="CH10" s="861"/>
      <c r="CI10" s="862"/>
      <c r="CJ10" s="862"/>
      <c r="CK10" s="862"/>
      <c r="CL10" s="863"/>
      <c r="CM10" s="861"/>
      <c r="CN10" s="862"/>
      <c r="CO10" s="862"/>
      <c r="CP10" s="862"/>
      <c r="CQ10" s="863"/>
      <c r="CR10" s="861"/>
      <c r="CS10" s="862"/>
      <c r="CT10" s="862"/>
      <c r="CU10" s="862"/>
      <c r="CV10" s="863"/>
      <c r="CW10" s="861"/>
      <c r="CX10" s="862"/>
      <c r="CY10" s="862"/>
      <c r="CZ10" s="862"/>
      <c r="DA10" s="863"/>
      <c r="DB10" s="861"/>
      <c r="DC10" s="862"/>
      <c r="DD10" s="862"/>
      <c r="DE10" s="862"/>
      <c r="DF10" s="863"/>
      <c r="DG10" s="861"/>
      <c r="DH10" s="862"/>
      <c r="DI10" s="862"/>
      <c r="DJ10" s="862"/>
      <c r="DK10" s="863"/>
      <c r="DL10" s="861"/>
      <c r="DM10" s="862"/>
      <c r="DN10" s="862"/>
      <c r="DO10" s="862"/>
      <c r="DP10" s="863"/>
      <c r="DQ10" s="861"/>
      <c r="DR10" s="862"/>
      <c r="DS10" s="862"/>
      <c r="DT10" s="862"/>
      <c r="DU10" s="863"/>
      <c r="DV10" s="864"/>
      <c r="DW10" s="865"/>
      <c r="DX10" s="865"/>
      <c r="DY10" s="865"/>
      <c r="DZ10" s="866"/>
      <c r="EA10" s="254"/>
    </row>
    <row r="11" spans="1:131" s="255" customFormat="1" ht="26.25" customHeight="1" x14ac:dyDescent="0.15">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x14ac:dyDescent="0.15">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x14ac:dyDescent="0.15">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x14ac:dyDescent="0.15">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x14ac:dyDescent="0.15">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x14ac:dyDescent="0.15">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x14ac:dyDescent="0.15">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x14ac:dyDescent="0.15">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x14ac:dyDescent="0.15">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x14ac:dyDescent="0.15">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x14ac:dyDescent="0.2">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x14ac:dyDescent="0.15">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384</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x14ac:dyDescent="0.2">
      <c r="A23" s="264" t="s">
        <v>385</v>
      </c>
      <c r="B23" s="870" t="s">
        <v>386</v>
      </c>
      <c r="C23" s="871"/>
      <c r="D23" s="871"/>
      <c r="E23" s="871"/>
      <c r="F23" s="871"/>
      <c r="G23" s="871"/>
      <c r="H23" s="871"/>
      <c r="I23" s="871"/>
      <c r="J23" s="871"/>
      <c r="K23" s="871"/>
      <c r="L23" s="871"/>
      <c r="M23" s="871"/>
      <c r="N23" s="871"/>
      <c r="O23" s="871"/>
      <c r="P23" s="872"/>
      <c r="Q23" s="873"/>
      <c r="R23" s="874"/>
      <c r="S23" s="874"/>
      <c r="T23" s="874"/>
      <c r="U23" s="874"/>
      <c r="V23" s="874"/>
      <c r="W23" s="874"/>
      <c r="X23" s="874"/>
      <c r="Y23" s="874"/>
      <c r="Z23" s="874"/>
      <c r="AA23" s="874"/>
      <c r="AB23" s="874"/>
      <c r="AC23" s="874"/>
      <c r="AD23" s="874"/>
      <c r="AE23" s="875"/>
      <c r="AF23" s="876">
        <v>104</v>
      </c>
      <c r="AG23" s="874"/>
      <c r="AH23" s="874"/>
      <c r="AI23" s="874"/>
      <c r="AJ23" s="877"/>
      <c r="AK23" s="878"/>
      <c r="AL23" s="879"/>
      <c r="AM23" s="879"/>
      <c r="AN23" s="879"/>
      <c r="AO23" s="879"/>
      <c r="AP23" s="874"/>
      <c r="AQ23" s="874"/>
      <c r="AR23" s="874"/>
      <c r="AS23" s="874"/>
      <c r="AT23" s="874"/>
      <c r="AU23" s="880"/>
      <c r="AV23" s="880"/>
      <c r="AW23" s="880"/>
      <c r="AX23" s="880"/>
      <c r="AY23" s="881"/>
      <c r="AZ23" s="889" t="s">
        <v>387</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x14ac:dyDescent="0.15">
      <c r="A24" s="888" t="s">
        <v>388</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x14ac:dyDescent="0.2">
      <c r="A25" s="829" t="s">
        <v>389</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x14ac:dyDescent="0.15">
      <c r="A26" s="820" t="s">
        <v>366</v>
      </c>
      <c r="B26" s="821"/>
      <c r="C26" s="821"/>
      <c r="D26" s="821"/>
      <c r="E26" s="821"/>
      <c r="F26" s="821"/>
      <c r="G26" s="821"/>
      <c r="H26" s="821"/>
      <c r="I26" s="821"/>
      <c r="J26" s="821"/>
      <c r="K26" s="821"/>
      <c r="L26" s="821"/>
      <c r="M26" s="821"/>
      <c r="N26" s="821"/>
      <c r="O26" s="821"/>
      <c r="P26" s="822"/>
      <c r="Q26" s="797" t="s">
        <v>390</v>
      </c>
      <c r="R26" s="798"/>
      <c r="S26" s="798"/>
      <c r="T26" s="798"/>
      <c r="U26" s="799"/>
      <c r="V26" s="797" t="s">
        <v>391</v>
      </c>
      <c r="W26" s="798"/>
      <c r="X26" s="798"/>
      <c r="Y26" s="798"/>
      <c r="Z26" s="799"/>
      <c r="AA26" s="797" t="s">
        <v>392</v>
      </c>
      <c r="AB26" s="798"/>
      <c r="AC26" s="798"/>
      <c r="AD26" s="798"/>
      <c r="AE26" s="798"/>
      <c r="AF26" s="892" t="s">
        <v>393</v>
      </c>
      <c r="AG26" s="893"/>
      <c r="AH26" s="893"/>
      <c r="AI26" s="893"/>
      <c r="AJ26" s="894"/>
      <c r="AK26" s="798" t="s">
        <v>394</v>
      </c>
      <c r="AL26" s="798"/>
      <c r="AM26" s="798"/>
      <c r="AN26" s="798"/>
      <c r="AO26" s="799"/>
      <c r="AP26" s="797" t="s">
        <v>395</v>
      </c>
      <c r="AQ26" s="798"/>
      <c r="AR26" s="798"/>
      <c r="AS26" s="798"/>
      <c r="AT26" s="799"/>
      <c r="AU26" s="797" t="s">
        <v>396</v>
      </c>
      <c r="AV26" s="798"/>
      <c r="AW26" s="798"/>
      <c r="AX26" s="798"/>
      <c r="AY26" s="799"/>
      <c r="AZ26" s="797" t="s">
        <v>397</v>
      </c>
      <c r="BA26" s="798"/>
      <c r="BB26" s="798"/>
      <c r="BC26" s="798"/>
      <c r="BD26" s="799"/>
      <c r="BE26" s="797" t="s">
        <v>373</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x14ac:dyDescent="0.2">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x14ac:dyDescent="0.15">
      <c r="A28" s="266">
        <v>1</v>
      </c>
      <c r="B28" s="811" t="s">
        <v>398</v>
      </c>
      <c r="C28" s="812"/>
      <c r="D28" s="812"/>
      <c r="E28" s="812"/>
      <c r="F28" s="812"/>
      <c r="G28" s="812"/>
      <c r="H28" s="812"/>
      <c r="I28" s="812"/>
      <c r="J28" s="812"/>
      <c r="K28" s="812"/>
      <c r="L28" s="812"/>
      <c r="M28" s="812"/>
      <c r="N28" s="812"/>
      <c r="O28" s="812"/>
      <c r="P28" s="813"/>
      <c r="Q28" s="902">
        <v>101</v>
      </c>
      <c r="R28" s="903"/>
      <c r="S28" s="903"/>
      <c r="T28" s="903"/>
      <c r="U28" s="903"/>
      <c r="V28" s="903">
        <v>88</v>
      </c>
      <c r="W28" s="903"/>
      <c r="X28" s="903"/>
      <c r="Y28" s="903"/>
      <c r="Z28" s="903"/>
      <c r="AA28" s="903">
        <v>13</v>
      </c>
      <c r="AB28" s="903"/>
      <c r="AC28" s="903"/>
      <c r="AD28" s="903"/>
      <c r="AE28" s="904"/>
      <c r="AF28" s="905">
        <v>13</v>
      </c>
      <c r="AG28" s="903"/>
      <c r="AH28" s="903"/>
      <c r="AI28" s="903"/>
      <c r="AJ28" s="906"/>
      <c r="AK28" s="907">
        <v>12</v>
      </c>
      <c r="AL28" s="898"/>
      <c r="AM28" s="898"/>
      <c r="AN28" s="898"/>
      <c r="AO28" s="898"/>
      <c r="AP28" s="898" t="s">
        <v>568</v>
      </c>
      <c r="AQ28" s="898"/>
      <c r="AR28" s="898"/>
      <c r="AS28" s="898"/>
      <c r="AT28" s="898"/>
      <c r="AU28" s="898" t="s">
        <v>568</v>
      </c>
      <c r="AV28" s="898"/>
      <c r="AW28" s="898"/>
      <c r="AX28" s="898"/>
      <c r="AY28" s="898"/>
      <c r="AZ28" s="899" t="s">
        <v>568</v>
      </c>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x14ac:dyDescent="0.15">
      <c r="A29" s="266">
        <v>2</v>
      </c>
      <c r="B29" s="835" t="s">
        <v>399</v>
      </c>
      <c r="C29" s="836"/>
      <c r="D29" s="836"/>
      <c r="E29" s="836"/>
      <c r="F29" s="836"/>
      <c r="G29" s="836"/>
      <c r="H29" s="836"/>
      <c r="I29" s="836"/>
      <c r="J29" s="836"/>
      <c r="K29" s="836"/>
      <c r="L29" s="836"/>
      <c r="M29" s="836"/>
      <c r="N29" s="836"/>
      <c r="O29" s="836"/>
      <c r="P29" s="837"/>
      <c r="Q29" s="838">
        <v>5</v>
      </c>
      <c r="R29" s="839"/>
      <c r="S29" s="839"/>
      <c r="T29" s="839"/>
      <c r="U29" s="839"/>
      <c r="V29" s="839">
        <v>5</v>
      </c>
      <c r="W29" s="839"/>
      <c r="X29" s="839"/>
      <c r="Y29" s="839"/>
      <c r="Z29" s="839"/>
      <c r="AA29" s="839">
        <v>0</v>
      </c>
      <c r="AB29" s="839"/>
      <c r="AC29" s="839"/>
      <c r="AD29" s="839"/>
      <c r="AE29" s="840"/>
      <c r="AF29" s="841">
        <v>0</v>
      </c>
      <c r="AG29" s="842"/>
      <c r="AH29" s="842"/>
      <c r="AI29" s="842"/>
      <c r="AJ29" s="843"/>
      <c r="AK29" s="910">
        <v>2</v>
      </c>
      <c r="AL29" s="911"/>
      <c r="AM29" s="911"/>
      <c r="AN29" s="911"/>
      <c r="AO29" s="911"/>
      <c r="AP29" s="911" t="s">
        <v>568</v>
      </c>
      <c r="AQ29" s="911"/>
      <c r="AR29" s="911"/>
      <c r="AS29" s="911"/>
      <c r="AT29" s="911"/>
      <c r="AU29" s="911" t="s">
        <v>568</v>
      </c>
      <c r="AV29" s="911"/>
      <c r="AW29" s="911"/>
      <c r="AX29" s="911"/>
      <c r="AY29" s="911"/>
      <c r="AZ29" s="912" t="s">
        <v>568</v>
      </c>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x14ac:dyDescent="0.15">
      <c r="A30" s="266">
        <v>3</v>
      </c>
      <c r="B30" s="835" t="s">
        <v>400</v>
      </c>
      <c r="C30" s="836"/>
      <c r="D30" s="836"/>
      <c r="E30" s="836"/>
      <c r="F30" s="836"/>
      <c r="G30" s="836"/>
      <c r="H30" s="836"/>
      <c r="I30" s="836"/>
      <c r="J30" s="836"/>
      <c r="K30" s="836"/>
      <c r="L30" s="836"/>
      <c r="M30" s="836"/>
      <c r="N30" s="836"/>
      <c r="O30" s="836"/>
      <c r="P30" s="837"/>
      <c r="Q30" s="838">
        <v>66</v>
      </c>
      <c r="R30" s="839"/>
      <c r="S30" s="839"/>
      <c r="T30" s="839"/>
      <c r="U30" s="839"/>
      <c r="V30" s="839">
        <v>66</v>
      </c>
      <c r="W30" s="839"/>
      <c r="X30" s="839"/>
      <c r="Y30" s="839"/>
      <c r="Z30" s="839"/>
      <c r="AA30" s="839">
        <v>0</v>
      </c>
      <c r="AB30" s="839"/>
      <c r="AC30" s="839"/>
      <c r="AD30" s="839"/>
      <c r="AE30" s="840"/>
      <c r="AF30" s="841">
        <v>0</v>
      </c>
      <c r="AG30" s="842"/>
      <c r="AH30" s="842"/>
      <c r="AI30" s="842"/>
      <c r="AJ30" s="843"/>
      <c r="AK30" s="910">
        <v>40</v>
      </c>
      <c r="AL30" s="911"/>
      <c r="AM30" s="911"/>
      <c r="AN30" s="911"/>
      <c r="AO30" s="911"/>
      <c r="AP30" s="911">
        <v>256</v>
      </c>
      <c r="AQ30" s="911"/>
      <c r="AR30" s="911"/>
      <c r="AS30" s="911"/>
      <c r="AT30" s="911"/>
      <c r="AU30" s="911">
        <v>27</v>
      </c>
      <c r="AV30" s="911"/>
      <c r="AW30" s="911"/>
      <c r="AX30" s="911"/>
      <c r="AY30" s="911"/>
      <c r="AZ30" s="912" t="s">
        <v>568</v>
      </c>
      <c r="BA30" s="912"/>
      <c r="BB30" s="912"/>
      <c r="BC30" s="912"/>
      <c r="BD30" s="912"/>
      <c r="BE30" s="908" t="s">
        <v>401</v>
      </c>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x14ac:dyDescent="0.15">
      <c r="A31" s="266">
        <v>4</v>
      </c>
      <c r="B31" s="835" t="s">
        <v>402</v>
      </c>
      <c r="C31" s="836"/>
      <c r="D31" s="836"/>
      <c r="E31" s="836"/>
      <c r="F31" s="836"/>
      <c r="G31" s="836"/>
      <c r="H31" s="836"/>
      <c r="I31" s="836"/>
      <c r="J31" s="836"/>
      <c r="K31" s="836"/>
      <c r="L31" s="836"/>
      <c r="M31" s="836"/>
      <c r="N31" s="836"/>
      <c r="O31" s="836"/>
      <c r="P31" s="837"/>
      <c r="Q31" s="838">
        <v>560</v>
      </c>
      <c r="R31" s="839"/>
      <c r="S31" s="839"/>
      <c r="T31" s="839"/>
      <c r="U31" s="839"/>
      <c r="V31" s="839">
        <v>529</v>
      </c>
      <c r="W31" s="839"/>
      <c r="X31" s="839"/>
      <c r="Y31" s="839"/>
      <c r="Z31" s="839"/>
      <c r="AA31" s="839">
        <v>31</v>
      </c>
      <c r="AB31" s="839"/>
      <c r="AC31" s="839"/>
      <c r="AD31" s="839"/>
      <c r="AE31" s="840"/>
      <c r="AF31" s="841">
        <v>31</v>
      </c>
      <c r="AG31" s="842"/>
      <c r="AH31" s="842"/>
      <c r="AI31" s="842"/>
      <c r="AJ31" s="843"/>
      <c r="AK31" s="910">
        <v>21</v>
      </c>
      <c r="AL31" s="911"/>
      <c r="AM31" s="911"/>
      <c r="AN31" s="911"/>
      <c r="AO31" s="911"/>
      <c r="AP31" s="911">
        <v>160</v>
      </c>
      <c r="AQ31" s="911"/>
      <c r="AR31" s="911"/>
      <c r="AS31" s="911"/>
      <c r="AT31" s="911"/>
      <c r="AU31" s="911">
        <v>2</v>
      </c>
      <c r="AV31" s="911"/>
      <c r="AW31" s="911"/>
      <c r="AX31" s="911"/>
      <c r="AY31" s="911"/>
      <c r="AZ31" s="912" t="s">
        <v>568</v>
      </c>
      <c r="BA31" s="912"/>
      <c r="BB31" s="912"/>
      <c r="BC31" s="912"/>
      <c r="BD31" s="912"/>
      <c r="BE31" s="908" t="s">
        <v>401</v>
      </c>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x14ac:dyDescent="0.15">
      <c r="A32" s="266">
        <v>5</v>
      </c>
      <c r="B32" s="835" t="s">
        <v>403</v>
      </c>
      <c r="C32" s="836"/>
      <c r="D32" s="836"/>
      <c r="E32" s="836"/>
      <c r="F32" s="836"/>
      <c r="G32" s="836"/>
      <c r="H32" s="836"/>
      <c r="I32" s="836"/>
      <c r="J32" s="836"/>
      <c r="K32" s="836"/>
      <c r="L32" s="836"/>
      <c r="M32" s="836"/>
      <c r="N32" s="836"/>
      <c r="O32" s="836"/>
      <c r="P32" s="837"/>
      <c r="Q32" s="838">
        <v>51</v>
      </c>
      <c r="R32" s="839"/>
      <c r="S32" s="839"/>
      <c r="T32" s="839"/>
      <c r="U32" s="839"/>
      <c r="V32" s="839">
        <v>51</v>
      </c>
      <c r="W32" s="839"/>
      <c r="X32" s="839"/>
      <c r="Y32" s="839"/>
      <c r="Z32" s="839"/>
      <c r="AA32" s="839">
        <v>0</v>
      </c>
      <c r="AB32" s="839"/>
      <c r="AC32" s="839"/>
      <c r="AD32" s="839"/>
      <c r="AE32" s="840"/>
      <c r="AF32" s="841">
        <v>0</v>
      </c>
      <c r="AG32" s="842"/>
      <c r="AH32" s="842"/>
      <c r="AI32" s="842"/>
      <c r="AJ32" s="843"/>
      <c r="AK32" s="910">
        <v>21</v>
      </c>
      <c r="AL32" s="911"/>
      <c r="AM32" s="911"/>
      <c r="AN32" s="911"/>
      <c r="AO32" s="911"/>
      <c r="AP32" s="911">
        <v>12</v>
      </c>
      <c r="AQ32" s="911"/>
      <c r="AR32" s="911"/>
      <c r="AS32" s="911"/>
      <c r="AT32" s="911"/>
      <c r="AU32" s="911">
        <v>3</v>
      </c>
      <c r="AV32" s="911"/>
      <c r="AW32" s="911"/>
      <c r="AX32" s="911"/>
      <c r="AY32" s="911"/>
      <c r="AZ32" s="912" t="s">
        <v>568</v>
      </c>
      <c r="BA32" s="912"/>
      <c r="BB32" s="912"/>
      <c r="BC32" s="912"/>
      <c r="BD32" s="912"/>
      <c r="BE32" s="908" t="s">
        <v>401</v>
      </c>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x14ac:dyDescent="0.15">
      <c r="A33" s="266">
        <v>6</v>
      </c>
      <c r="B33" s="835"/>
      <c r="C33" s="836"/>
      <c r="D33" s="836"/>
      <c r="E33" s="836"/>
      <c r="F33" s="836"/>
      <c r="G33" s="836"/>
      <c r="H33" s="836"/>
      <c r="I33" s="836"/>
      <c r="J33" s="836"/>
      <c r="K33" s="836"/>
      <c r="L33" s="836"/>
      <c r="M33" s="836"/>
      <c r="N33" s="836"/>
      <c r="O33" s="836"/>
      <c r="P33" s="837"/>
      <c r="Q33" s="838"/>
      <c r="R33" s="839"/>
      <c r="S33" s="839"/>
      <c r="T33" s="839"/>
      <c r="U33" s="839"/>
      <c r="V33" s="839"/>
      <c r="W33" s="839"/>
      <c r="X33" s="839"/>
      <c r="Y33" s="839"/>
      <c r="Z33" s="839"/>
      <c r="AA33" s="839"/>
      <c r="AB33" s="839"/>
      <c r="AC33" s="839"/>
      <c r="AD33" s="839"/>
      <c r="AE33" s="840"/>
      <c r="AF33" s="841"/>
      <c r="AG33" s="842"/>
      <c r="AH33" s="842"/>
      <c r="AI33" s="842"/>
      <c r="AJ33" s="843"/>
      <c r="AK33" s="910"/>
      <c r="AL33" s="911"/>
      <c r="AM33" s="911"/>
      <c r="AN33" s="911"/>
      <c r="AO33" s="911"/>
      <c r="AP33" s="911"/>
      <c r="AQ33" s="911"/>
      <c r="AR33" s="911"/>
      <c r="AS33" s="911"/>
      <c r="AT33" s="911"/>
      <c r="AU33" s="911"/>
      <c r="AV33" s="911"/>
      <c r="AW33" s="911"/>
      <c r="AX33" s="911"/>
      <c r="AY33" s="911"/>
      <c r="AZ33" s="912"/>
      <c r="BA33" s="912"/>
      <c r="BB33" s="912"/>
      <c r="BC33" s="912"/>
      <c r="BD33" s="912"/>
      <c r="BE33" s="908"/>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x14ac:dyDescent="0.15">
      <c r="A34" s="266">
        <v>7</v>
      </c>
      <c r="B34" s="835"/>
      <c r="C34" s="836"/>
      <c r="D34" s="836"/>
      <c r="E34" s="836"/>
      <c r="F34" s="836"/>
      <c r="G34" s="836"/>
      <c r="H34" s="836"/>
      <c r="I34" s="836"/>
      <c r="J34" s="836"/>
      <c r="K34" s="836"/>
      <c r="L34" s="836"/>
      <c r="M34" s="836"/>
      <c r="N34" s="836"/>
      <c r="O34" s="836"/>
      <c r="P34" s="837"/>
      <c r="Q34" s="838"/>
      <c r="R34" s="839"/>
      <c r="S34" s="839"/>
      <c r="T34" s="839"/>
      <c r="U34" s="839"/>
      <c r="V34" s="839"/>
      <c r="W34" s="839"/>
      <c r="X34" s="839"/>
      <c r="Y34" s="839"/>
      <c r="Z34" s="839"/>
      <c r="AA34" s="839"/>
      <c r="AB34" s="839"/>
      <c r="AC34" s="839"/>
      <c r="AD34" s="839"/>
      <c r="AE34" s="840"/>
      <c r="AF34" s="841"/>
      <c r="AG34" s="842"/>
      <c r="AH34" s="842"/>
      <c r="AI34" s="842"/>
      <c r="AJ34" s="843"/>
      <c r="AK34" s="910"/>
      <c r="AL34" s="911"/>
      <c r="AM34" s="911"/>
      <c r="AN34" s="911"/>
      <c r="AO34" s="911"/>
      <c r="AP34" s="911"/>
      <c r="AQ34" s="911"/>
      <c r="AR34" s="911"/>
      <c r="AS34" s="911"/>
      <c r="AT34" s="911"/>
      <c r="AU34" s="911"/>
      <c r="AV34" s="911"/>
      <c r="AW34" s="911"/>
      <c r="AX34" s="911"/>
      <c r="AY34" s="911"/>
      <c r="AZ34" s="912"/>
      <c r="BA34" s="912"/>
      <c r="BB34" s="912"/>
      <c r="BC34" s="912"/>
      <c r="BD34" s="912"/>
      <c r="BE34" s="908"/>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x14ac:dyDescent="0.15">
      <c r="A35" s="266">
        <v>8</v>
      </c>
      <c r="B35" s="835"/>
      <c r="C35" s="836"/>
      <c r="D35" s="836"/>
      <c r="E35" s="836"/>
      <c r="F35" s="836"/>
      <c r="G35" s="836"/>
      <c r="H35" s="836"/>
      <c r="I35" s="836"/>
      <c r="J35" s="836"/>
      <c r="K35" s="836"/>
      <c r="L35" s="836"/>
      <c r="M35" s="836"/>
      <c r="N35" s="836"/>
      <c r="O35" s="836"/>
      <c r="P35" s="837"/>
      <c r="Q35" s="838"/>
      <c r="R35" s="839"/>
      <c r="S35" s="839"/>
      <c r="T35" s="839"/>
      <c r="U35" s="839"/>
      <c r="V35" s="839"/>
      <c r="W35" s="839"/>
      <c r="X35" s="839"/>
      <c r="Y35" s="839"/>
      <c r="Z35" s="839"/>
      <c r="AA35" s="839"/>
      <c r="AB35" s="839"/>
      <c r="AC35" s="839"/>
      <c r="AD35" s="839"/>
      <c r="AE35" s="840"/>
      <c r="AF35" s="841"/>
      <c r="AG35" s="842"/>
      <c r="AH35" s="842"/>
      <c r="AI35" s="842"/>
      <c r="AJ35" s="843"/>
      <c r="AK35" s="910"/>
      <c r="AL35" s="911"/>
      <c r="AM35" s="911"/>
      <c r="AN35" s="911"/>
      <c r="AO35" s="911"/>
      <c r="AP35" s="911"/>
      <c r="AQ35" s="911"/>
      <c r="AR35" s="911"/>
      <c r="AS35" s="911"/>
      <c r="AT35" s="911"/>
      <c r="AU35" s="911"/>
      <c r="AV35" s="911"/>
      <c r="AW35" s="911"/>
      <c r="AX35" s="911"/>
      <c r="AY35" s="911"/>
      <c r="AZ35" s="912"/>
      <c r="BA35" s="912"/>
      <c r="BB35" s="912"/>
      <c r="BC35" s="912"/>
      <c r="BD35" s="912"/>
      <c r="BE35" s="908"/>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x14ac:dyDescent="0.15">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0"/>
      <c r="AL36" s="911"/>
      <c r="AM36" s="911"/>
      <c r="AN36" s="911"/>
      <c r="AO36" s="911"/>
      <c r="AP36" s="911"/>
      <c r="AQ36" s="911"/>
      <c r="AR36" s="911"/>
      <c r="AS36" s="911"/>
      <c r="AT36" s="911"/>
      <c r="AU36" s="911"/>
      <c r="AV36" s="911"/>
      <c r="AW36" s="911"/>
      <c r="AX36" s="911"/>
      <c r="AY36" s="911"/>
      <c r="AZ36" s="912"/>
      <c r="BA36" s="912"/>
      <c r="BB36" s="912"/>
      <c r="BC36" s="912"/>
      <c r="BD36" s="912"/>
      <c r="BE36" s="908"/>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x14ac:dyDescent="0.15">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x14ac:dyDescent="0.15">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x14ac:dyDescent="0.15">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x14ac:dyDescent="0.15">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x14ac:dyDescent="0.15">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x14ac:dyDescent="0.15">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x14ac:dyDescent="0.15">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x14ac:dyDescent="0.15">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x14ac:dyDescent="0.15">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x14ac:dyDescent="0.15">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x14ac:dyDescent="0.15">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x14ac:dyDescent="0.15">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x14ac:dyDescent="0.15">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x14ac:dyDescent="0.15">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x14ac:dyDescent="0.15">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x14ac:dyDescent="0.15">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x14ac:dyDescent="0.15">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x14ac:dyDescent="0.15">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x14ac:dyDescent="0.15">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x14ac:dyDescent="0.15">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x14ac:dyDescent="0.15">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x14ac:dyDescent="0.15">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x14ac:dyDescent="0.15">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x14ac:dyDescent="0.15">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x14ac:dyDescent="0.2">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x14ac:dyDescent="0.15">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404</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x14ac:dyDescent="0.2">
      <c r="A63" s="264" t="s">
        <v>385</v>
      </c>
      <c r="B63" s="870" t="s">
        <v>405</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45</v>
      </c>
      <c r="AG63" s="922"/>
      <c r="AH63" s="922"/>
      <c r="AI63" s="922"/>
      <c r="AJ63" s="923"/>
      <c r="AK63" s="924"/>
      <c r="AL63" s="919"/>
      <c r="AM63" s="919"/>
      <c r="AN63" s="919"/>
      <c r="AO63" s="919"/>
      <c r="AP63" s="922"/>
      <c r="AQ63" s="922"/>
      <c r="AR63" s="922"/>
      <c r="AS63" s="922"/>
      <c r="AT63" s="922"/>
      <c r="AU63" s="922"/>
      <c r="AV63" s="922"/>
      <c r="AW63" s="922"/>
      <c r="AX63" s="922"/>
      <c r="AY63" s="922"/>
      <c r="AZ63" s="926"/>
      <c r="BA63" s="926"/>
      <c r="BB63" s="926"/>
      <c r="BC63" s="926"/>
      <c r="BD63" s="926"/>
      <c r="BE63" s="927"/>
      <c r="BF63" s="927"/>
      <c r="BG63" s="927"/>
      <c r="BH63" s="927"/>
      <c r="BI63" s="928"/>
      <c r="BJ63" s="929" t="s">
        <v>138</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x14ac:dyDescent="0.2">
      <c r="A65" s="252" t="s">
        <v>406</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x14ac:dyDescent="0.15">
      <c r="A66" s="820" t="s">
        <v>407</v>
      </c>
      <c r="B66" s="821"/>
      <c r="C66" s="821"/>
      <c r="D66" s="821"/>
      <c r="E66" s="821"/>
      <c r="F66" s="821"/>
      <c r="G66" s="821"/>
      <c r="H66" s="821"/>
      <c r="I66" s="821"/>
      <c r="J66" s="821"/>
      <c r="K66" s="821"/>
      <c r="L66" s="821"/>
      <c r="M66" s="821"/>
      <c r="N66" s="821"/>
      <c r="O66" s="821"/>
      <c r="P66" s="822"/>
      <c r="Q66" s="797" t="s">
        <v>408</v>
      </c>
      <c r="R66" s="798"/>
      <c r="S66" s="798"/>
      <c r="T66" s="798"/>
      <c r="U66" s="799"/>
      <c r="V66" s="797" t="s">
        <v>409</v>
      </c>
      <c r="W66" s="798"/>
      <c r="X66" s="798"/>
      <c r="Y66" s="798"/>
      <c r="Z66" s="799"/>
      <c r="AA66" s="797" t="s">
        <v>392</v>
      </c>
      <c r="AB66" s="798"/>
      <c r="AC66" s="798"/>
      <c r="AD66" s="798"/>
      <c r="AE66" s="799"/>
      <c r="AF66" s="932" t="s">
        <v>410</v>
      </c>
      <c r="AG66" s="893"/>
      <c r="AH66" s="893"/>
      <c r="AI66" s="893"/>
      <c r="AJ66" s="933"/>
      <c r="AK66" s="797" t="s">
        <v>411</v>
      </c>
      <c r="AL66" s="821"/>
      <c r="AM66" s="821"/>
      <c r="AN66" s="821"/>
      <c r="AO66" s="822"/>
      <c r="AP66" s="797" t="s">
        <v>412</v>
      </c>
      <c r="AQ66" s="798"/>
      <c r="AR66" s="798"/>
      <c r="AS66" s="798"/>
      <c r="AT66" s="799"/>
      <c r="AU66" s="797" t="s">
        <v>413</v>
      </c>
      <c r="AV66" s="798"/>
      <c r="AW66" s="798"/>
      <c r="AX66" s="798"/>
      <c r="AY66" s="799"/>
      <c r="AZ66" s="797" t="s">
        <v>373</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x14ac:dyDescent="0.2">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x14ac:dyDescent="0.15">
      <c r="A68" s="258">
        <v>1</v>
      </c>
      <c r="B68" s="949" t="s">
        <v>569</v>
      </c>
      <c r="C68" s="950"/>
      <c r="D68" s="950"/>
      <c r="E68" s="950"/>
      <c r="F68" s="950"/>
      <c r="G68" s="950"/>
      <c r="H68" s="950"/>
      <c r="I68" s="950"/>
      <c r="J68" s="950"/>
      <c r="K68" s="950"/>
      <c r="L68" s="950"/>
      <c r="M68" s="950"/>
      <c r="N68" s="950"/>
      <c r="O68" s="950"/>
      <c r="P68" s="951"/>
      <c r="Q68" s="952">
        <v>988</v>
      </c>
      <c r="R68" s="946"/>
      <c r="S68" s="946"/>
      <c r="T68" s="946"/>
      <c r="U68" s="946"/>
      <c r="V68" s="946">
        <v>913</v>
      </c>
      <c r="W68" s="946"/>
      <c r="X68" s="946"/>
      <c r="Y68" s="946"/>
      <c r="Z68" s="946"/>
      <c r="AA68" s="946">
        <v>75</v>
      </c>
      <c r="AB68" s="946"/>
      <c r="AC68" s="946"/>
      <c r="AD68" s="946"/>
      <c r="AE68" s="946"/>
      <c r="AF68" s="946">
        <v>75</v>
      </c>
      <c r="AG68" s="946"/>
      <c r="AH68" s="946"/>
      <c r="AI68" s="946"/>
      <c r="AJ68" s="946"/>
      <c r="AK68" s="946" t="s">
        <v>570</v>
      </c>
      <c r="AL68" s="946"/>
      <c r="AM68" s="946"/>
      <c r="AN68" s="946"/>
      <c r="AO68" s="946"/>
      <c r="AP68" s="946" t="s">
        <v>570</v>
      </c>
      <c r="AQ68" s="946"/>
      <c r="AR68" s="946"/>
      <c r="AS68" s="946"/>
      <c r="AT68" s="946"/>
      <c r="AU68" s="946" t="s">
        <v>570</v>
      </c>
      <c r="AV68" s="946"/>
      <c r="AW68" s="946"/>
      <c r="AX68" s="946"/>
      <c r="AY68" s="946"/>
      <c r="AZ68" s="947"/>
      <c r="BA68" s="947"/>
      <c r="BB68" s="947"/>
      <c r="BC68" s="947"/>
      <c r="BD68" s="948"/>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x14ac:dyDescent="0.15">
      <c r="A69" s="261">
        <v>2</v>
      </c>
      <c r="B69" s="953" t="s">
        <v>571</v>
      </c>
      <c r="C69" s="954"/>
      <c r="D69" s="954"/>
      <c r="E69" s="954"/>
      <c r="F69" s="954"/>
      <c r="G69" s="954"/>
      <c r="H69" s="954"/>
      <c r="I69" s="954"/>
      <c r="J69" s="954"/>
      <c r="K69" s="954"/>
      <c r="L69" s="954"/>
      <c r="M69" s="954"/>
      <c r="N69" s="954"/>
      <c r="O69" s="954"/>
      <c r="P69" s="955"/>
      <c r="Q69" s="956">
        <v>33065</v>
      </c>
      <c r="R69" s="911"/>
      <c r="S69" s="911"/>
      <c r="T69" s="911"/>
      <c r="U69" s="911"/>
      <c r="V69" s="911">
        <v>30130</v>
      </c>
      <c r="W69" s="911"/>
      <c r="X69" s="911"/>
      <c r="Y69" s="911"/>
      <c r="Z69" s="911"/>
      <c r="AA69" s="911">
        <v>2935</v>
      </c>
      <c r="AB69" s="911"/>
      <c r="AC69" s="911"/>
      <c r="AD69" s="911"/>
      <c r="AE69" s="911"/>
      <c r="AF69" s="911">
        <v>2935</v>
      </c>
      <c r="AG69" s="911"/>
      <c r="AH69" s="911"/>
      <c r="AI69" s="911"/>
      <c r="AJ69" s="911"/>
      <c r="AK69" s="911">
        <v>4780</v>
      </c>
      <c r="AL69" s="911"/>
      <c r="AM69" s="911"/>
      <c r="AN69" s="911"/>
      <c r="AO69" s="911"/>
      <c r="AP69" s="911" t="s">
        <v>570</v>
      </c>
      <c r="AQ69" s="911"/>
      <c r="AR69" s="911"/>
      <c r="AS69" s="911"/>
      <c r="AT69" s="911"/>
      <c r="AU69" s="911" t="s">
        <v>570</v>
      </c>
      <c r="AV69" s="911"/>
      <c r="AW69" s="911"/>
      <c r="AX69" s="911"/>
      <c r="AY69" s="911"/>
      <c r="AZ69" s="957"/>
      <c r="BA69" s="957"/>
      <c r="BB69" s="957"/>
      <c r="BC69" s="957"/>
      <c r="BD69" s="958"/>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x14ac:dyDescent="0.15">
      <c r="A70" s="261">
        <v>3</v>
      </c>
      <c r="B70" s="953" t="s">
        <v>572</v>
      </c>
      <c r="C70" s="954"/>
      <c r="D70" s="954"/>
      <c r="E70" s="954"/>
      <c r="F70" s="954"/>
      <c r="G70" s="954"/>
      <c r="H70" s="954"/>
      <c r="I70" s="954"/>
      <c r="J70" s="954"/>
      <c r="K70" s="954"/>
      <c r="L70" s="954"/>
      <c r="M70" s="954"/>
      <c r="N70" s="954"/>
      <c r="O70" s="954"/>
      <c r="P70" s="955"/>
      <c r="Q70" s="956">
        <v>292</v>
      </c>
      <c r="R70" s="911"/>
      <c r="S70" s="911"/>
      <c r="T70" s="911"/>
      <c r="U70" s="911"/>
      <c r="V70" s="911">
        <v>261</v>
      </c>
      <c r="W70" s="911"/>
      <c r="X70" s="911"/>
      <c r="Y70" s="911"/>
      <c r="Z70" s="911"/>
      <c r="AA70" s="911">
        <v>31</v>
      </c>
      <c r="AB70" s="911"/>
      <c r="AC70" s="911"/>
      <c r="AD70" s="911"/>
      <c r="AE70" s="911"/>
      <c r="AF70" s="911">
        <v>31</v>
      </c>
      <c r="AG70" s="911"/>
      <c r="AH70" s="911"/>
      <c r="AI70" s="911"/>
      <c r="AJ70" s="911"/>
      <c r="AK70" s="911" t="s">
        <v>568</v>
      </c>
      <c r="AL70" s="911"/>
      <c r="AM70" s="911"/>
      <c r="AN70" s="911"/>
      <c r="AO70" s="911"/>
      <c r="AP70" s="911" t="s">
        <v>570</v>
      </c>
      <c r="AQ70" s="911"/>
      <c r="AR70" s="911"/>
      <c r="AS70" s="911"/>
      <c r="AT70" s="911"/>
      <c r="AU70" s="911" t="s">
        <v>570</v>
      </c>
      <c r="AV70" s="911"/>
      <c r="AW70" s="911"/>
      <c r="AX70" s="911"/>
      <c r="AY70" s="911"/>
      <c r="AZ70" s="957"/>
      <c r="BA70" s="957"/>
      <c r="BB70" s="957"/>
      <c r="BC70" s="957"/>
      <c r="BD70" s="958"/>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x14ac:dyDescent="0.15">
      <c r="A71" s="261">
        <v>4</v>
      </c>
      <c r="B71" s="953" t="s">
        <v>573</v>
      </c>
      <c r="C71" s="954"/>
      <c r="D71" s="954"/>
      <c r="E71" s="954"/>
      <c r="F71" s="954"/>
      <c r="G71" s="954"/>
      <c r="H71" s="954"/>
      <c r="I71" s="954"/>
      <c r="J71" s="954"/>
      <c r="K71" s="954"/>
      <c r="L71" s="954"/>
      <c r="M71" s="954"/>
      <c r="N71" s="954"/>
      <c r="O71" s="954"/>
      <c r="P71" s="955"/>
      <c r="Q71" s="956">
        <v>147007</v>
      </c>
      <c r="R71" s="911"/>
      <c r="S71" s="911"/>
      <c r="T71" s="911"/>
      <c r="U71" s="911"/>
      <c r="V71" s="911">
        <v>142454</v>
      </c>
      <c r="W71" s="911"/>
      <c r="X71" s="911"/>
      <c r="Y71" s="911"/>
      <c r="Z71" s="911"/>
      <c r="AA71" s="911">
        <v>4553</v>
      </c>
      <c r="AB71" s="911"/>
      <c r="AC71" s="911"/>
      <c r="AD71" s="911"/>
      <c r="AE71" s="911"/>
      <c r="AF71" s="911">
        <v>4553</v>
      </c>
      <c r="AG71" s="911"/>
      <c r="AH71" s="911"/>
      <c r="AI71" s="911"/>
      <c r="AJ71" s="911"/>
      <c r="AK71" s="911" t="s">
        <v>568</v>
      </c>
      <c r="AL71" s="911"/>
      <c r="AM71" s="911"/>
      <c r="AN71" s="911"/>
      <c r="AO71" s="911"/>
      <c r="AP71" s="911" t="s">
        <v>570</v>
      </c>
      <c r="AQ71" s="911"/>
      <c r="AR71" s="911"/>
      <c r="AS71" s="911"/>
      <c r="AT71" s="911"/>
      <c r="AU71" s="911" t="s">
        <v>570</v>
      </c>
      <c r="AV71" s="911"/>
      <c r="AW71" s="911"/>
      <c r="AX71" s="911"/>
      <c r="AY71" s="911"/>
      <c r="AZ71" s="957"/>
      <c r="BA71" s="957"/>
      <c r="BB71" s="957"/>
      <c r="BC71" s="957"/>
      <c r="BD71" s="958"/>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x14ac:dyDescent="0.15">
      <c r="A72" s="261">
        <v>5</v>
      </c>
      <c r="B72" s="953" t="s">
        <v>574</v>
      </c>
      <c r="C72" s="954"/>
      <c r="D72" s="954"/>
      <c r="E72" s="954"/>
      <c r="F72" s="954"/>
      <c r="G72" s="954"/>
      <c r="H72" s="954"/>
      <c r="I72" s="954"/>
      <c r="J72" s="954"/>
      <c r="K72" s="954"/>
      <c r="L72" s="954"/>
      <c r="M72" s="954"/>
      <c r="N72" s="954"/>
      <c r="O72" s="954"/>
      <c r="P72" s="955"/>
      <c r="Q72" s="956">
        <v>211</v>
      </c>
      <c r="R72" s="911"/>
      <c r="S72" s="911"/>
      <c r="T72" s="911"/>
      <c r="U72" s="911"/>
      <c r="V72" s="911">
        <v>200</v>
      </c>
      <c r="W72" s="911"/>
      <c r="X72" s="911"/>
      <c r="Y72" s="911"/>
      <c r="Z72" s="911"/>
      <c r="AA72" s="911">
        <v>11</v>
      </c>
      <c r="AB72" s="911"/>
      <c r="AC72" s="911"/>
      <c r="AD72" s="911"/>
      <c r="AE72" s="911"/>
      <c r="AF72" s="911">
        <v>11</v>
      </c>
      <c r="AG72" s="911"/>
      <c r="AH72" s="911"/>
      <c r="AI72" s="911"/>
      <c r="AJ72" s="911"/>
      <c r="AK72" s="911" t="s">
        <v>570</v>
      </c>
      <c r="AL72" s="911"/>
      <c r="AM72" s="911"/>
      <c r="AN72" s="911"/>
      <c r="AO72" s="911"/>
      <c r="AP72" s="911" t="s">
        <v>570</v>
      </c>
      <c r="AQ72" s="911"/>
      <c r="AR72" s="911"/>
      <c r="AS72" s="911"/>
      <c r="AT72" s="911"/>
      <c r="AU72" s="911" t="s">
        <v>570</v>
      </c>
      <c r="AV72" s="911"/>
      <c r="AW72" s="911"/>
      <c r="AX72" s="911"/>
      <c r="AY72" s="911"/>
      <c r="AZ72" s="957"/>
      <c r="BA72" s="957"/>
      <c r="BB72" s="957"/>
      <c r="BC72" s="957"/>
      <c r="BD72" s="958"/>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x14ac:dyDescent="0.15">
      <c r="A73" s="261">
        <v>6</v>
      </c>
      <c r="B73" s="953" t="s">
        <v>575</v>
      </c>
      <c r="C73" s="954"/>
      <c r="D73" s="954"/>
      <c r="E73" s="954"/>
      <c r="F73" s="954"/>
      <c r="G73" s="954"/>
      <c r="H73" s="954"/>
      <c r="I73" s="954"/>
      <c r="J73" s="954"/>
      <c r="K73" s="954"/>
      <c r="L73" s="954"/>
      <c r="M73" s="954"/>
      <c r="N73" s="954"/>
      <c r="O73" s="954"/>
      <c r="P73" s="955"/>
      <c r="Q73" s="956">
        <v>9236</v>
      </c>
      <c r="R73" s="911"/>
      <c r="S73" s="911"/>
      <c r="T73" s="911"/>
      <c r="U73" s="911"/>
      <c r="V73" s="911">
        <v>8266</v>
      </c>
      <c r="W73" s="911"/>
      <c r="X73" s="911"/>
      <c r="Y73" s="911"/>
      <c r="Z73" s="911"/>
      <c r="AA73" s="911">
        <v>982</v>
      </c>
      <c r="AB73" s="911"/>
      <c r="AC73" s="911"/>
      <c r="AD73" s="911"/>
      <c r="AE73" s="911"/>
      <c r="AF73" s="911">
        <v>982</v>
      </c>
      <c r="AG73" s="911"/>
      <c r="AH73" s="911"/>
      <c r="AI73" s="911"/>
      <c r="AJ73" s="911"/>
      <c r="AK73" s="911">
        <v>3</v>
      </c>
      <c r="AL73" s="911"/>
      <c r="AM73" s="911"/>
      <c r="AN73" s="911"/>
      <c r="AO73" s="911"/>
      <c r="AP73" s="911" t="s">
        <v>570</v>
      </c>
      <c r="AQ73" s="911"/>
      <c r="AR73" s="911"/>
      <c r="AS73" s="911"/>
      <c r="AT73" s="911"/>
      <c r="AU73" s="911" t="s">
        <v>570</v>
      </c>
      <c r="AV73" s="911"/>
      <c r="AW73" s="911"/>
      <c r="AX73" s="911"/>
      <c r="AY73" s="911"/>
      <c r="AZ73" s="957"/>
      <c r="BA73" s="957"/>
      <c r="BB73" s="957"/>
      <c r="BC73" s="957"/>
      <c r="BD73" s="958"/>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x14ac:dyDescent="0.15">
      <c r="A74" s="261">
        <v>7</v>
      </c>
      <c r="B74" s="953" t="s">
        <v>576</v>
      </c>
      <c r="C74" s="954"/>
      <c r="D74" s="954"/>
      <c r="E74" s="954"/>
      <c r="F74" s="954"/>
      <c r="G74" s="954"/>
      <c r="H74" s="954"/>
      <c r="I74" s="954"/>
      <c r="J74" s="954"/>
      <c r="K74" s="954"/>
      <c r="L74" s="954"/>
      <c r="M74" s="954"/>
      <c r="N74" s="954"/>
      <c r="O74" s="954"/>
      <c r="P74" s="955"/>
      <c r="Q74" s="956">
        <v>1525</v>
      </c>
      <c r="R74" s="911"/>
      <c r="S74" s="911"/>
      <c r="T74" s="911"/>
      <c r="U74" s="911"/>
      <c r="V74" s="911">
        <v>1465</v>
      </c>
      <c r="W74" s="911"/>
      <c r="X74" s="911"/>
      <c r="Y74" s="911"/>
      <c r="Z74" s="911"/>
      <c r="AA74" s="911">
        <v>60</v>
      </c>
      <c r="AB74" s="911"/>
      <c r="AC74" s="911"/>
      <c r="AD74" s="911"/>
      <c r="AE74" s="911"/>
      <c r="AF74" s="911">
        <v>34</v>
      </c>
      <c r="AG74" s="911"/>
      <c r="AH74" s="911"/>
      <c r="AI74" s="911"/>
      <c r="AJ74" s="911"/>
      <c r="AK74" s="911">
        <v>47</v>
      </c>
      <c r="AL74" s="911"/>
      <c r="AM74" s="911"/>
      <c r="AN74" s="911"/>
      <c r="AO74" s="911"/>
      <c r="AP74" s="911">
        <v>706</v>
      </c>
      <c r="AQ74" s="911"/>
      <c r="AR74" s="911"/>
      <c r="AS74" s="911"/>
      <c r="AT74" s="911"/>
      <c r="AU74" s="911" t="s">
        <v>570</v>
      </c>
      <c r="AV74" s="911"/>
      <c r="AW74" s="911"/>
      <c r="AX74" s="911"/>
      <c r="AY74" s="911"/>
      <c r="AZ74" s="957"/>
      <c r="BA74" s="957"/>
      <c r="BB74" s="957"/>
      <c r="BC74" s="957"/>
      <c r="BD74" s="958"/>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x14ac:dyDescent="0.15">
      <c r="A75" s="261">
        <v>8</v>
      </c>
      <c r="B75" s="953" t="s">
        <v>577</v>
      </c>
      <c r="C75" s="954"/>
      <c r="D75" s="954"/>
      <c r="E75" s="954"/>
      <c r="F75" s="954"/>
      <c r="G75" s="954"/>
      <c r="H75" s="954"/>
      <c r="I75" s="954"/>
      <c r="J75" s="954"/>
      <c r="K75" s="954"/>
      <c r="L75" s="954"/>
      <c r="M75" s="954"/>
      <c r="N75" s="954"/>
      <c r="O75" s="954"/>
      <c r="P75" s="955"/>
      <c r="Q75" s="959">
        <v>2324</v>
      </c>
      <c r="R75" s="960"/>
      <c r="S75" s="960"/>
      <c r="T75" s="960"/>
      <c r="U75" s="910"/>
      <c r="V75" s="961">
        <v>2271</v>
      </c>
      <c r="W75" s="960"/>
      <c r="X75" s="960"/>
      <c r="Y75" s="960"/>
      <c r="Z75" s="910"/>
      <c r="AA75" s="961">
        <v>53</v>
      </c>
      <c r="AB75" s="960"/>
      <c r="AC75" s="960"/>
      <c r="AD75" s="960"/>
      <c r="AE75" s="910"/>
      <c r="AF75" s="961">
        <v>53</v>
      </c>
      <c r="AG75" s="960"/>
      <c r="AH75" s="960"/>
      <c r="AI75" s="960"/>
      <c r="AJ75" s="910"/>
      <c r="AK75" s="961">
        <v>110</v>
      </c>
      <c r="AL75" s="960"/>
      <c r="AM75" s="960"/>
      <c r="AN75" s="960"/>
      <c r="AO75" s="910"/>
      <c r="AP75" s="961">
        <v>2029</v>
      </c>
      <c r="AQ75" s="960"/>
      <c r="AR75" s="960"/>
      <c r="AS75" s="960"/>
      <c r="AT75" s="910"/>
      <c r="AU75" s="961" t="s">
        <v>570</v>
      </c>
      <c r="AV75" s="960"/>
      <c r="AW75" s="960"/>
      <c r="AX75" s="960"/>
      <c r="AY75" s="910"/>
      <c r="AZ75" s="957"/>
      <c r="BA75" s="957"/>
      <c r="BB75" s="957"/>
      <c r="BC75" s="957"/>
      <c r="BD75" s="958"/>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x14ac:dyDescent="0.15">
      <c r="A76" s="261">
        <v>9</v>
      </c>
      <c r="B76" s="953" t="s">
        <v>578</v>
      </c>
      <c r="C76" s="954"/>
      <c r="D76" s="954"/>
      <c r="E76" s="954"/>
      <c r="F76" s="954"/>
      <c r="G76" s="954"/>
      <c r="H76" s="954"/>
      <c r="I76" s="954"/>
      <c r="J76" s="954"/>
      <c r="K76" s="954"/>
      <c r="L76" s="954"/>
      <c r="M76" s="954"/>
      <c r="N76" s="954"/>
      <c r="O76" s="954"/>
      <c r="P76" s="955"/>
      <c r="Q76" s="959">
        <v>17</v>
      </c>
      <c r="R76" s="960"/>
      <c r="S76" s="960"/>
      <c r="T76" s="960"/>
      <c r="U76" s="910"/>
      <c r="V76" s="961">
        <v>14</v>
      </c>
      <c r="W76" s="960"/>
      <c r="X76" s="960"/>
      <c r="Y76" s="960"/>
      <c r="Z76" s="910"/>
      <c r="AA76" s="961">
        <v>3</v>
      </c>
      <c r="AB76" s="960"/>
      <c r="AC76" s="960"/>
      <c r="AD76" s="960"/>
      <c r="AE76" s="910"/>
      <c r="AF76" s="961">
        <v>3</v>
      </c>
      <c r="AG76" s="960"/>
      <c r="AH76" s="960"/>
      <c r="AI76" s="960"/>
      <c r="AJ76" s="910"/>
      <c r="AK76" s="961">
        <v>8</v>
      </c>
      <c r="AL76" s="960"/>
      <c r="AM76" s="960"/>
      <c r="AN76" s="960"/>
      <c r="AO76" s="910"/>
      <c r="AP76" s="961" t="s">
        <v>570</v>
      </c>
      <c r="AQ76" s="960"/>
      <c r="AR76" s="960"/>
      <c r="AS76" s="960"/>
      <c r="AT76" s="910"/>
      <c r="AU76" s="961" t="s">
        <v>570</v>
      </c>
      <c r="AV76" s="960"/>
      <c r="AW76" s="960"/>
      <c r="AX76" s="960"/>
      <c r="AY76" s="910"/>
      <c r="AZ76" s="957"/>
      <c r="BA76" s="957"/>
      <c r="BB76" s="957"/>
      <c r="BC76" s="957"/>
      <c r="BD76" s="958"/>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x14ac:dyDescent="0.15">
      <c r="A77" s="261">
        <v>10</v>
      </c>
      <c r="B77" s="953" t="s">
        <v>579</v>
      </c>
      <c r="C77" s="954"/>
      <c r="D77" s="954"/>
      <c r="E77" s="954"/>
      <c r="F77" s="954"/>
      <c r="G77" s="954"/>
      <c r="H77" s="954"/>
      <c r="I77" s="954"/>
      <c r="J77" s="954"/>
      <c r="K77" s="954"/>
      <c r="L77" s="954"/>
      <c r="M77" s="954"/>
      <c r="N77" s="954"/>
      <c r="O77" s="954"/>
      <c r="P77" s="955"/>
      <c r="Q77" s="959">
        <v>83</v>
      </c>
      <c r="R77" s="960"/>
      <c r="S77" s="960"/>
      <c r="T77" s="960"/>
      <c r="U77" s="910"/>
      <c r="V77" s="961">
        <v>78</v>
      </c>
      <c r="W77" s="960"/>
      <c r="X77" s="960"/>
      <c r="Y77" s="960"/>
      <c r="Z77" s="910"/>
      <c r="AA77" s="961">
        <v>5</v>
      </c>
      <c r="AB77" s="960"/>
      <c r="AC77" s="960"/>
      <c r="AD77" s="960"/>
      <c r="AE77" s="910"/>
      <c r="AF77" s="961">
        <v>5</v>
      </c>
      <c r="AG77" s="960"/>
      <c r="AH77" s="960"/>
      <c r="AI77" s="960"/>
      <c r="AJ77" s="910"/>
      <c r="AK77" s="961" t="s">
        <v>570</v>
      </c>
      <c r="AL77" s="960"/>
      <c r="AM77" s="960"/>
      <c r="AN77" s="960"/>
      <c r="AO77" s="910"/>
      <c r="AP77" s="961" t="s">
        <v>570</v>
      </c>
      <c r="AQ77" s="960"/>
      <c r="AR77" s="960"/>
      <c r="AS77" s="960"/>
      <c r="AT77" s="910"/>
      <c r="AU77" s="961" t="s">
        <v>570</v>
      </c>
      <c r="AV77" s="960"/>
      <c r="AW77" s="960"/>
      <c r="AX77" s="960"/>
      <c r="AY77" s="910"/>
      <c r="AZ77" s="957"/>
      <c r="BA77" s="957"/>
      <c r="BB77" s="957"/>
      <c r="BC77" s="957"/>
      <c r="BD77" s="958"/>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x14ac:dyDescent="0.15">
      <c r="A78" s="261">
        <v>11</v>
      </c>
      <c r="B78" s="953" t="s">
        <v>580</v>
      </c>
      <c r="C78" s="954"/>
      <c r="D78" s="954"/>
      <c r="E78" s="954"/>
      <c r="F78" s="954"/>
      <c r="G78" s="954"/>
      <c r="H78" s="954"/>
      <c r="I78" s="954"/>
      <c r="J78" s="954"/>
      <c r="K78" s="954"/>
      <c r="L78" s="954"/>
      <c r="M78" s="954"/>
      <c r="N78" s="954"/>
      <c r="O78" s="954"/>
      <c r="P78" s="955"/>
      <c r="Q78" s="956">
        <v>7</v>
      </c>
      <c r="R78" s="911"/>
      <c r="S78" s="911"/>
      <c r="T78" s="911"/>
      <c r="U78" s="911"/>
      <c r="V78" s="911">
        <v>6</v>
      </c>
      <c r="W78" s="911"/>
      <c r="X78" s="911"/>
      <c r="Y78" s="911"/>
      <c r="Z78" s="911"/>
      <c r="AA78" s="911">
        <v>1</v>
      </c>
      <c r="AB78" s="911"/>
      <c r="AC78" s="911"/>
      <c r="AD78" s="911"/>
      <c r="AE78" s="911"/>
      <c r="AF78" s="911">
        <v>1</v>
      </c>
      <c r="AG78" s="911"/>
      <c r="AH78" s="911"/>
      <c r="AI78" s="911"/>
      <c r="AJ78" s="911"/>
      <c r="AK78" s="911" t="s">
        <v>570</v>
      </c>
      <c r="AL78" s="911"/>
      <c r="AM78" s="911"/>
      <c r="AN78" s="911"/>
      <c r="AO78" s="911"/>
      <c r="AP78" s="911" t="s">
        <v>570</v>
      </c>
      <c r="AQ78" s="911"/>
      <c r="AR78" s="911"/>
      <c r="AS78" s="911"/>
      <c r="AT78" s="911"/>
      <c r="AU78" s="911" t="s">
        <v>570</v>
      </c>
      <c r="AV78" s="911"/>
      <c r="AW78" s="911"/>
      <c r="AX78" s="911"/>
      <c r="AY78" s="911"/>
      <c r="AZ78" s="957"/>
      <c r="BA78" s="957"/>
      <c r="BB78" s="957"/>
      <c r="BC78" s="957"/>
      <c r="BD78" s="958"/>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x14ac:dyDescent="0.15">
      <c r="A79" s="261">
        <v>12</v>
      </c>
      <c r="B79" s="953" t="s">
        <v>581</v>
      </c>
      <c r="C79" s="954"/>
      <c r="D79" s="954"/>
      <c r="E79" s="954"/>
      <c r="F79" s="954"/>
      <c r="G79" s="954"/>
      <c r="H79" s="954"/>
      <c r="I79" s="954"/>
      <c r="J79" s="954"/>
      <c r="K79" s="954"/>
      <c r="L79" s="954"/>
      <c r="M79" s="954"/>
      <c r="N79" s="954"/>
      <c r="O79" s="954"/>
      <c r="P79" s="955"/>
      <c r="Q79" s="956">
        <v>152</v>
      </c>
      <c r="R79" s="911"/>
      <c r="S79" s="911"/>
      <c r="T79" s="911"/>
      <c r="U79" s="911"/>
      <c r="V79" s="911">
        <v>129</v>
      </c>
      <c r="W79" s="911"/>
      <c r="X79" s="911"/>
      <c r="Y79" s="911"/>
      <c r="Z79" s="911"/>
      <c r="AA79" s="911">
        <v>23</v>
      </c>
      <c r="AB79" s="911"/>
      <c r="AC79" s="911"/>
      <c r="AD79" s="911"/>
      <c r="AE79" s="911"/>
      <c r="AF79" s="911">
        <v>9</v>
      </c>
      <c r="AG79" s="911"/>
      <c r="AH79" s="911"/>
      <c r="AI79" s="911"/>
      <c r="AJ79" s="911"/>
      <c r="AK79" s="911" t="s">
        <v>570</v>
      </c>
      <c r="AL79" s="911"/>
      <c r="AM79" s="911"/>
      <c r="AN79" s="911"/>
      <c r="AO79" s="911"/>
      <c r="AP79" s="911" t="s">
        <v>570</v>
      </c>
      <c r="AQ79" s="911"/>
      <c r="AR79" s="911"/>
      <c r="AS79" s="911"/>
      <c r="AT79" s="911"/>
      <c r="AU79" s="911" t="s">
        <v>570</v>
      </c>
      <c r="AV79" s="911"/>
      <c r="AW79" s="911"/>
      <c r="AX79" s="911"/>
      <c r="AY79" s="911"/>
      <c r="AZ79" s="957"/>
      <c r="BA79" s="957"/>
      <c r="BB79" s="957"/>
      <c r="BC79" s="957"/>
      <c r="BD79" s="958"/>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x14ac:dyDescent="0.15">
      <c r="A80" s="261">
        <v>13</v>
      </c>
      <c r="B80" s="953" t="s">
        <v>582</v>
      </c>
      <c r="C80" s="954"/>
      <c r="D80" s="954"/>
      <c r="E80" s="954"/>
      <c r="F80" s="954"/>
      <c r="G80" s="954"/>
      <c r="H80" s="954"/>
      <c r="I80" s="954"/>
      <c r="J80" s="954"/>
      <c r="K80" s="954"/>
      <c r="L80" s="954"/>
      <c r="M80" s="954"/>
      <c r="N80" s="954"/>
      <c r="O80" s="954"/>
      <c r="P80" s="955"/>
      <c r="Q80" s="956">
        <v>262</v>
      </c>
      <c r="R80" s="911"/>
      <c r="S80" s="911"/>
      <c r="T80" s="911"/>
      <c r="U80" s="911"/>
      <c r="V80" s="911">
        <v>253</v>
      </c>
      <c r="W80" s="911"/>
      <c r="X80" s="911"/>
      <c r="Y80" s="911"/>
      <c r="Z80" s="911"/>
      <c r="AA80" s="911">
        <v>9</v>
      </c>
      <c r="AB80" s="911"/>
      <c r="AC80" s="911"/>
      <c r="AD80" s="911"/>
      <c r="AE80" s="911"/>
      <c r="AF80" s="911">
        <v>9</v>
      </c>
      <c r="AG80" s="911"/>
      <c r="AH80" s="911"/>
      <c r="AI80" s="911"/>
      <c r="AJ80" s="911"/>
      <c r="AK80" s="911" t="s">
        <v>570</v>
      </c>
      <c r="AL80" s="911"/>
      <c r="AM80" s="911"/>
      <c r="AN80" s="911"/>
      <c r="AO80" s="911"/>
      <c r="AP80" s="911">
        <v>1071</v>
      </c>
      <c r="AQ80" s="911"/>
      <c r="AR80" s="911"/>
      <c r="AS80" s="911"/>
      <c r="AT80" s="911"/>
      <c r="AU80" s="911" t="s">
        <v>570</v>
      </c>
      <c r="AV80" s="911"/>
      <c r="AW80" s="911"/>
      <c r="AX80" s="911"/>
      <c r="AY80" s="911"/>
      <c r="AZ80" s="957"/>
      <c r="BA80" s="957"/>
      <c r="BB80" s="957"/>
      <c r="BC80" s="957"/>
      <c r="BD80" s="958"/>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x14ac:dyDescent="0.15">
      <c r="A81" s="261">
        <v>14</v>
      </c>
      <c r="B81" s="953"/>
      <c r="C81" s="954"/>
      <c r="D81" s="954"/>
      <c r="E81" s="954"/>
      <c r="F81" s="954"/>
      <c r="G81" s="954"/>
      <c r="H81" s="954"/>
      <c r="I81" s="954"/>
      <c r="J81" s="954"/>
      <c r="K81" s="954"/>
      <c r="L81" s="954"/>
      <c r="M81" s="954"/>
      <c r="N81" s="954"/>
      <c r="O81" s="954"/>
      <c r="P81" s="955"/>
      <c r="Q81" s="956"/>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911"/>
      <c r="AX81" s="911"/>
      <c r="AY81" s="911"/>
      <c r="AZ81" s="957"/>
      <c r="BA81" s="957"/>
      <c r="BB81" s="957"/>
      <c r="BC81" s="957"/>
      <c r="BD81" s="958"/>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x14ac:dyDescent="0.15">
      <c r="A82" s="261">
        <v>15</v>
      </c>
      <c r="B82" s="953"/>
      <c r="C82" s="954"/>
      <c r="D82" s="954"/>
      <c r="E82" s="954"/>
      <c r="F82" s="954"/>
      <c r="G82" s="954"/>
      <c r="H82" s="954"/>
      <c r="I82" s="954"/>
      <c r="J82" s="954"/>
      <c r="K82" s="954"/>
      <c r="L82" s="954"/>
      <c r="M82" s="954"/>
      <c r="N82" s="954"/>
      <c r="O82" s="954"/>
      <c r="P82" s="955"/>
      <c r="Q82" s="956"/>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57"/>
      <c r="BA82" s="957"/>
      <c r="BB82" s="957"/>
      <c r="BC82" s="957"/>
      <c r="BD82" s="958"/>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x14ac:dyDescent="0.15">
      <c r="A83" s="261">
        <v>16</v>
      </c>
      <c r="B83" s="953"/>
      <c r="C83" s="954"/>
      <c r="D83" s="954"/>
      <c r="E83" s="954"/>
      <c r="F83" s="954"/>
      <c r="G83" s="954"/>
      <c r="H83" s="954"/>
      <c r="I83" s="954"/>
      <c r="J83" s="954"/>
      <c r="K83" s="954"/>
      <c r="L83" s="954"/>
      <c r="M83" s="954"/>
      <c r="N83" s="954"/>
      <c r="O83" s="954"/>
      <c r="P83" s="955"/>
      <c r="Q83" s="956"/>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57"/>
      <c r="BA83" s="957"/>
      <c r="BB83" s="957"/>
      <c r="BC83" s="957"/>
      <c r="BD83" s="958"/>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x14ac:dyDescent="0.15">
      <c r="A84" s="261">
        <v>17</v>
      </c>
      <c r="B84" s="953"/>
      <c r="C84" s="954"/>
      <c r="D84" s="954"/>
      <c r="E84" s="954"/>
      <c r="F84" s="954"/>
      <c r="G84" s="954"/>
      <c r="H84" s="954"/>
      <c r="I84" s="954"/>
      <c r="J84" s="954"/>
      <c r="K84" s="954"/>
      <c r="L84" s="954"/>
      <c r="M84" s="954"/>
      <c r="N84" s="954"/>
      <c r="O84" s="954"/>
      <c r="P84" s="955"/>
      <c r="Q84" s="956"/>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7"/>
      <c r="BA84" s="957"/>
      <c r="BB84" s="957"/>
      <c r="BC84" s="957"/>
      <c r="BD84" s="958"/>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x14ac:dyDescent="0.15">
      <c r="A85" s="261">
        <v>18</v>
      </c>
      <c r="B85" s="953"/>
      <c r="C85" s="954"/>
      <c r="D85" s="954"/>
      <c r="E85" s="954"/>
      <c r="F85" s="954"/>
      <c r="G85" s="954"/>
      <c r="H85" s="954"/>
      <c r="I85" s="954"/>
      <c r="J85" s="954"/>
      <c r="K85" s="954"/>
      <c r="L85" s="954"/>
      <c r="M85" s="954"/>
      <c r="N85" s="954"/>
      <c r="O85" s="954"/>
      <c r="P85" s="955"/>
      <c r="Q85" s="956"/>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7"/>
      <c r="BA85" s="957"/>
      <c r="BB85" s="957"/>
      <c r="BC85" s="957"/>
      <c r="BD85" s="958"/>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x14ac:dyDescent="0.15">
      <c r="A86" s="261">
        <v>19</v>
      </c>
      <c r="B86" s="953"/>
      <c r="C86" s="954"/>
      <c r="D86" s="954"/>
      <c r="E86" s="954"/>
      <c r="F86" s="954"/>
      <c r="G86" s="954"/>
      <c r="H86" s="954"/>
      <c r="I86" s="954"/>
      <c r="J86" s="954"/>
      <c r="K86" s="954"/>
      <c r="L86" s="954"/>
      <c r="M86" s="954"/>
      <c r="N86" s="954"/>
      <c r="O86" s="954"/>
      <c r="P86" s="955"/>
      <c r="Q86" s="956"/>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7"/>
      <c r="BA86" s="957"/>
      <c r="BB86" s="957"/>
      <c r="BC86" s="957"/>
      <c r="BD86" s="958"/>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x14ac:dyDescent="0.15">
      <c r="A87" s="269">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x14ac:dyDescent="0.2">
      <c r="A88" s="264" t="s">
        <v>385</v>
      </c>
      <c r="B88" s="870" t="s">
        <v>414</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c r="AG88" s="922"/>
      <c r="AH88" s="922"/>
      <c r="AI88" s="922"/>
      <c r="AJ88" s="922"/>
      <c r="AK88" s="919"/>
      <c r="AL88" s="919"/>
      <c r="AM88" s="919"/>
      <c r="AN88" s="919"/>
      <c r="AO88" s="919"/>
      <c r="AP88" s="922"/>
      <c r="AQ88" s="922"/>
      <c r="AR88" s="922"/>
      <c r="AS88" s="922"/>
      <c r="AT88" s="922"/>
      <c r="AU88" s="922"/>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385</v>
      </c>
      <c r="BR102" s="870" t="s">
        <v>415</v>
      </c>
      <c r="BS102" s="871"/>
      <c r="BT102" s="871"/>
      <c r="BU102" s="871"/>
      <c r="BV102" s="871"/>
      <c r="BW102" s="871"/>
      <c r="BX102" s="871"/>
      <c r="BY102" s="871"/>
      <c r="BZ102" s="871"/>
      <c r="CA102" s="871"/>
      <c r="CB102" s="871"/>
      <c r="CC102" s="871"/>
      <c r="CD102" s="871"/>
      <c r="CE102" s="871"/>
      <c r="CF102" s="871"/>
      <c r="CG102" s="872"/>
      <c r="CH102" s="969"/>
      <c r="CI102" s="970"/>
      <c r="CJ102" s="970"/>
      <c r="CK102" s="970"/>
      <c r="CL102" s="971"/>
      <c r="CM102" s="969"/>
      <c r="CN102" s="970"/>
      <c r="CO102" s="970"/>
      <c r="CP102" s="970"/>
      <c r="CQ102" s="971"/>
      <c r="CR102" s="972"/>
      <c r="CS102" s="930"/>
      <c r="CT102" s="930"/>
      <c r="CU102" s="930"/>
      <c r="CV102" s="973"/>
      <c r="CW102" s="972"/>
      <c r="CX102" s="930"/>
      <c r="CY102" s="930"/>
      <c r="CZ102" s="930"/>
      <c r="DA102" s="973"/>
      <c r="DB102" s="972"/>
      <c r="DC102" s="930"/>
      <c r="DD102" s="930"/>
      <c r="DE102" s="930"/>
      <c r="DF102" s="973"/>
      <c r="DG102" s="972"/>
      <c r="DH102" s="930"/>
      <c r="DI102" s="930"/>
      <c r="DJ102" s="930"/>
      <c r="DK102" s="973"/>
      <c r="DL102" s="972"/>
      <c r="DM102" s="930"/>
      <c r="DN102" s="930"/>
      <c r="DO102" s="930"/>
      <c r="DP102" s="973"/>
      <c r="DQ102" s="972"/>
      <c r="DR102" s="930"/>
      <c r="DS102" s="930"/>
      <c r="DT102" s="930"/>
      <c r="DU102" s="973"/>
      <c r="DV102" s="996"/>
      <c r="DW102" s="997"/>
      <c r="DX102" s="997"/>
      <c r="DY102" s="997"/>
      <c r="DZ102" s="998"/>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9" t="s">
        <v>416</v>
      </c>
      <c r="BR103" s="999"/>
      <c r="BS103" s="999"/>
      <c r="BT103" s="999"/>
      <c r="BU103" s="999"/>
      <c r="BV103" s="999"/>
      <c r="BW103" s="999"/>
      <c r="BX103" s="999"/>
      <c r="BY103" s="999"/>
      <c r="BZ103" s="999"/>
      <c r="CA103" s="999"/>
      <c r="CB103" s="999"/>
      <c r="CC103" s="999"/>
      <c r="CD103" s="999"/>
      <c r="CE103" s="999"/>
      <c r="CF103" s="999"/>
      <c r="CG103" s="999"/>
      <c r="CH103" s="999"/>
      <c r="CI103" s="999"/>
      <c r="CJ103" s="999"/>
      <c r="CK103" s="999"/>
      <c r="CL103" s="999"/>
      <c r="CM103" s="999"/>
      <c r="CN103" s="999"/>
      <c r="CO103" s="999"/>
      <c r="CP103" s="999"/>
      <c r="CQ103" s="999"/>
      <c r="CR103" s="999"/>
      <c r="CS103" s="999"/>
      <c r="CT103" s="999"/>
      <c r="CU103" s="999"/>
      <c r="CV103" s="999"/>
      <c r="CW103" s="999"/>
      <c r="CX103" s="999"/>
      <c r="CY103" s="999"/>
      <c r="CZ103" s="999"/>
      <c r="DA103" s="999"/>
      <c r="DB103" s="999"/>
      <c r="DC103" s="999"/>
      <c r="DD103" s="999"/>
      <c r="DE103" s="999"/>
      <c r="DF103" s="999"/>
      <c r="DG103" s="999"/>
      <c r="DH103" s="999"/>
      <c r="DI103" s="999"/>
      <c r="DJ103" s="999"/>
      <c r="DK103" s="999"/>
      <c r="DL103" s="999"/>
      <c r="DM103" s="999"/>
      <c r="DN103" s="999"/>
      <c r="DO103" s="999"/>
      <c r="DP103" s="999"/>
      <c r="DQ103" s="999"/>
      <c r="DR103" s="999"/>
      <c r="DS103" s="999"/>
      <c r="DT103" s="999"/>
      <c r="DU103" s="999"/>
      <c r="DV103" s="999"/>
      <c r="DW103" s="999"/>
      <c r="DX103" s="999"/>
      <c r="DY103" s="999"/>
      <c r="DZ103" s="999"/>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0" t="s">
        <v>417</v>
      </c>
      <c r="BR104" s="1000"/>
      <c r="BS104" s="1000"/>
      <c r="BT104" s="1000"/>
      <c r="BU104" s="1000"/>
      <c r="BV104" s="1000"/>
      <c r="BW104" s="1000"/>
      <c r="BX104" s="1000"/>
      <c r="BY104" s="1000"/>
      <c r="BZ104" s="1000"/>
      <c r="CA104" s="1000"/>
      <c r="CB104" s="1000"/>
      <c r="CC104" s="1000"/>
      <c r="CD104" s="1000"/>
      <c r="CE104" s="1000"/>
      <c r="CF104" s="1000"/>
      <c r="CG104" s="1000"/>
      <c r="CH104" s="1000"/>
      <c r="CI104" s="1000"/>
      <c r="CJ104" s="1000"/>
      <c r="CK104" s="1000"/>
      <c r="CL104" s="1000"/>
      <c r="CM104" s="1000"/>
      <c r="CN104" s="1000"/>
      <c r="CO104" s="1000"/>
      <c r="CP104" s="1000"/>
      <c r="CQ104" s="1000"/>
      <c r="CR104" s="1000"/>
      <c r="CS104" s="1000"/>
      <c r="CT104" s="1000"/>
      <c r="CU104" s="1000"/>
      <c r="CV104" s="1000"/>
      <c r="CW104" s="1000"/>
      <c r="CX104" s="1000"/>
      <c r="CY104" s="1000"/>
      <c r="CZ104" s="1000"/>
      <c r="DA104" s="1000"/>
      <c r="DB104" s="1000"/>
      <c r="DC104" s="1000"/>
      <c r="DD104" s="1000"/>
      <c r="DE104" s="1000"/>
      <c r="DF104" s="1000"/>
      <c r="DG104" s="1000"/>
      <c r="DH104" s="1000"/>
      <c r="DI104" s="1000"/>
      <c r="DJ104" s="1000"/>
      <c r="DK104" s="1000"/>
      <c r="DL104" s="1000"/>
      <c r="DM104" s="1000"/>
      <c r="DN104" s="1000"/>
      <c r="DO104" s="1000"/>
      <c r="DP104" s="1000"/>
      <c r="DQ104" s="1000"/>
      <c r="DR104" s="1000"/>
      <c r="DS104" s="1000"/>
      <c r="DT104" s="1000"/>
      <c r="DU104" s="1000"/>
      <c r="DV104" s="1000"/>
      <c r="DW104" s="1000"/>
      <c r="DX104" s="1000"/>
      <c r="DY104" s="1000"/>
      <c r="DZ104" s="1000"/>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418</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419</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01" t="s">
        <v>420</v>
      </c>
      <c r="B108" s="1002"/>
      <c r="C108" s="1002"/>
      <c r="D108" s="1002"/>
      <c r="E108" s="1002"/>
      <c r="F108" s="1002"/>
      <c r="G108" s="1002"/>
      <c r="H108" s="1002"/>
      <c r="I108" s="1002"/>
      <c r="J108" s="1002"/>
      <c r="K108" s="1002"/>
      <c r="L108" s="1002"/>
      <c r="M108" s="1002"/>
      <c r="N108" s="1002"/>
      <c r="O108" s="1002"/>
      <c r="P108" s="1002"/>
      <c r="Q108" s="1002"/>
      <c r="R108" s="1002"/>
      <c r="S108" s="1002"/>
      <c r="T108" s="1002"/>
      <c r="U108" s="1002"/>
      <c r="V108" s="1002"/>
      <c r="W108" s="1002"/>
      <c r="X108" s="1002"/>
      <c r="Y108" s="1002"/>
      <c r="Z108" s="1002"/>
      <c r="AA108" s="1002"/>
      <c r="AB108" s="1002"/>
      <c r="AC108" s="1002"/>
      <c r="AD108" s="1002"/>
      <c r="AE108" s="1002"/>
      <c r="AF108" s="1002"/>
      <c r="AG108" s="1002"/>
      <c r="AH108" s="1002"/>
      <c r="AI108" s="1002"/>
      <c r="AJ108" s="1002"/>
      <c r="AK108" s="1002"/>
      <c r="AL108" s="1002"/>
      <c r="AM108" s="1002"/>
      <c r="AN108" s="1002"/>
      <c r="AO108" s="1002"/>
      <c r="AP108" s="1002"/>
      <c r="AQ108" s="1002"/>
      <c r="AR108" s="1002"/>
      <c r="AS108" s="1002"/>
      <c r="AT108" s="1003"/>
      <c r="AU108" s="1001" t="s">
        <v>421</v>
      </c>
      <c r="AV108" s="1002"/>
      <c r="AW108" s="1002"/>
      <c r="AX108" s="1002"/>
      <c r="AY108" s="1002"/>
      <c r="AZ108" s="1002"/>
      <c r="BA108" s="1002"/>
      <c r="BB108" s="1002"/>
      <c r="BC108" s="1002"/>
      <c r="BD108" s="1002"/>
      <c r="BE108" s="1002"/>
      <c r="BF108" s="1002"/>
      <c r="BG108" s="1002"/>
      <c r="BH108" s="1002"/>
      <c r="BI108" s="1002"/>
      <c r="BJ108" s="1002"/>
      <c r="BK108" s="1002"/>
      <c r="BL108" s="1002"/>
      <c r="BM108" s="1002"/>
      <c r="BN108" s="1002"/>
      <c r="BO108" s="1002"/>
      <c r="BP108" s="1002"/>
      <c r="BQ108" s="1002"/>
      <c r="BR108" s="1002"/>
      <c r="BS108" s="1002"/>
      <c r="BT108" s="1002"/>
      <c r="BU108" s="1002"/>
      <c r="BV108" s="1002"/>
      <c r="BW108" s="1002"/>
      <c r="BX108" s="1002"/>
      <c r="BY108" s="1002"/>
      <c r="BZ108" s="1002"/>
      <c r="CA108" s="1002"/>
      <c r="CB108" s="1002"/>
      <c r="CC108" s="1002"/>
      <c r="CD108" s="1002"/>
      <c r="CE108" s="1002"/>
      <c r="CF108" s="1002"/>
      <c r="CG108" s="1002"/>
      <c r="CH108" s="1002"/>
      <c r="CI108" s="1002"/>
      <c r="CJ108" s="1002"/>
      <c r="CK108" s="1002"/>
      <c r="CL108" s="1002"/>
      <c r="CM108" s="1002"/>
      <c r="CN108" s="1002"/>
      <c r="CO108" s="1002"/>
      <c r="CP108" s="1002"/>
      <c r="CQ108" s="1002"/>
      <c r="CR108" s="1002"/>
      <c r="CS108" s="1002"/>
      <c r="CT108" s="1002"/>
      <c r="CU108" s="1002"/>
      <c r="CV108" s="1002"/>
      <c r="CW108" s="1002"/>
      <c r="CX108" s="1002"/>
      <c r="CY108" s="1002"/>
      <c r="CZ108" s="1002"/>
      <c r="DA108" s="1002"/>
      <c r="DB108" s="1002"/>
      <c r="DC108" s="1002"/>
      <c r="DD108" s="1002"/>
      <c r="DE108" s="1002"/>
      <c r="DF108" s="1002"/>
      <c r="DG108" s="1002"/>
      <c r="DH108" s="1002"/>
      <c r="DI108" s="1002"/>
      <c r="DJ108" s="1002"/>
      <c r="DK108" s="1002"/>
      <c r="DL108" s="1002"/>
      <c r="DM108" s="1002"/>
      <c r="DN108" s="1002"/>
      <c r="DO108" s="1002"/>
      <c r="DP108" s="1002"/>
      <c r="DQ108" s="1002"/>
      <c r="DR108" s="1002"/>
      <c r="DS108" s="1002"/>
      <c r="DT108" s="1002"/>
      <c r="DU108" s="1002"/>
      <c r="DV108" s="1002"/>
      <c r="DW108" s="1002"/>
      <c r="DX108" s="1002"/>
      <c r="DY108" s="1002"/>
      <c r="DZ108" s="1003"/>
    </row>
    <row r="109" spans="1:131" s="246" customFormat="1" ht="26.25" customHeight="1" x14ac:dyDescent="0.15">
      <c r="A109" s="994" t="s">
        <v>422</v>
      </c>
      <c r="B109" s="975"/>
      <c r="C109" s="975"/>
      <c r="D109" s="975"/>
      <c r="E109" s="975"/>
      <c r="F109" s="975"/>
      <c r="G109" s="975"/>
      <c r="H109" s="975"/>
      <c r="I109" s="975"/>
      <c r="J109" s="975"/>
      <c r="K109" s="975"/>
      <c r="L109" s="975"/>
      <c r="M109" s="975"/>
      <c r="N109" s="975"/>
      <c r="O109" s="975"/>
      <c r="P109" s="975"/>
      <c r="Q109" s="975"/>
      <c r="R109" s="975"/>
      <c r="S109" s="975"/>
      <c r="T109" s="975"/>
      <c r="U109" s="975"/>
      <c r="V109" s="975"/>
      <c r="W109" s="975"/>
      <c r="X109" s="975"/>
      <c r="Y109" s="975"/>
      <c r="Z109" s="976"/>
      <c r="AA109" s="974" t="s">
        <v>423</v>
      </c>
      <c r="AB109" s="975"/>
      <c r="AC109" s="975"/>
      <c r="AD109" s="975"/>
      <c r="AE109" s="976"/>
      <c r="AF109" s="974" t="s">
        <v>305</v>
      </c>
      <c r="AG109" s="975"/>
      <c r="AH109" s="975"/>
      <c r="AI109" s="975"/>
      <c r="AJ109" s="976"/>
      <c r="AK109" s="974" t="s">
        <v>304</v>
      </c>
      <c r="AL109" s="975"/>
      <c r="AM109" s="975"/>
      <c r="AN109" s="975"/>
      <c r="AO109" s="976"/>
      <c r="AP109" s="974" t="s">
        <v>424</v>
      </c>
      <c r="AQ109" s="975"/>
      <c r="AR109" s="975"/>
      <c r="AS109" s="975"/>
      <c r="AT109" s="977"/>
      <c r="AU109" s="994" t="s">
        <v>422</v>
      </c>
      <c r="AV109" s="975"/>
      <c r="AW109" s="975"/>
      <c r="AX109" s="975"/>
      <c r="AY109" s="975"/>
      <c r="AZ109" s="975"/>
      <c r="BA109" s="975"/>
      <c r="BB109" s="975"/>
      <c r="BC109" s="975"/>
      <c r="BD109" s="975"/>
      <c r="BE109" s="975"/>
      <c r="BF109" s="975"/>
      <c r="BG109" s="975"/>
      <c r="BH109" s="975"/>
      <c r="BI109" s="975"/>
      <c r="BJ109" s="975"/>
      <c r="BK109" s="975"/>
      <c r="BL109" s="975"/>
      <c r="BM109" s="975"/>
      <c r="BN109" s="975"/>
      <c r="BO109" s="975"/>
      <c r="BP109" s="976"/>
      <c r="BQ109" s="974" t="s">
        <v>423</v>
      </c>
      <c r="BR109" s="975"/>
      <c r="BS109" s="975"/>
      <c r="BT109" s="975"/>
      <c r="BU109" s="976"/>
      <c r="BV109" s="974" t="s">
        <v>305</v>
      </c>
      <c r="BW109" s="975"/>
      <c r="BX109" s="975"/>
      <c r="BY109" s="975"/>
      <c r="BZ109" s="976"/>
      <c r="CA109" s="974" t="s">
        <v>304</v>
      </c>
      <c r="CB109" s="975"/>
      <c r="CC109" s="975"/>
      <c r="CD109" s="975"/>
      <c r="CE109" s="976"/>
      <c r="CF109" s="995" t="s">
        <v>424</v>
      </c>
      <c r="CG109" s="995"/>
      <c r="CH109" s="995"/>
      <c r="CI109" s="995"/>
      <c r="CJ109" s="995"/>
      <c r="CK109" s="974" t="s">
        <v>425</v>
      </c>
      <c r="CL109" s="975"/>
      <c r="CM109" s="975"/>
      <c r="CN109" s="975"/>
      <c r="CO109" s="975"/>
      <c r="CP109" s="975"/>
      <c r="CQ109" s="975"/>
      <c r="CR109" s="975"/>
      <c r="CS109" s="975"/>
      <c r="CT109" s="975"/>
      <c r="CU109" s="975"/>
      <c r="CV109" s="975"/>
      <c r="CW109" s="975"/>
      <c r="CX109" s="975"/>
      <c r="CY109" s="975"/>
      <c r="CZ109" s="975"/>
      <c r="DA109" s="975"/>
      <c r="DB109" s="975"/>
      <c r="DC109" s="975"/>
      <c r="DD109" s="975"/>
      <c r="DE109" s="975"/>
      <c r="DF109" s="976"/>
      <c r="DG109" s="974" t="s">
        <v>423</v>
      </c>
      <c r="DH109" s="975"/>
      <c r="DI109" s="975"/>
      <c r="DJ109" s="975"/>
      <c r="DK109" s="976"/>
      <c r="DL109" s="974" t="s">
        <v>305</v>
      </c>
      <c r="DM109" s="975"/>
      <c r="DN109" s="975"/>
      <c r="DO109" s="975"/>
      <c r="DP109" s="976"/>
      <c r="DQ109" s="974" t="s">
        <v>304</v>
      </c>
      <c r="DR109" s="975"/>
      <c r="DS109" s="975"/>
      <c r="DT109" s="975"/>
      <c r="DU109" s="976"/>
      <c r="DV109" s="974" t="s">
        <v>424</v>
      </c>
      <c r="DW109" s="975"/>
      <c r="DX109" s="975"/>
      <c r="DY109" s="975"/>
      <c r="DZ109" s="977"/>
    </row>
    <row r="110" spans="1:131" s="246" customFormat="1" ht="26.25" customHeight="1" x14ac:dyDescent="0.15">
      <c r="A110" s="978" t="s">
        <v>426</v>
      </c>
      <c r="B110" s="979"/>
      <c r="C110" s="979"/>
      <c r="D110" s="979"/>
      <c r="E110" s="979"/>
      <c r="F110" s="979"/>
      <c r="G110" s="979"/>
      <c r="H110" s="979"/>
      <c r="I110" s="979"/>
      <c r="J110" s="979"/>
      <c r="K110" s="979"/>
      <c r="L110" s="979"/>
      <c r="M110" s="979"/>
      <c r="N110" s="979"/>
      <c r="O110" s="979"/>
      <c r="P110" s="979"/>
      <c r="Q110" s="979"/>
      <c r="R110" s="979"/>
      <c r="S110" s="979"/>
      <c r="T110" s="979"/>
      <c r="U110" s="979"/>
      <c r="V110" s="979"/>
      <c r="W110" s="979"/>
      <c r="X110" s="979"/>
      <c r="Y110" s="979"/>
      <c r="Z110" s="980"/>
      <c r="AA110" s="981">
        <v>124980</v>
      </c>
      <c r="AB110" s="982"/>
      <c r="AC110" s="982"/>
      <c r="AD110" s="982"/>
      <c r="AE110" s="983"/>
      <c r="AF110" s="984">
        <v>116296</v>
      </c>
      <c r="AG110" s="982"/>
      <c r="AH110" s="982"/>
      <c r="AI110" s="982"/>
      <c r="AJ110" s="983"/>
      <c r="AK110" s="984">
        <v>133063</v>
      </c>
      <c r="AL110" s="982"/>
      <c r="AM110" s="982"/>
      <c r="AN110" s="982"/>
      <c r="AO110" s="983"/>
      <c r="AP110" s="985">
        <v>22.7</v>
      </c>
      <c r="AQ110" s="986"/>
      <c r="AR110" s="986"/>
      <c r="AS110" s="986"/>
      <c r="AT110" s="987"/>
      <c r="AU110" s="988" t="s">
        <v>72</v>
      </c>
      <c r="AV110" s="989"/>
      <c r="AW110" s="989"/>
      <c r="AX110" s="989"/>
      <c r="AY110" s="989"/>
      <c r="AZ110" s="1030" t="s">
        <v>427</v>
      </c>
      <c r="BA110" s="979"/>
      <c r="BB110" s="979"/>
      <c r="BC110" s="979"/>
      <c r="BD110" s="979"/>
      <c r="BE110" s="979"/>
      <c r="BF110" s="979"/>
      <c r="BG110" s="979"/>
      <c r="BH110" s="979"/>
      <c r="BI110" s="979"/>
      <c r="BJ110" s="979"/>
      <c r="BK110" s="979"/>
      <c r="BL110" s="979"/>
      <c r="BM110" s="979"/>
      <c r="BN110" s="979"/>
      <c r="BO110" s="979"/>
      <c r="BP110" s="980"/>
      <c r="BQ110" s="1016">
        <v>1434837</v>
      </c>
      <c r="BR110" s="1017"/>
      <c r="BS110" s="1017"/>
      <c r="BT110" s="1017"/>
      <c r="BU110" s="1017"/>
      <c r="BV110" s="1017">
        <v>1527481</v>
      </c>
      <c r="BW110" s="1017"/>
      <c r="BX110" s="1017"/>
      <c r="BY110" s="1017"/>
      <c r="BZ110" s="1017"/>
      <c r="CA110" s="1017">
        <v>1567290</v>
      </c>
      <c r="CB110" s="1017"/>
      <c r="CC110" s="1017"/>
      <c r="CD110" s="1017"/>
      <c r="CE110" s="1017"/>
      <c r="CF110" s="1031">
        <v>267</v>
      </c>
      <c r="CG110" s="1032"/>
      <c r="CH110" s="1032"/>
      <c r="CI110" s="1032"/>
      <c r="CJ110" s="1032"/>
      <c r="CK110" s="1033" t="s">
        <v>428</v>
      </c>
      <c r="CL110" s="1034"/>
      <c r="CM110" s="1013" t="s">
        <v>429</v>
      </c>
      <c r="CN110" s="1014"/>
      <c r="CO110" s="1014"/>
      <c r="CP110" s="1014"/>
      <c r="CQ110" s="1014"/>
      <c r="CR110" s="1014"/>
      <c r="CS110" s="1014"/>
      <c r="CT110" s="1014"/>
      <c r="CU110" s="1014"/>
      <c r="CV110" s="1014"/>
      <c r="CW110" s="1014"/>
      <c r="CX110" s="1014"/>
      <c r="CY110" s="1014"/>
      <c r="CZ110" s="1014"/>
      <c r="DA110" s="1014"/>
      <c r="DB110" s="1014"/>
      <c r="DC110" s="1014"/>
      <c r="DD110" s="1014"/>
      <c r="DE110" s="1014"/>
      <c r="DF110" s="1015"/>
      <c r="DG110" s="1016" t="s">
        <v>430</v>
      </c>
      <c r="DH110" s="1017"/>
      <c r="DI110" s="1017"/>
      <c r="DJ110" s="1017"/>
      <c r="DK110" s="1017"/>
      <c r="DL110" s="1017" t="s">
        <v>138</v>
      </c>
      <c r="DM110" s="1017"/>
      <c r="DN110" s="1017"/>
      <c r="DO110" s="1017"/>
      <c r="DP110" s="1017"/>
      <c r="DQ110" s="1017" t="s">
        <v>430</v>
      </c>
      <c r="DR110" s="1017"/>
      <c r="DS110" s="1017"/>
      <c r="DT110" s="1017"/>
      <c r="DU110" s="1017"/>
      <c r="DV110" s="1018" t="s">
        <v>138</v>
      </c>
      <c r="DW110" s="1018"/>
      <c r="DX110" s="1018"/>
      <c r="DY110" s="1018"/>
      <c r="DZ110" s="1019"/>
    </row>
    <row r="111" spans="1:131" s="246" customFormat="1" ht="26.25" customHeight="1" x14ac:dyDescent="0.15">
      <c r="A111" s="1020" t="s">
        <v>431</v>
      </c>
      <c r="B111" s="1021"/>
      <c r="C111" s="1021"/>
      <c r="D111" s="1021"/>
      <c r="E111" s="1021"/>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2"/>
      <c r="AA111" s="1023" t="s">
        <v>138</v>
      </c>
      <c r="AB111" s="1024"/>
      <c r="AC111" s="1024"/>
      <c r="AD111" s="1024"/>
      <c r="AE111" s="1025"/>
      <c r="AF111" s="1026" t="s">
        <v>430</v>
      </c>
      <c r="AG111" s="1024"/>
      <c r="AH111" s="1024"/>
      <c r="AI111" s="1024"/>
      <c r="AJ111" s="1025"/>
      <c r="AK111" s="1026" t="s">
        <v>138</v>
      </c>
      <c r="AL111" s="1024"/>
      <c r="AM111" s="1024"/>
      <c r="AN111" s="1024"/>
      <c r="AO111" s="1025"/>
      <c r="AP111" s="1027" t="s">
        <v>138</v>
      </c>
      <c r="AQ111" s="1028"/>
      <c r="AR111" s="1028"/>
      <c r="AS111" s="1028"/>
      <c r="AT111" s="1029"/>
      <c r="AU111" s="990"/>
      <c r="AV111" s="991"/>
      <c r="AW111" s="991"/>
      <c r="AX111" s="991"/>
      <c r="AY111" s="991"/>
      <c r="AZ111" s="1039" t="s">
        <v>432</v>
      </c>
      <c r="BA111" s="1040"/>
      <c r="BB111" s="1040"/>
      <c r="BC111" s="1040"/>
      <c r="BD111" s="1040"/>
      <c r="BE111" s="1040"/>
      <c r="BF111" s="1040"/>
      <c r="BG111" s="1040"/>
      <c r="BH111" s="1040"/>
      <c r="BI111" s="1040"/>
      <c r="BJ111" s="1040"/>
      <c r="BK111" s="1040"/>
      <c r="BL111" s="1040"/>
      <c r="BM111" s="1040"/>
      <c r="BN111" s="1040"/>
      <c r="BO111" s="1040"/>
      <c r="BP111" s="1041"/>
      <c r="BQ111" s="1009" t="s">
        <v>138</v>
      </c>
      <c r="BR111" s="1010"/>
      <c r="BS111" s="1010"/>
      <c r="BT111" s="1010"/>
      <c r="BU111" s="1010"/>
      <c r="BV111" s="1010" t="s">
        <v>138</v>
      </c>
      <c r="BW111" s="1010"/>
      <c r="BX111" s="1010"/>
      <c r="BY111" s="1010"/>
      <c r="BZ111" s="1010"/>
      <c r="CA111" s="1010" t="s">
        <v>387</v>
      </c>
      <c r="CB111" s="1010"/>
      <c r="CC111" s="1010"/>
      <c r="CD111" s="1010"/>
      <c r="CE111" s="1010"/>
      <c r="CF111" s="1004" t="s">
        <v>387</v>
      </c>
      <c r="CG111" s="1005"/>
      <c r="CH111" s="1005"/>
      <c r="CI111" s="1005"/>
      <c r="CJ111" s="1005"/>
      <c r="CK111" s="1035"/>
      <c r="CL111" s="1036"/>
      <c r="CM111" s="1006" t="s">
        <v>433</v>
      </c>
      <c r="CN111" s="1007"/>
      <c r="CO111" s="1007"/>
      <c r="CP111" s="1007"/>
      <c r="CQ111" s="1007"/>
      <c r="CR111" s="1007"/>
      <c r="CS111" s="1007"/>
      <c r="CT111" s="1007"/>
      <c r="CU111" s="1007"/>
      <c r="CV111" s="1007"/>
      <c r="CW111" s="1007"/>
      <c r="CX111" s="1007"/>
      <c r="CY111" s="1007"/>
      <c r="CZ111" s="1007"/>
      <c r="DA111" s="1007"/>
      <c r="DB111" s="1007"/>
      <c r="DC111" s="1007"/>
      <c r="DD111" s="1007"/>
      <c r="DE111" s="1007"/>
      <c r="DF111" s="1008"/>
      <c r="DG111" s="1009" t="s">
        <v>138</v>
      </c>
      <c r="DH111" s="1010"/>
      <c r="DI111" s="1010"/>
      <c r="DJ111" s="1010"/>
      <c r="DK111" s="1010"/>
      <c r="DL111" s="1010" t="s">
        <v>138</v>
      </c>
      <c r="DM111" s="1010"/>
      <c r="DN111" s="1010"/>
      <c r="DO111" s="1010"/>
      <c r="DP111" s="1010"/>
      <c r="DQ111" s="1010" t="s">
        <v>387</v>
      </c>
      <c r="DR111" s="1010"/>
      <c r="DS111" s="1010"/>
      <c r="DT111" s="1010"/>
      <c r="DU111" s="1010"/>
      <c r="DV111" s="1011" t="s">
        <v>430</v>
      </c>
      <c r="DW111" s="1011"/>
      <c r="DX111" s="1011"/>
      <c r="DY111" s="1011"/>
      <c r="DZ111" s="1012"/>
    </row>
    <row r="112" spans="1:131" s="246" customFormat="1" ht="26.25" customHeight="1" x14ac:dyDescent="0.15">
      <c r="A112" s="1042" t="s">
        <v>434</v>
      </c>
      <c r="B112" s="1043"/>
      <c r="C112" s="1040" t="s">
        <v>435</v>
      </c>
      <c r="D112" s="1040"/>
      <c r="E112" s="1040"/>
      <c r="F112" s="1040"/>
      <c r="G112" s="1040"/>
      <c r="H112" s="1040"/>
      <c r="I112" s="1040"/>
      <c r="J112" s="1040"/>
      <c r="K112" s="1040"/>
      <c r="L112" s="1040"/>
      <c r="M112" s="1040"/>
      <c r="N112" s="1040"/>
      <c r="O112" s="1040"/>
      <c r="P112" s="1040"/>
      <c r="Q112" s="1040"/>
      <c r="R112" s="1040"/>
      <c r="S112" s="1040"/>
      <c r="T112" s="1040"/>
      <c r="U112" s="1040"/>
      <c r="V112" s="1040"/>
      <c r="W112" s="1040"/>
      <c r="X112" s="1040"/>
      <c r="Y112" s="1040"/>
      <c r="Z112" s="1041"/>
      <c r="AA112" s="1048" t="s">
        <v>138</v>
      </c>
      <c r="AB112" s="1049"/>
      <c r="AC112" s="1049"/>
      <c r="AD112" s="1049"/>
      <c r="AE112" s="1050"/>
      <c r="AF112" s="1051" t="s">
        <v>138</v>
      </c>
      <c r="AG112" s="1049"/>
      <c r="AH112" s="1049"/>
      <c r="AI112" s="1049"/>
      <c r="AJ112" s="1050"/>
      <c r="AK112" s="1051" t="s">
        <v>430</v>
      </c>
      <c r="AL112" s="1049"/>
      <c r="AM112" s="1049"/>
      <c r="AN112" s="1049"/>
      <c r="AO112" s="1050"/>
      <c r="AP112" s="1052" t="s">
        <v>430</v>
      </c>
      <c r="AQ112" s="1053"/>
      <c r="AR112" s="1053"/>
      <c r="AS112" s="1053"/>
      <c r="AT112" s="1054"/>
      <c r="AU112" s="990"/>
      <c r="AV112" s="991"/>
      <c r="AW112" s="991"/>
      <c r="AX112" s="991"/>
      <c r="AY112" s="991"/>
      <c r="AZ112" s="1039" t="s">
        <v>436</v>
      </c>
      <c r="BA112" s="1040"/>
      <c r="BB112" s="1040"/>
      <c r="BC112" s="1040"/>
      <c r="BD112" s="1040"/>
      <c r="BE112" s="1040"/>
      <c r="BF112" s="1040"/>
      <c r="BG112" s="1040"/>
      <c r="BH112" s="1040"/>
      <c r="BI112" s="1040"/>
      <c r="BJ112" s="1040"/>
      <c r="BK112" s="1040"/>
      <c r="BL112" s="1040"/>
      <c r="BM112" s="1040"/>
      <c r="BN112" s="1040"/>
      <c r="BO112" s="1040"/>
      <c r="BP112" s="1041"/>
      <c r="BQ112" s="1009">
        <v>300639</v>
      </c>
      <c r="BR112" s="1010"/>
      <c r="BS112" s="1010"/>
      <c r="BT112" s="1010"/>
      <c r="BU112" s="1010"/>
      <c r="BV112" s="1010">
        <v>278371</v>
      </c>
      <c r="BW112" s="1010"/>
      <c r="BX112" s="1010"/>
      <c r="BY112" s="1010"/>
      <c r="BZ112" s="1010"/>
      <c r="CA112" s="1010">
        <v>263912</v>
      </c>
      <c r="CB112" s="1010"/>
      <c r="CC112" s="1010"/>
      <c r="CD112" s="1010"/>
      <c r="CE112" s="1010"/>
      <c r="CF112" s="1004">
        <v>45</v>
      </c>
      <c r="CG112" s="1005"/>
      <c r="CH112" s="1005"/>
      <c r="CI112" s="1005"/>
      <c r="CJ112" s="1005"/>
      <c r="CK112" s="1035"/>
      <c r="CL112" s="1036"/>
      <c r="CM112" s="1006" t="s">
        <v>437</v>
      </c>
      <c r="CN112" s="1007"/>
      <c r="CO112" s="1007"/>
      <c r="CP112" s="1007"/>
      <c r="CQ112" s="1007"/>
      <c r="CR112" s="1007"/>
      <c r="CS112" s="1007"/>
      <c r="CT112" s="1007"/>
      <c r="CU112" s="1007"/>
      <c r="CV112" s="1007"/>
      <c r="CW112" s="1007"/>
      <c r="CX112" s="1007"/>
      <c r="CY112" s="1007"/>
      <c r="CZ112" s="1007"/>
      <c r="DA112" s="1007"/>
      <c r="DB112" s="1007"/>
      <c r="DC112" s="1007"/>
      <c r="DD112" s="1007"/>
      <c r="DE112" s="1007"/>
      <c r="DF112" s="1008"/>
      <c r="DG112" s="1009" t="s">
        <v>138</v>
      </c>
      <c r="DH112" s="1010"/>
      <c r="DI112" s="1010"/>
      <c r="DJ112" s="1010"/>
      <c r="DK112" s="1010"/>
      <c r="DL112" s="1010" t="s">
        <v>138</v>
      </c>
      <c r="DM112" s="1010"/>
      <c r="DN112" s="1010"/>
      <c r="DO112" s="1010"/>
      <c r="DP112" s="1010"/>
      <c r="DQ112" s="1010" t="s">
        <v>430</v>
      </c>
      <c r="DR112" s="1010"/>
      <c r="DS112" s="1010"/>
      <c r="DT112" s="1010"/>
      <c r="DU112" s="1010"/>
      <c r="DV112" s="1011" t="s">
        <v>138</v>
      </c>
      <c r="DW112" s="1011"/>
      <c r="DX112" s="1011"/>
      <c r="DY112" s="1011"/>
      <c r="DZ112" s="1012"/>
    </row>
    <row r="113" spans="1:130" s="246" customFormat="1" ht="26.25" customHeight="1" x14ac:dyDescent="0.15">
      <c r="A113" s="1044"/>
      <c r="B113" s="1045"/>
      <c r="C113" s="1040" t="s">
        <v>438</v>
      </c>
      <c r="D113" s="1040"/>
      <c r="E113" s="1040"/>
      <c r="F113" s="1040"/>
      <c r="G113" s="1040"/>
      <c r="H113" s="1040"/>
      <c r="I113" s="1040"/>
      <c r="J113" s="1040"/>
      <c r="K113" s="1040"/>
      <c r="L113" s="1040"/>
      <c r="M113" s="1040"/>
      <c r="N113" s="1040"/>
      <c r="O113" s="1040"/>
      <c r="P113" s="1040"/>
      <c r="Q113" s="1040"/>
      <c r="R113" s="1040"/>
      <c r="S113" s="1040"/>
      <c r="T113" s="1040"/>
      <c r="U113" s="1040"/>
      <c r="V113" s="1040"/>
      <c r="W113" s="1040"/>
      <c r="X113" s="1040"/>
      <c r="Y113" s="1040"/>
      <c r="Z113" s="1041"/>
      <c r="AA113" s="1023">
        <v>45540</v>
      </c>
      <c r="AB113" s="1024"/>
      <c r="AC113" s="1024"/>
      <c r="AD113" s="1024"/>
      <c r="AE113" s="1025"/>
      <c r="AF113" s="1026">
        <v>38392</v>
      </c>
      <c r="AG113" s="1024"/>
      <c r="AH113" s="1024"/>
      <c r="AI113" s="1024"/>
      <c r="AJ113" s="1025"/>
      <c r="AK113" s="1026">
        <v>32093</v>
      </c>
      <c r="AL113" s="1024"/>
      <c r="AM113" s="1024"/>
      <c r="AN113" s="1024"/>
      <c r="AO113" s="1025"/>
      <c r="AP113" s="1027">
        <v>5.5</v>
      </c>
      <c r="AQ113" s="1028"/>
      <c r="AR113" s="1028"/>
      <c r="AS113" s="1028"/>
      <c r="AT113" s="1029"/>
      <c r="AU113" s="990"/>
      <c r="AV113" s="991"/>
      <c r="AW113" s="991"/>
      <c r="AX113" s="991"/>
      <c r="AY113" s="991"/>
      <c r="AZ113" s="1039" t="s">
        <v>439</v>
      </c>
      <c r="BA113" s="1040"/>
      <c r="BB113" s="1040"/>
      <c r="BC113" s="1040"/>
      <c r="BD113" s="1040"/>
      <c r="BE113" s="1040"/>
      <c r="BF113" s="1040"/>
      <c r="BG113" s="1040"/>
      <c r="BH113" s="1040"/>
      <c r="BI113" s="1040"/>
      <c r="BJ113" s="1040"/>
      <c r="BK113" s="1040"/>
      <c r="BL113" s="1040"/>
      <c r="BM113" s="1040"/>
      <c r="BN113" s="1040"/>
      <c r="BO113" s="1040"/>
      <c r="BP113" s="1041"/>
      <c r="BQ113" s="1009" t="s">
        <v>138</v>
      </c>
      <c r="BR113" s="1010"/>
      <c r="BS113" s="1010"/>
      <c r="BT113" s="1010"/>
      <c r="BU113" s="1010"/>
      <c r="BV113" s="1010" t="s">
        <v>138</v>
      </c>
      <c r="BW113" s="1010"/>
      <c r="BX113" s="1010"/>
      <c r="BY113" s="1010"/>
      <c r="BZ113" s="1010"/>
      <c r="CA113" s="1010" t="s">
        <v>138</v>
      </c>
      <c r="CB113" s="1010"/>
      <c r="CC113" s="1010"/>
      <c r="CD113" s="1010"/>
      <c r="CE113" s="1010"/>
      <c r="CF113" s="1004" t="s">
        <v>138</v>
      </c>
      <c r="CG113" s="1005"/>
      <c r="CH113" s="1005"/>
      <c r="CI113" s="1005"/>
      <c r="CJ113" s="1005"/>
      <c r="CK113" s="1035"/>
      <c r="CL113" s="1036"/>
      <c r="CM113" s="1006" t="s">
        <v>440</v>
      </c>
      <c r="CN113" s="1007"/>
      <c r="CO113" s="1007"/>
      <c r="CP113" s="1007"/>
      <c r="CQ113" s="1007"/>
      <c r="CR113" s="1007"/>
      <c r="CS113" s="1007"/>
      <c r="CT113" s="1007"/>
      <c r="CU113" s="1007"/>
      <c r="CV113" s="1007"/>
      <c r="CW113" s="1007"/>
      <c r="CX113" s="1007"/>
      <c r="CY113" s="1007"/>
      <c r="CZ113" s="1007"/>
      <c r="DA113" s="1007"/>
      <c r="DB113" s="1007"/>
      <c r="DC113" s="1007"/>
      <c r="DD113" s="1007"/>
      <c r="DE113" s="1007"/>
      <c r="DF113" s="1008"/>
      <c r="DG113" s="1048" t="s">
        <v>138</v>
      </c>
      <c r="DH113" s="1049"/>
      <c r="DI113" s="1049"/>
      <c r="DJ113" s="1049"/>
      <c r="DK113" s="1050"/>
      <c r="DL113" s="1051" t="s">
        <v>138</v>
      </c>
      <c r="DM113" s="1049"/>
      <c r="DN113" s="1049"/>
      <c r="DO113" s="1049"/>
      <c r="DP113" s="1050"/>
      <c r="DQ113" s="1051" t="s">
        <v>430</v>
      </c>
      <c r="DR113" s="1049"/>
      <c r="DS113" s="1049"/>
      <c r="DT113" s="1049"/>
      <c r="DU113" s="1050"/>
      <c r="DV113" s="1052" t="s">
        <v>138</v>
      </c>
      <c r="DW113" s="1053"/>
      <c r="DX113" s="1053"/>
      <c r="DY113" s="1053"/>
      <c r="DZ113" s="1054"/>
    </row>
    <row r="114" spans="1:130" s="246" customFormat="1" ht="26.25" customHeight="1" x14ac:dyDescent="0.15">
      <c r="A114" s="1044"/>
      <c r="B114" s="1045"/>
      <c r="C114" s="1040" t="s">
        <v>441</v>
      </c>
      <c r="D114" s="1040"/>
      <c r="E114" s="1040"/>
      <c r="F114" s="1040"/>
      <c r="G114" s="1040"/>
      <c r="H114" s="1040"/>
      <c r="I114" s="1040"/>
      <c r="J114" s="1040"/>
      <c r="K114" s="1040"/>
      <c r="L114" s="1040"/>
      <c r="M114" s="1040"/>
      <c r="N114" s="1040"/>
      <c r="O114" s="1040"/>
      <c r="P114" s="1040"/>
      <c r="Q114" s="1040"/>
      <c r="R114" s="1040"/>
      <c r="S114" s="1040"/>
      <c r="T114" s="1040"/>
      <c r="U114" s="1040"/>
      <c r="V114" s="1040"/>
      <c r="W114" s="1040"/>
      <c r="X114" s="1040"/>
      <c r="Y114" s="1040"/>
      <c r="Z114" s="1041"/>
      <c r="AA114" s="1048">
        <v>292</v>
      </c>
      <c r="AB114" s="1049"/>
      <c r="AC114" s="1049"/>
      <c r="AD114" s="1049"/>
      <c r="AE114" s="1050"/>
      <c r="AF114" s="1051">
        <v>305</v>
      </c>
      <c r="AG114" s="1049"/>
      <c r="AH114" s="1049"/>
      <c r="AI114" s="1049"/>
      <c r="AJ114" s="1050"/>
      <c r="AK114" s="1051">
        <v>445</v>
      </c>
      <c r="AL114" s="1049"/>
      <c r="AM114" s="1049"/>
      <c r="AN114" s="1049"/>
      <c r="AO114" s="1050"/>
      <c r="AP114" s="1052">
        <v>0.1</v>
      </c>
      <c r="AQ114" s="1053"/>
      <c r="AR114" s="1053"/>
      <c r="AS114" s="1053"/>
      <c r="AT114" s="1054"/>
      <c r="AU114" s="990"/>
      <c r="AV114" s="991"/>
      <c r="AW114" s="991"/>
      <c r="AX114" s="991"/>
      <c r="AY114" s="991"/>
      <c r="AZ114" s="1039" t="s">
        <v>442</v>
      </c>
      <c r="BA114" s="1040"/>
      <c r="BB114" s="1040"/>
      <c r="BC114" s="1040"/>
      <c r="BD114" s="1040"/>
      <c r="BE114" s="1040"/>
      <c r="BF114" s="1040"/>
      <c r="BG114" s="1040"/>
      <c r="BH114" s="1040"/>
      <c r="BI114" s="1040"/>
      <c r="BJ114" s="1040"/>
      <c r="BK114" s="1040"/>
      <c r="BL114" s="1040"/>
      <c r="BM114" s="1040"/>
      <c r="BN114" s="1040"/>
      <c r="BO114" s="1040"/>
      <c r="BP114" s="1041"/>
      <c r="BQ114" s="1009">
        <v>118997</v>
      </c>
      <c r="BR114" s="1010"/>
      <c r="BS114" s="1010"/>
      <c r="BT114" s="1010"/>
      <c r="BU114" s="1010"/>
      <c r="BV114" s="1010">
        <v>79985</v>
      </c>
      <c r="BW114" s="1010"/>
      <c r="BX114" s="1010"/>
      <c r="BY114" s="1010"/>
      <c r="BZ114" s="1010"/>
      <c r="CA114" s="1010">
        <v>55580</v>
      </c>
      <c r="CB114" s="1010"/>
      <c r="CC114" s="1010"/>
      <c r="CD114" s="1010"/>
      <c r="CE114" s="1010"/>
      <c r="CF114" s="1004">
        <v>9.5</v>
      </c>
      <c r="CG114" s="1005"/>
      <c r="CH114" s="1005"/>
      <c r="CI114" s="1005"/>
      <c r="CJ114" s="1005"/>
      <c r="CK114" s="1035"/>
      <c r="CL114" s="1036"/>
      <c r="CM114" s="1006" t="s">
        <v>443</v>
      </c>
      <c r="CN114" s="1007"/>
      <c r="CO114" s="1007"/>
      <c r="CP114" s="1007"/>
      <c r="CQ114" s="1007"/>
      <c r="CR114" s="1007"/>
      <c r="CS114" s="1007"/>
      <c r="CT114" s="1007"/>
      <c r="CU114" s="1007"/>
      <c r="CV114" s="1007"/>
      <c r="CW114" s="1007"/>
      <c r="CX114" s="1007"/>
      <c r="CY114" s="1007"/>
      <c r="CZ114" s="1007"/>
      <c r="DA114" s="1007"/>
      <c r="DB114" s="1007"/>
      <c r="DC114" s="1007"/>
      <c r="DD114" s="1007"/>
      <c r="DE114" s="1007"/>
      <c r="DF114" s="1008"/>
      <c r="DG114" s="1048" t="s">
        <v>138</v>
      </c>
      <c r="DH114" s="1049"/>
      <c r="DI114" s="1049"/>
      <c r="DJ114" s="1049"/>
      <c r="DK114" s="1050"/>
      <c r="DL114" s="1051" t="s">
        <v>138</v>
      </c>
      <c r="DM114" s="1049"/>
      <c r="DN114" s="1049"/>
      <c r="DO114" s="1049"/>
      <c r="DP114" s="1050"/>
      <c r="DQ114" s="1051" t="s">
        <v>387</v>
      </c>
      <c r="DR114" s="1049"/>
      <c r="DS114" s="1049"/>
      <c r="DT114" s="1049"/>
      <c r="DU114" s="1050"/>
      <c r="DV114" s="1052" t="s">
        <v>138</v>
      </c>
      <c r="DW114" s="1053"/>
      <c r="DX114" s="1053"/>
      <c r="DY114" s="1053"/>
      <c r="DZ114" s="1054"/>
    </row>
    <row r="115" spans="1:130" s="246" customFormat="1" ht="26.25" customHeight="1" x14ac:dyDescent="0.15">
      <c r="A115" s="1044"/>
      <c r="B115" s="1045"/>
      <c r="C115" s="1040" t="s">
        <v>444</v>
      </c>
      <c r="D115" s="1040"/>
      <c r="E115" s="1040"/>
      <c r="F115" s="1040"/>
      <c r="G115" s="1040"/>
      <c r="H115" s="1040"/>
      <c r="I115" s="1040"/>
      <c r="J115" s="1040"/>
      <c r="K115" s="1040"/>
      <c r="L115" s="1040"/>
      <c r="M115" s="1040"/>
      <c r="N115" s="1040"/>
      <c r="O115" s="1040"/>
      <c r="P115" s="1040"/>
      <c r="Q115" s="1040"/>
      <c r="R115" s="1040"/>
      <c r="S115" s="1040"/>
      <c r="T115" s="1040"/>
      <c r="U115" s="1040"/>
      <c r="V115" s="1040"/>
      <c r="W115" s="1040"/>
      <c r="X115" s="1040"/>
      <c r="Y115" s="1040"/>
      <c r="Z115" s="1041"/>
      <c r="AA115" s="1023" t="s">
        <v>138</v>
      </c>
      <c r="AB115" s="1024"/>
      <c r="AC115" s="1024"/>
      <c r="AD115" s="1024"/>
      <c r="AE115" s="1025"/>
      <c r="AF115" s="1026" t="s">
        <v>430</v>
      </c>
      <c r="AG115" s="1024"/>
      <c r="AH115" s="1024"/>
      <c r="AI115" s="1024"/>
      <c r="AJ115" s="1025"/>
      <c r="AK115" s="1026" t="s">
        <v>430</v>
      </c>
      <c r="AL115" s="1024"/>
      <c r="AM115" s="1024"/>
      <c r="AN115" s="1024"/>
      <c r="AO115" s="1025"/>
      <c r="AP115" s="1027" t="s">
        <v>138</v>
      </c>
      <c r="AQ115" s="1028"/>
      <c r="AR115" s="1028"/>
      <c r="AS115" s="1028"/>
      <c r="AT115" s="1029"/>
      <c r="AU115" s="990"/>
      <c r="AV115" s="991"/>
      <c r="AW115" s="991"/>
      <c r="AX115" s="991"/>
      <c r="AY115" s="991"/>
      <c r="AZ115" s="1039" t="s">
        <v>445</v>
      </c>
      <c r="BA115" s="1040"/>
      <c r="BB115" s="1040"/>
      <c r="BC115" s="1040"/>
      <c r="BD115" s="1040"/>
      <c r="BE115" s="1040"/>
      <c r="BF115" s="1040"/>
      <c r="BG115" s="1040"/>
      <c r="BH115" s="1040"/>
      <c r="BI115" s="1040"/>
      <c r="BJ115" s="1040"/>
      <c r="BK115" s="1040"/>
      <c r="BL115" s="1040"/>
      <c r="BM115" s="1040"/>
      <c r="BN115" s="1040"/>
      <c r="BO115" s="1040"/>
      <c r="BP115" s="1041"/>
      <c r="BQ115" s="1009" t="s">
        <v>430</v>
      </c>
      <c r="BR115" s="1010"/>
      <c r="BS115" s="1010"/>
      <c r="BT115" s="1010"/>
      <c r="BU115" s="1010"/>
      <c r="BV115" s="1010" t="s">
        <v>138</v>
      </c>
      <c r="BW115" s="1010"/>
      <c r="BX115" s="1010"/>
      <c r="BY115" s="1010"/>
      <c r="BZ115" s="1010"/>
      <c r="CA115" s="1010" t="s">
        <v>387</v>
      </c>
      <c r="CB115" s="1010"/>
      <c r="CC115" s="1010"/>
      <c r="CD115" s="1010"/>
      <c r="CE115" s="1010"/>
      <c r="CF115" s="1004" t="s">
        <v>138</v>
      </c>
      <c r="CG115" s="1005"/>
      <c r="CH115" s="1005"/>
      <c r="CI115" s="1005"/>
      <c r="CJ115" s="1005"/>
      <c r="CK115" s="1035"/>
      <c r="CL115" s="1036"/>
      <c r="CM115" s="1039" t="s">
        <v>446</v>
      </c>
      <c r="CN115" s="1060"/>
      <c r="CO115" s="1060"/>
      <c r="CP115" s="1060"/>
      <c r="CQ115" s="1060"/>
      <c r="CR115" s="1060"/>
      <c r="CS115" s="1060"/>
      <c r="CT115" s="1060"/>
      <c r="CU115" s="1060"/>
      <c r="CV115" s="1060"/>
      <c r="CW115" s="1060"/>
      <c r="CX115" s="1060"/>
      <c r="CY115" s="1060"/>
      <c r="CZ115" s="1060"/>
      <c r="DA115" s="1060"/>
      <c r="DB115" s="1060"/>
      <c r="DC115" s="1060"/>
      <c r="DD115" s="1060"/>
      <c r="DE115" s="1060"/>
      <c r="DF115" s="1041"/>
      <c r="DG115" s="1048" t="s">
        <v>387</v>
      </c>
      <c r="DH115" s="1049"/>
      <c r="DI115" s="1049"/>
      <c r="DJ115" s="1049"/>
      <c r="DK115" s="1050"/>
      <c r="DL115" s="1051" t="s">
        <v>138</v>
      </c>
      <c r="DM115" s="1049"/>
      <c r="DN115" s="1049"/>
      <c r="DO115" s="1049"/>
      <c r="DP115" s="1050"/>
      <c r="DQ115" s="1051" t="s">
        <v>138</v>
      </c>
      <c r="DR115" s="1049"/>
      <c r="DS115" s="1049"/>
      <c r="DT115" s="1049"/>
      <c r="DU115" s="1050"/>
      <c r="DV115" s="1052" t="s">
        <v>387</v>
      </c>
      <c r="DW115" s="1053"/>
      <c r="DX115" s="1053"/>
      <c r="DY115" s="1053"/>
      <c r="DZ115" s="1054"/>
    </row>
    <row r="116" spans="1:130" s="246" customFormat="1" ht="26.25" customHeight="1" x14ac:dyDescent="0.15">
      <c r="A116" s="1046"/>
      <c r="B116" s="1047"/>
      <c r="C116" s="1055" t="s">
        <v>447</v>
      </c>
      <c r="D116" s="1055"/>
      <c r="E116" s="1055"/>
      <c r="F116" s="1055"/>
      <c r="G116" s="1055"/>
      <c r="H116" s="1055"/>
      <c r="I116" s="1055"/>
      <c r="J116" s="1055"/>
      <c r="K116" s="1055"/>
      <c r="L116" s="1055"/>
      <c r="M116" s="1055"/>
      <c r="N116" s="1055"/>
      <c r="O116" s="1055"/>
      <c r="P116" s="1055"/>
      <c r="Q116" s="1055"/>
      <c r="R116" s="1055"/>
      <c r="S116" s="1055"/>
      <c r="T116" s="1055"/>
      <c r="U116" s="1055"/>
      <c r="V116" s="1055"/>
      <c r="W116" s="1055"/>
      <c r="X116" s="1055"/>
      <c r="Y116" s="1055"/>
      <c r="Z116" s="1056"/>
      <c r="AA116" s="1048">
        <v>34</v>
      </c>
      <c r="AB116" s="1049"/>
      <c r="AC116" s="1049"/>
      <c r="AD116" s="1049"/>
      <c r="AE116" s="1050"/>
      <c r="AF116" s="1051">
        <v>1</v>
      </c>
      <c r="AG116" s="1049"/>
      <c r="AH116" s="1049"/>
      <c r="AI116" s="1049"/>
      <c r="AJ116" s="1050"/>
      <c r="AK116" s="1051">
        <v>35</v>
      </c>
      <c r="AL116" s="1049"/>
      <c r="AM116" s="1049"/>
      <c r="AN116" s="1049"/>
      <c r="AO116" s="1050"/>
      <c r="AP116" s="1052">
        <v>0</v>
      </c>
      <c r="AQ116" s="1053"/>
      <c r="AR116" s="1053"/>
      <c r="AS116" s="1053"/>
      <c r="AT116" s="1054"/>
      <c r="AU116" s="990"/>
      <c r="AV116" s="991"/>
      <c r="AW116" s="991"/>
      <c r="AX116" s="991"/>
      <c r="AY116" s="991"/>
      <c r="AZ116" s="1057" t="s">
        <v>448</v>
      </c>
      <c r="BA116" s="1058"/>
      <c r="BB116" s="1058"/>
      <c r="BC116" s="1058"/>
      <c r="BD116" s="1058"/>
      <c r="BE116" s="1058"/>
      <c r="BF116" s="1058"/>
      <c r="BG116" s="1058"/>
      <c r="BH116" s="1058"/>
      <c r="BI116" s="1058"/>
      <c r="BJ116" s="1058"/>
      <c r="BK116" s="1058"/>
      <c r="BL116" s="1058"/>
      <c r="BM116" s="1058"/>
      <c r="BN116" s="1058"/>
      <c r="BO116" s="1058"/>
      <c r="BP116" s="1059"/>
      <c r="BQ116" s="1009" t="s">
        <v>430</v>
      </c>
      <c r="BR116" s="1010"/>
      <c r="BS116" s="1010"/>
      <c r="BT116" s="1010"/>
      <c r="BU116" s="1010"/>
      <c r="BV116" s="1010" t="s">
        <v>138</v>
      </c>
      <c r="BW116" s="1010"/>
      <c r="BX116" s="1010"/>
      <c r="BY116" s="1010"/>
      <c r="BZ116" s="1010"/>
      <c r="CA116" s="1010" t="s">
        <v>430</v>
      </c>
      <c r="CB116" s="1010"/>
      <c r="CC116" s="1010"/>
      <c r="CD116" s="1010"/>
      <c r="CE116" s="1010"/>
      <c r="CF116" s="1004" t="s">
        <v>430</v>
      </c>
      <c r="CG116" s="1005"/>
      <c r="CH116" s="1005"/>
      <c r="CI116" s="1005"/>
      <c r="CJ116" s="1005"/>
      <c r="CK116" s="1035"/>
      <c r="CL116" s="1036"/>
      <c r="CM116" s="1006" t="s">
        <v>449</v>
      </c>
      <c r="CN116" s="1007"/>
      <c r="CO116" s="1007"/>
      <c r="CP116" s="1007"/>
      <c r="CQ116" s="1007"/>
      <c r="CR116" s="1007"/>
      <c r="CS116" s="1007"/>
      <c r="CT116" s="1007"/>
      <c r="CU116" s="1007"/>
      <c r="CV116" s="1007"/>
      <c r="CW116" s="1007"/>
      <c r="CX116" s="1007"/>
      <c r="CY116" s="1007"/>
      <c r="CZ116" s="1007"/>
      <c r="DA116" s="1007"/>
      <c r="DB116" s="1007"/>
      <c r="DC116" s="1007"/>
      <c r="DD116" s="1007"/>
      <c r="DE116" s="1007"/>
      <c r="DF116" s="1008"/>
      <c r="DG116" s="1048" t="s">
        <v>138</v>
      </c>
      <c r="DH116" s="1049"/>
      <c r="DI116" s="1049"/>
      <c r="DJ116" s="1049"/>
      <c r="DK116" s="1050"/>
      <c r="DL116" s="1051" t="s">
        <v>138</v>
      </c>
      <c r="DM116" s="1049"/>
      <c r="DN116" s="1049"/>
      <c r="DO116" s="1049"/>
      <c r="DP116" s="1050"/>
      <c r="DQ116" s="1051" t="s">
        <v>138</v>
      </c>
      <c r="DR116" s="1049"/>
      <c r="DS116" s="1049"/>
      <c r="DT116" s="1049"/>
      <c r="DU116" s="1050"/>
      <c r="DV116" s="1052" t="s">
        <v>430</v>
      </c>
      <c r="DW116" s="1053"/>
      <c r="DX116" s="1053"/>
      <c r="DY116" s="1053"/>
      <c r="DZ116" s="1054"/>
    </row>
    <row r="117" spans="1:130" s="246" customFormat="1" ht="26.25" customHeight="1" x14ac:dyDescent="0.15">
      <c r="A117" s="994" t="s">
        <v>188</v>
      </c>
      <c r="B117" s="975"/>
      <c r="C117" s="975"/>
      <c r="D117" s="975"/>
      <c r="E117" s="975"/>
      <c r="F117" s="975"/>
      <c r="G117" s="975"/>
      <c r="H117" s="975"/>
      <c r="I117" s="975"/>
      <c r="J117" s="975"/>
      <c r="K117" s="975"/>
      <c r="L117" s="975"/>
      <c r="M117" s="975"/>
      <c r="N117" s="975"/>
      <c r="O117" s="975"/>
      <c r="P117" s="975"/>
      <c r="Q117" s="975"/>
      <c r="R117" s="975"/>
      <c r="S117" s="975"/>
      <c r="T117" s="975"/>
      <c r="U117" s="975"/>
      <c r="V117" s="975"/>
      <c r="W117" s="975"/>
      <c r="X117" s="975"/>
      <c r="Y117" s="1065" t="s">
        <v>450</v>
      </c>
      <c r="Z117" s="976"/>
      <c r="AA117" s="1066">
        <v>170846</v>
      </c>
      <c r="AB117" s="1067"/>
      <c r="AC117" s="1067"/>
      <c r="AD117" s="1067"/>
      <c r="AE117" s="1068"/>
      <c r="AF117" s="1069">
        <v>154994</v>
      </c>
      <c r="AG117" s="1067"/>
      <c r="AH117" s="1067"/>
      <c r="AI117" s="1067"/>
      <c r="AJ117" s="1068"/>
      <c r="AK117" s="1069">
        <v>165636</v>
      </c>
      <c r="AL117" s="1067"/>
      <c r="AM117" s="1067"/>
      <c r="AN117" s="1067"/>
      <c r="AO117" s="1068"/>
      <c r="AP117" s="1070"/>
      <c r="AQ117" s="1071"/>
      <c r="AR117" s="1071"/>
      <c r="AS117" s="1071"/>
      <c r="AT117" s="1072"/>
      <c r="AU117" s="990"/>
      <c r="AV117" s="991"/>
      <c r="AW117" s="991"/>
      <c r="AX117" s="991"/>
      <c r="AY117" s="991"/>
      <c r="AZ117" s="1057" t="s">
        <v>451</v>
      </c>
      <c r="BA117" s="1058"/>
      <c r="BB117" s="1058"/>
      <c r="BC117" s="1058"/>
      <c r="BD117" s="1058"/>
      <c r="BE117" s="1058"/>
      <c r="BF117" s="1058"/>
      <c r="BG117" s="1058"/>
      <c r="BH117" s="1058"/>
      <c r="BI117" s="1058"/>
      <c r="BJ117" s="1058"/>
      <c r="BK117" s="1058"/>
      <c r="BL117" s="1058"/>
      <c r="BM117" s="1058"/>
      <c r="BN117" s="1058"/>
      <c r="BO117" s="1058"/>
      <c r="BP117" s="1059"/>
      <c r="BQ117" s="1009" t="s">
        <v>138</v>
      </c>
      <c r="BR117" s="1010"/>
      <c r="BS117" s="1010"/>
      <c r="BT117" s="1010"/>
      <c r="BU117" s="1010"/>
      <c r="BV117" s="1010" t="s">
        <v>138</v>
      </c>
      <c r="BW117" s="1010"/>
      <c r="BX117" s="1010"/>
      <c r="BY117" s="1010"/>
      <c r="BZ117" s="1010"/>
      <c r="CA117" s="1010" t="s">
        <v>138</v>
      </c>
      <c r="CB117" s="1010"/>
      <c r="CC117" s="1010"/>
      <c r="CD117" s="1010"/>
      <c r="CE117" s="1010"/>
      <c r="CF117" s="1004" t="s">
        <v>387</v>
      </c>
      <c r="CG117" s="1005"/>
      <c r="CH117" s="1005"/>
      <c r="CI117" s="1005"/>
      <c r="CJ117" s="1005"/>
      <c r="CK117" s="1035"/>
      <c r="CL117" s="1036"/>
      <c r="CM117" s="1006" t="s">
        <v>452</v>
      </c>
      <c r="CN117" s="1007"/>
      <c r="CO117" s="1007"/>
      <c r="CP117" s="1007"/>
      <c r="CQ117" s="1007"/>
      <c r="CR117" s="1007"/>
      <c r="CS117" s="1007"/>
      <c r="CT117" s="1007"/>
      <c r="CU117" s="1007"/>
      <c r="CV117" s="1007"/>
      <c r="CW117" s="1007"/>
      <c r="CX117" s="1007"/>
      <c r="CY117" s="1007"/>
      <c r="CZ117" s="1007"/>
      <c r="DA117" s="1007"/>
      <c r="DB117" s="1007"/>
      <c r="DC117" s="1007"/>
      <c r="DD117" s="1007"/>
      <c r="DE117" s="1007"/>
      <c r="DF117" s="1008"/>
      <c r="DG117" s="1048" t="s">
        <v>138</v>
      </c>
      <c r="DH117" s="1049"/>
      <c r="DI117" s="1049"/>
      <c r="DJ117" s="1049"/>
      <c r="DK117" s="1050"/>
      <c r="DL117" s="1051" t="s">
        <v>138</v>
      </c>
      <c r="DM117" s="1049"/>
      <c r="DN117" s="1049"/>
      <c r="DO117" s="1049"/>
      <c r="DP117" s="1050"/>
      <c r="DQ117" s="1051" t="s">
        <v>138</v>
      </c>
      <c r="DR117" s="1049"/>
      <c r="DS117" s="1049"/>
      <c r="DT117" s="1049"/>
      <c r="DU117" s="1050"/>
      <c r="DV117" s="1052" t="s">
        <v>138</v>
      </c>
      <c r="DW117" s="1053"/>
      <c r="DX117" s="1053"/>
      <c r="DY117" s="1053"/>
      <c r="DZ117" s="1054"/>
    </row>
    <row r="118" spans="1:130" s="246" customFormat="1" ht="26.25" customHeight="1" x14ac:dyDescent="0.15">
      <c r="A118" s="994" t="s">
        <v>425</v>
      </c>
      <c r="B118" s="975"/>
      <c r="C118" s="975"/>
      <c r="D118" s="975"/>
      <c r="E118" s="975"/>
      <c r="F118" s="975"/>
      <c r="G118" s="975"/>
      <c r="H118" s="975"/>
      <c r="I118" s="975"/>
      <c r="J118" s="975"/>
      <c r="K118" s="975"/>
      <c r="L118" s="975"/>
      <c r="M118" s="975"/>
      <c r="N118" s="975"/>
      <c r="O118" s="975"/>
      <c r="P118" s="975"/>
      <c r="Q118" s="975"/>
      <c r="R118" s="975"/>
      <c r="S118" s="975"/>
      <c r="T118" s="975"/>
      <c r="U118" s="975"/>
      <c r="V118" s="975"/>
      <c r="W118" s="975"/>
      <c r="X118" s="975"/>
      <c r="Y118" s="975"/>
      <c r="Z118" s="976"/>
      <c r="AA118" s="974" t="s">
        <v>423</v>
      </c>
      <c r="AB118" s="975"/>
      <c r="AC118" s="975"/>
      <c r="AD118" s="975"/>
      <c r="AE118" s="976"/>
      <c r="AF118" s="974" t="s">
        <v>305</v>
      </c>
      <c r="AG118" s="975"/>
      <c r="AH118" s="975"/>
      <c r="AI118" s="975"/>
      <c r="AJ118" s="976"/>
      <c r="AK118" s="974" t="s">
        <v>304</v>
      </c>
      <c r="AL118" s="975"/>
      <c r="AM118" s="975"/>
      <c r="AN118" s="975"/>
      <c r="AO118" s="976"/>
      <c r="AP118" s="1061" t="s">
        <v>424</v>
      </c>
      <c r="AQ118" s="1062"/>
      <c r="AR118" s="1062"/>
      <c r="AS118" s="1062"/>
      <c r="AT118" s="1063"/>
      <c r="AU118" s="990"/>
      <c r="AV118" s="991"/>
      <c r="AW118" s="991"/>
      <c r="AX118" s="991"/>
      <c r="AY118" s="991"/>
      <c r="AZ118" s="1064" t="s">
        <v>453</v>
      </c>
      <c r="BA118" s="1055"/>
      <c r="BB118" s="1055"/>
      <c r="BC118" s="1055"/>
      <c r="BD118" s="1055"/>
      <c r="BE118" s="1055"/>
      <c r="BF118" s="1055"/>
      <c r="BG118" s="1055"/>
      <c r="BH118" s="1055"/>
      <c r="BI118" s="1055"/>
      <c r="BJ118" s="1055"/>
      <c r="BK118" s="1055"/>
      <c r="BL118" s="1055"/>
      <c r="BM118" s="1055"/>
      <c r="BN118" s="1055"/>
      <c r="BO118" s="1055"/>
      <c r="BP118" s="1056"/>
      <c r="BQ118" s="1087" t="s">
        <v>138</v>
      </c>
      <c r="BR118" s="1088"/>
      <c r="BS118" s="1088"/>
      <c r="BT118" s="1088"/>
      <c r="BU118" s="1088"/>
      <c r="BV118" s="1088" t="s">
        <v>430</v>
      </c>
      <c r="BW118" s="1088"/>
      <c r="BX118" s="1088"/>
      <c r="BY118" s="1088"/>
      <c r="BZ118" s="1088"/>
      <c r="CA118" s="1088" t="s">
        <v>430</v>
      </c>
      <c r="CB118" s="1088"/>
      <c r="CC118" s="1088"/>
      <c r="CD118" s="1088"/>
      <c r="CE118" s="1088"/>
      <c r="CF118" s="1004" t="s">
        <v>430</v>
      </c>
      <c r="CG118" s="1005"/>
      <c r="CH118" s="1005"/>
      <c r="CI118" s="1005"/>
      <c r="CJ118" s="1005"/>
      <c r="CK118" s="1035"/>
      <c r="CL118" s="1036"/>
      <c r="CM118" s="1006" t="s">
        <v>454</v>
      </c>
      <c r="CN118" s="1007"/>
      <c r="CO118" s="1007"/>
      <c r="CP118" s="1007"/>
      <c r="CQ118" s="1007"/>
      <c r="CR118" s="1007"/>
      <c r="CS118" s="1007"/>
      <c r="CT118" s="1007"/>
      <c r="CU118" s="1007"/>
      <c r="CV118" s="1007"/>
      <c r="CW118" s="1007"/>
      <c r="CX118" s="1007"/>
      <c r="CY118" s="1007"/>
      <c r="CZ118" s="1007"/>
      <c r="DA118" s="1007"/>
      <c r="DB118" s="1007"/>
      <c r="DC118" s="1007"/>
      <c r="DD118" s="1007"/>
      <c r="DE118" s="1007"/>
      <c r="DF118" s="1008"/>
      <c r="DG118" s="1048" t="s">
        <v>430</v>
      </c>
      <c r="DH118" s="1049"/>
      <c r="DI118" s="1049"/>
      <c r="DJ118" s="1049"/>
      <c r="DK118" s="1050"/>
      <c r="DL118" s="1051" t="s">
        <v>430</v>
      </c>
      <c r="DM118" s="1049"/>
      <c r="DN118" s="1049"/>
      <c r="DO118" s="1049"/>
      <c r="DP118" s="1050"/>
      <c r="DQ118" s="1051" t="s">
        <v>430</v>
      </c>
      <c r="DR118" s="1049"/>
      <c r="DS118" s="1049"/>
      <c r="DT118" s="1049"/>
      <c r="DU118" s="1050"/>
      <c r="DV118" s="1052" t="s">
        <v>430</v>
      </c>
      <c r="DW118" s="1053"/>
      <c r="DX118" s="1053"/>
      <c r="DY118" s="1053"/>
      <c r="DZ118" s="1054"/>
    </row>
    <row r="119" spans="1:130" s="246" customFormat="1" ht="26.25" customHeight="1" x14ac:dyDescent="0.15">
      <c r="A119" s="1148" t="s">
        <v>428</v>
      </c>
      <c r="B119" s="1034"/>
      <c r="C119" s="1013" t="s">
        <v>429</v>
      </c>
      <c r="D119" s="1014"/>
      <c r="E119" s="1014"/>
      <c r="F119" s="1014"/>
      <c r="G119" s="1014"/>
      <c r="H119" s="1014"/>
      <c r="I119" s="1014"/>
      <c r="J119" s="1014"/>
      <c r="K119" s="1014"/>
      <c r="L119" s="1014"/>
      <c r="M119" s="1014"/>
      <c r="N119" s="1014"/>
      <c r="O119" s="1014"/>
      <c r="P119" s="1014"/>
      <c r="Q119" s="1014"/>
      <c r="R119" s="1014"/>
      <c r="S119" s="1014"/>
      <c r="T119" s="1014"/>
      <c r="U119" s="1014"/>
      <c r="V119" s="1014"/>
      <c r="W119" s="1014"/>
      <c r="X119" s="1014"/>
      <c r="Y119" s="1014"/>
      <c r="Z119" s="1015"/>
      <c r="AA119" s="981" t="s">
        <v>430</v>
      </c>
      <c r="AB119" s="982"/>
      <c r="AC119" s="982"/>
      <c r="AD119" s="982"/>
      <c r="AE119" s="983"/>
      <c r="AF119" s="984" t="s">
        <v>430</v>
      </c>
      <c r="AG119" s="982"/>
      <c r="AH119" s="982"/>
      <c r="AI119" s="982"/>
      <c r="AJ119" s="983"/>
      <c r="AK119" s="984" t="s">
        <v>138</v>
      </c>
      <c r="AL119" s="982"/>
      <c r="AM119" s="982"/>
      <c r="AN119" s="982"/>
      <c r="AO119" s="983"/>
      <c r="AP119" s="985" t="s">
        <v>430</v>
      </c>
      <c r="AQ119" s="986"/>
      <c r="AR119" s="986"/>
      <c r="AS119" s="986"/>
      <c r="AT119" s="987"/>
      <c r="AU119" s="992"/>
      <c r="AV119" s="993"/>
      <c r="AW119" s="993"/>
      <c r="AX119" s="993"/>
      <c r="AY119" s="993"/>
      <c r="AZ119" s="277" t="s">
        <v>188</v>
      </c>
      <c r="BA119" s="277"/>
      <c r="BB119" s="277"/>
      <c r="BC119" s="277"/>
      <c r="BD119" s="277"/>
      <c r="BE119" s="277"/>
      <c r="BF119" s="277"/>
      <c r="BG119" s="277"/>
      <c r="BH119" s="277"/>
      <c r="BI119" s="277"/>
      <c r="BJ119" s="277"/>
      <c r="BK119" s="277"/>
      <c r="BL119" s="277"/>
      <c r="BM119" s="277"/>
      <c r="BN119" s="277"/>
      <c r="BO119" s="1065" t="s">
        <v>455</v>
      </c>
      <c r="BP119" s="1096"/>
      <c r="BQ119" s="1087">
        <v>1854473</v>
      </c>
      <c r="BR119" s="1088"/>
      <c r="BS119" s="1088"/>
      <c r="BT119" s="1088"/>
      <c r="BU119" s="1088"/>
      <c r="BV119" s="1088">
        <v>1885837</v>
      </c>
      <c r="BW119" s="1088"/>
      <c r="BX119" s="1088"/>
      <c r="BY119" s="1088"/>
      <c r="BZ119" s="1088"/>
      <c r="CA119" s="1088">
        <v>1886782</v>
      </c>
      <c r="CB119" s="1088"/>
      <c r="CC119" s="1088"/>
      <c r="CD119" s="1088"/>
      <c r="CE119" s="1088"/>
      <c r="CF119" s="1089"/>
      <c r="CG119" s="1090"/>
      <c r="CH119" s="1090"/>
      <c r="CI119" s="1090"/>
      <c r="CJ119" s="1091"/>
      <c r="CK119" s="1037"/>
      <c r="CL119" s="1038"/>
      <c r="CM119" s="1092" t="s">
        <v>456</v>
      </c>
      <c r="CN119" s="1093"/>
      <c r="CO119" s="1093"/>
      <c r="CP119" s="1093"/>
      <c r="CQ119" s="1093"/>
      <c r="CR119" s="1093"/>
      <c r="CS119" s="1093"/>
      <c r="CT119" s="1093"/>
      <c r="CU119" s="1093"/>
      <c r="CV119" s="1093"/>
      <c r="CW119" s="1093"/>
      <c r="CX119" s="1093"/>
      <c r="CY119" s="1093"/>
      <c r="CZ119" s="1093"/>
      <c r="DA119" s="1093"/>
      <c r="DB119" s="1093"/>
      <c r="DC119" s="1093"/>
      <c r="DD119" s="1093"/>
      <c r="DE119" s="1093"/>
      <c r="DF119" s="1094"/>
      <c r="DG119" s="1095" t="s">
        <v>430</v>
      </c>
      <c r="DH119" s="1074"/>
      <c r="DI119" s="1074"/>
      <c r="DJ119" s="1074"/>
      <c r="DK119" s="1075"/>
      <c r="DL119" s="1073" t="s">
        <v>138</v>
      </c>
      <c r="DM119" s="1074"/>
      <c r="DN119" s="1074"/>
      <c r="DO119" s="1074"/>
      <c r="DP119" s="1075"/>
      <c r="DQ119" s="1073" t="s">
        <v>430</v>
      </c>
      <c r="DR119" s="1074"/>
      <c r="DS119" s="1074"/>
      <c r="DT119" s="1074"/>
      <c r="DU119" s="1075"/>
      <c r="DV119" s="1076" t="s">
        <v>387</v>
      </c>
      <c r="DW119" s="1077"/>
      <c r="DX119" s="1077"/>
      <c r="DY119" s="1077"/>
      <c r="DZ119" s="1078"/>
    </row>
    <row r="120" spans="1:130" s="246" customFormat="1" ht="26.25" customHeight="1" x14ac:dyDescent="0.15">
      <c r="A120" s="1149"/>
      <c r="B120" s="1036"/>
      <c r="C120" s="1006" t="s">
        <v>433</v>
      </c>
      <c r="D120" s="1007"/>
      <c r="E120" s="1007"/>
      <c r="F120" s="1007"/>
      <c r="G120" s="1007"/>
      <c r="H120" s="1007"/>
      <c r="I120" s="1007"/>
      <c r="J120" s="1007"/>
      <c r="K120" s="1007"/>
      <c r="L120" s="1007"/>
      <c r="M120" s="1007"/>
      <c r="N120" s="1007"/>
      <c r="O120" s="1007"/>
      <c r="P120" s="1007"/>
      <c r="Q120" s="1007"/>
      <c r="R120" s="1007"/>
      <c r="S120" s="1007"/>
      <c r="T120" s="1007"/>
      <c r="U120" s="1007"/>
      <c r="V120" s="1007"/>
      <c r="W120" s="1007"/>
      <c r="X120" s="1007"/>
      <c r="Y120" s="1007"/>
      <c r="Z120" s="1008"/>
      <c r="AA120" s="1048" t="s">
        <v>138</v>
      </c>
      <c r="AB120" s="1049"/>
      <c r="AC120" s="1049"/>
      <c r="AD120" s="1049"/>
      <c r="AE120" s="1050"/>
      <c r="AF120" s="1051" t="s">
        <v>138</v>
      </c>
      <c r="AG120" s="1049"/>
      <c r="AH120" s="1049"/>
      <c r="AI120" s="1049"/>
      <c r="AJ120" s="1050"/>
      <c r="AK120" s="1051" t="s">
        <v>138</v>
      </c>
      <c r="AL120" s="1049"/>
      <c r="AM120" s="1049"/>
      <c r="AN120" s="1049"/>
      <c r="AO120" s="1050"/>
      <c r="AP120" s="1052" t="s">
        <v>430</v>
      </c>
      <c r="AQ120" s="1053"/>
      <c r="AR120" s="1053"/>
      <c r="AS120" s="1053"/>
      <c r="AT120" s="1054"/>
      <c r="AU120" s="1079" t="s">
        <v>457</v>
      </c>
      <c r="AV120" s="1080"/>
      <c r="AW120" s="1080"/>
      <c r="AX120" s="1080"/>
      <c r="AY120" s="1081"/>
      <c r="AZ120" s="1030" t="s">
        <v>458</v>
      </c>
      <c r="BA120" s="979"/>
      <c r="BB120" s="979"/>
      <c r="BC120" s="979"/>
      <c r="BD120" s="979"/>
      <c r="BE120" s="979"/>
      <c r="BF120" s="979"/>
      <c r="BG120" s="979"/>
      <c r="BH120" s="979"/>
      <c r="BI120" s="979"/>
      <c r="BJ120" s="979"/>
      <c r="BK120" s="979"/>
      <c r="BL120" s="979"/>
      <c r="BM120" s="979"/>
      <c r="BN120" s="979"/>
      <c r="BO120" s="979"/>
      <c r="BP120" s="980"/>
      <c r="BQ120" s="1016">
        <v>945215</v>
      </c>
      <c r="BR120" s="1017"/>
      <c r="BS120" s="1017"/>
      <c r="BT120" s="1017"/>
      <c r="BU120" s="1017"/>
      <c r="BV120" s="1017">
        <v>858248</v>
      </c>
      <c r="BW120" s="1017"/>
      <c r="BX120" s="1017"/>
      <c r="BY120" s="1017"/>
      <c r="BZ120" s="1017"/>
      <c r="CA120" s="1017">
        <v>888739</v>
      </c>
      <c r="CB120" s="1017"/>
      <c r="CC120" s="1017"/>
      <c r="CD120" s="1017"/>
      <c r="CE120" s="1017"/>
      <c r="CF120" s="1031">
        <v>151.4</v>
      </c>
      <c r="CG120" s="1032"/>
      <c r="CH120" s="1032"/>
      <c r="CI120" s="1032"/>
      <c r="CJ120" s="1032"/>
      <c r="CK120" s="1097" t="s">
        <v>459</v>
      </c>
      <c r="CL120" s="1098"/>
      <c r="CM120" s="1098"/>
      <c r="CN120" s="1098"/>
      <c r="CO120" s="1099"/>
      <c r="CP120" s="1105" t="s">
        <v>400</v>
      </c>
      <c r="CQ120" s="1106"/>
      <c r="CR120" s="1106"/>
      <c r="CS120" s="1106"/>
      <c r="CT120" s="1106"/>
      <c r="CU120" s="1106"/>
      <c r="CV120" s="1106"/>
      <c r="CW120" s="1106"/>
      <c r="CX120" s="1106"/>
      <c r="CY120" s="1106"/>
      <c r="CZ120" s="1106"/>
      <c r="DA120" s="1106"/>
      <c r="DB120" s="1106"/>
      <c r="DC120" s="1106"/>
      <c r="DD120" s="1106"/>
      <c r="DE120" s="1106"/>
      <c r="DF120" s="1107"/>
      <c r="DG120" s="1016">
        <v>272451</v>
      </c>
      <c r="DH120" s="1017"/>
      <c r="DI120" s="1017"/>
      <c r="DJ120" s="1017"/>
      <c r="DK120" s="1017"/>
      <c r="DL120" s="1017">
        <v>254642</v>
      </c>
      <c r="DM120" s="1017"/>
      <c r="DN120" s="1017"/>
      <c r="DO120" s="1017"/>
      <c r="DP120" s="1017"/>
      <c r="DQ120" s="1017">
        <v>246144</v>
      </c>
      <c r="DR120" s="1017"/>
      <c r="DS120" s="1017"/>
      <c r="DT120" s="1017"/>
      <c r="DU120" s="1017"/>
      <c r="DV120" s="1018">
        <v>41.9</v>
      </c>
      <c r="DW120" s="1018"/>
      <c r="DX120" s="1018"/>
      <c r="DY120" s="1018"/>
      <c r="DZ120" s="1019"/>
    </row>
    <row r="121" spans="1:130" s="246" customFormat="1" ht="26.25" customHeight="1" x14ac:dyDescent="0.15">
      <c r="A121" s="1149"/>
      <c r="B121" s="1036"/>
      <c r="C121" s="1057" t="s">
        <v>460</v>
      </c>
      <c r="D121" s="1058"/>
      <c r="E121" s="1058"/>
      <c r="F121" s="1058"/>
      <c r="G121" s="1058"/>
      <c r="H121" s="1058"/>
      <c r="I121" s="1058"/>
      <c r="J121" s="1058"/>
      <c r="K121" s="1058"/>
      <c r="L121" s="1058"/>
      <c r="M121" s="1058"/>
      <c r="N121" s="1058"/>
      <c r="O121" s="1058"/>
      <c r="P121" s="1058"/>
      <c r="Q121" s="1058"/>
      <c r="R121" s="1058"/>
      <c r="S121" s="1058"/>
      <c r="T121" s="1058"/>
      <c r="U121" s="1058"/>
      <c r="V121" s="1058"/>
      <c r="W121" s="1058"/>
      <c r="X121" s="1058"/>
      <c r="Y121" s="1058"/>
      <c r="Z121" s="1059"/>
      <c r="AA121" s="1048" t="s">
        <v>138</v>
      </c>
      <c r="AB121" s="1049"/>
      <c r="AC121" s="1049"/>
      <c r="AD121" s="1049"/>
      <c r="AE121" s="1050"/>
      <c r="AF121" s="1051" t="s">
        <v>138</v>
      </c>
      <c r="AG121" s="1049"/>
      <c r="AH121" s="1049"/>
      <c r="AI121" s="1049"/>
      <c r="AJ121" s="1050"/>
      <c r="AK121" s="1051" t="s">
        <v>138</v>
      </c>
      <c r="AL121" s="1049"/>
      <c r="AM121" s="1049"/>
      <c r="AN121" s="1049"/>
      <c r="AO121" s="1050"/>
      <c r="AP121" s="1052" t="s">
        <v>138</v>
      </c>
      <c r="AQ121" s="1053"/>
      <c r="AR121" s="1053"/>
      <c r="AS121" s="1053"/>
      <c r="AT121" s="1054"/>
      <c r="AU121" s="1082"/>
      <c r="AV121" s="1083"/>
      <c r="AW121" s="1083"/>
      <c r="AX121" s="1083"/>
      <c r="AY121" s="1084"/>
      <c r="AZ121" s="1039" t="s">
        <v>461</v>
      </c>
      <c r="BA121" s="1040"/>
      <c r="BB121" s="1040"/>
      <c r="BC121" s="1040"/>
      <c r="BD121" s="1040"/>
      <c r="BE121" s="1040"/>
      <c r="BF121" s="1040"/>
      <c r="BG121" s="1040"/>
      <c r="BH121" s="1040"/>
      <c r="BI121" s="1040"/>
      <c r="BJ121" s="1040"/>
      <c r="BK121" s="1040"/>
      <c r="BL121" s="1040"/>
      <c r="BM121" s="1040"/>
      <c r="BN121" s="1040"/>
      <c r="BO121" s="1040"/>
      <c r="BP121" s="1041"/>
      <c r="BQ121" s="1009">
        <v>124251</v>
      </c>
      <c r="BR121" s="1010"/>
      <c r="BS121" s="1010"/>
      <c r="BT121" s="1010"/>
      <c r="BU121" s="1010"/>
      <c r="BV121" s="1010">
        <v>111219</v>
      </c>
      <c r="BW121" s="1010"/>
      <c r="BX121" s="1010"/>
      <c r="BY121" s="1010"/>
      <c r="BZ121" s="1010"/>
      <c r="CA121" s="1010">
        <v>97880</v>
      </c>
      <c r="CB121" s="1010"/>
      <c r="CC121" s="1010"/>
      <c r="CD121" s="1010"/>
      <c r="CE121" s="1010"/>
      <c r="CF121" s="1004">
        <v>16.7</v>
      </c>
      <c r="CG121" s="1005"/>
      <c r="CH121" s="1005"/>
      <c r="CI121" s="1005"/>
      <c r="CJ121" s="1005"/>
      <c r="CK121" s="1100"/>
      <c r="CL121" s="1101"/>
      <c r="CM121" s="1101"/>
      <c r="CN121" s="1101"/>
      <c r="CO121" s="1102"/>
      <c r="CP121" s="1110" t="s">
        <v>403</v>
      </c>
      <c r="CQ121" s="1111"/>
      <c r="CR121" s="1111"/>
      <c r="CS121" s="1111"/>
      <c r="CT121" s="1111"/>
      <c r="CU121" s="1111"/>
      <c r="CV121" s="1111"/>
      <c r="CW121" s="1111"/>
      <c r="CX121" s="1111"/>
      <c r="CY121" s="1111"/>
      <c r="CZ121" s="1111"/>
      <c r="DA121" s="1111"/>
      <c r="DB121" s="1111"/>
      <c r="DC121" s="1111"/>
      <c r="DD121" s="1111"/>
      <c r="DE121" s="1111"/>
      <c r="DF121" s="1112"/>
      <c r="DG121" s="1009">
        <v>20283</v>
      </c>
      <c r="DH121" s="1010"/>
      <c r="DI121" s="1010"/>
      <c r="DJ121" s="1010"/>
      <c r="DK121" s="1010"/>
      <c r="DL121" s="1010">
        <v>16728</v>
      </c>
      <c r="DM121" s="1010"/>
      <c r="DN121" s="1010"/>
      <c r="DO121" s="1010"/>
      <c r="DP121" s="1010"/>
      <c r="DQ121" s="1010">
        <v>11676</v>
      </c>
      <c r="DR121" s="1010"/>
      <c r="DS121" s="1010"/>
      <c r="DT121" s="1010"/>
      <c r="DU121" s="1010"/>
      <c r="DV121" s="1011">
        <v>2</v>
      </c>
      <c r="DW121" s="1011"/>
      <c r="DX121" s="1011"/>
      <c r="DY121" s="1011"/>
      <c r="DZ121" s="1012"/>
    </row>
    <row r="122" spans="1:130" s="246" customFormat="1" ht="26.25" customHeight="1" x14ac:dyDescent="0.15">
      <c r="A122" s="1149"/>
      <c r="B122" s="1036"/>
      <c r="C122" s="1006" t="s">
        <v>443</v>
      </c>
      <c r="D122" s="1007"/>
      <c r="E122" s="1007"/>
      <c r="F122" s="1007"/>
      <c r="G122" s="1007"/>
      <c r="H122" s="1007"/>
      <c r="I122" s="1007"/>
      <c r="J122" s="1007"/>
      <c r="K122" s="1007"/>
      <c r="L122" s="1007"/>
      <c r="M122" s="1007"/>
      <c r="N122" s="1007"/>
      <c r="O122" s="1007"/>
      <c r="P122" s="1007"/>
      <c r="Q122" s="1007"/>
      <c r="R122" s="1007"/>
      <c r="S122" s="1007"/>
      <c r="T122" s="1007"/>
      <c r="U122" s="1007"/>
      <c r="V122" s="1007"/>
      <c r="W122" s="1007"/>
      <c r="X122" s="1007"/>
      <c r="Y122" s="1007"/>
      <c r="Z122" s="1008"/>
      <c r="AA122" s="1048" t="s">
        <v>138</v>
      </c>
      <c r="AB122" s="1049"/>
      <c r="AC122" s="1049"/>
      <c r="AD122" s="1049"/>
      <c r="AE122" s="1050"/>
      <c r="AF122" s="1051" t="s">
        <v>138</v>
      </c>
      <c r="AG122" s="1049"/>
      <c r="AH122" s="1049"/>
      <c r="AI122" s="1049"/>
      <c r="AJ122" s="1050"/>
      <c r="AK122" s="1051" t="s">
        <v>430</v>
      </c>
      <c r="AL122" s="1049"/>
      <c r="AM122" s="1049"/>
      <c r="AN122" s="1049"/>
      <c r="AO122" s="1050"/>
      <c r="AP122" s="1052" t="s">
        <v>138</v>
      </c>
      <c r="AQ122" s="1053"/>
      <c r="AR122" s="1053"/>
      <c r="AS122" s="1053"/>
      <c r="AT122" s="1054"/>
      <c r="AU122" s="1082"/>
      <c r="AV122" s="1083"/>
      <c r="AW122" s="1083"/>
      <c r="AX122" s="1083"/>
      <c r="AY122" s="1084"/>
      <c r="AZ122" s="1064" t="s">
        <v>462</v>
      </c>
      <c r="BA122" s="1055"/>
      <c r="BB122" s="1055"/>
      <c r="BC122" s="1055"/>
      <c r="BD122" s="1055"/>
      <c r="BE122" s="1055"/>
      <c r="BF122" s="1055"/>
      <c r="BG122" s="1055"/>
      <c r="BH122" s="1055"/>
      <c r="BI122" s="1055"/>
      <c r="BJ122" s="1055"/>
      <c r="BK122" s="1055"/>
      <c r="BL122" s="1055"/>
      <c r="BM122" s="1055"/>
      <c r="BN122" s="1055"/>
      <c r="BO122" s="1055"/>
      <c r="BP122" s="1056"/>
      <c r="BQ122" s="1087">
        <v>1132416</v>
      </c>
      <c r="BR122" s="1088"/>
      <c r="BS122" s="1088"/>
      <c r="BT122" s="1088"/>
      <c r="BU122" s="1088"/>
      <c r="BV122" s="1088">
        <v>1200663</v>
      </c>
      <c r="BW122" s="1088"/>
      <c r="BX122" s="1088"/>
      <c r="BY122" s="1088"/>
      <c r="BZ122" s="1088"/>
      <c r="CA122" s="1088">
        <v>1109873</v>
      </c>
      <c r="CB122" s="1088"/>
      <c r="CC122" s="1088"/>
      <c r="CD122" s="1088"/>
      <c r="CE122" s="1088"/>
      <c r="CF122" s="1108">
        <v>189</v>
      </c>
      <c r="CG122" s="1109"/>
      <c r="CH122" s="1109"/>
      <c r="CI122" s="1109"/>
      <c r="CJ122" s="1109"/>
      <c r="CK122" s="1100"/>
      <c r="CL122" s="1101"/>
      <c r="CM122" s="1101"/>
      <c r="CN122" s="1101"/>
      <c r="CO122" s="1102"/>
      <c r="CP122" s="1110" t="s">
        <v>402</v>
      </c>
      <c r="CQ122" s="1111"/>
      <c r="CR122" s="1111"/>
      <c r="CS122" s="1111"/>
      <c r="CT122" s="1111"/>
      <c r="CU122" s="1111"/>
      <c r="CV122" s="1111"/>
      <c r="CW122" s="1111"/>
      <c r="CX122" s="1111"/>
      <c r="CY122" s="1111"/>
      <c r="CZ122" s="1111"/>
      <c r="DA122" s="1111"/>
      <c r="DB122" s="1111"/>
      <c r="DC122" s="1111"/>
      <c r="DD122" s="1111"/>
      <c r="DE122" s="1111"/>
      <c r="DF122" s="1112"/>
      <c r="DG122" s="1009">
        <v>7905</v>
      </c>
      <c r="DH122" s="1010"/>
      <c r="DI122" s="1010"/>
      <c r="DJ122" s="1010"/>
      <c r="DK122" s="1010"/>
      <c r="DL122" s="1010">
        <v>7001</v>
      </c>
      <c r="DM122" s="1010"/>
      <c r="DN122" s="1010"/>
      <c r="DO122" s="1010"/>
      <c r="DP122" s="1010"/>
      <c r="DQ122" s="1010">
        <v>6092</v>
      </c>
      <c r="DR122" s="1010"/>
      <c r="DS122" s="1010"/>
      <c r="DT122" s="1010"/>
      <c r="DU122" s="1010"/>
      <c r="DV122" s="1011">
        <v>1</v>
      </c>
      <c r="DW122" s="1011"/>
      <c r="DX122" s="1011"/>
      <c r="DY122" s="1011"/>
      <c r="DZ122" s="1012"/>
    </row>
    <row r="123" spans="1:130" s="246" customFormat="1" ht="26.25" customHeight="1" x14ac:dyDescent="0.15">
      <c r="A123" s="1149"/>
      <c r="B123" s="1036"/>
      <c r="C123" s="1006" t="s">
        <v>449</v>
      </c>
      <c r="D123" s="1007"/>
      <c r="E123" s="1007"/>
      <c r="F123" s="1007"/>
      <c r="G123" s="1007"/>
      <c r="H123" s="1007"/>
      <c r="I123" s="1007"/>
      <c r="J123" s="1007"/>
      <c r="K123" s="1007"/>
      <c r="L123" s="1007"/>
      <c r="M123" s="1007"/>
      <c r="N123" s="1007"/>
      <c r="O123" s="1007"/>
      <c r="P123" s="1007"/>
      <c r="Q123" s="1007"/>
      <c r="R123" s="1007"/>
      <c r="S123" s="1007"/>
      <c r="T123" s="1007"/>
      <c r="U123" s="1007"/>
      <c r="V123" s="1007"/>
      <c r="W123" s="1007"/>
      <c r="X123" s="1007"/>
      <c r="Y123" s="1007"/>
      <c r="Z123" s="1008"/>
      <c r="AA123" s="1048" t="s">
        <v>138</v>
      </c>
      <c r="AB123" s="1049"/>
      <c r="AC123" s="1049"/>
      <c r="AD123" s="1049"/>
      <c r="AE123" s="1050"/>
      <c r="AF123" s="1051" t="s">
        <v>138</v>
      </c>
      <c r="AG123" s="1049"/>
      <c r="AH123" s="1049"/>
      <c r="AI123" s="1049"/>
      <c r="AJ123" s="1050"/>
      <c r="AK123" s="1051" t="s">
        <v>138</v>
      </c>
      <c r="AL123" s="1049"/>
      <c r="AM123" s="1049"/>
      <c r="AN123" s="1049"/>
      <c r="AO123" s="1050"/>
      <c r="AP123" s="1052" t="s">
        <v>138</v>
      </c>
      <c r="AQ123" s="1053"/>
      <c r="AR123" s="1053"/>
      <c r="AS123" s="1053"/>
      <c r="AT123" s="1054"/>
      <c r="AU123" s="1085"/>
      <c r="AV123" s="1086"/>
      <c r="AW123" s="1086"/>
      <c r="AX123" s="1086"/>
      <c r="AY123" s="1086"/>
      <c r="AZ123" s="277" t="s">
        <v>188</v>
      </c>
      <c r="BA123" s="277"/>
      <c r="BB123" s="277"/>
      <c r="BC123" s="277"/>
      <c r="BD123" s="277"/>
      <c r="BE123" s="277"/>
      <c r="BF123" s="277"/>
      <c r="BG123" s="277"/>
      <c r="BH123" s="277"/>
      <c r="BI123" s="277"/>
      <c r="BJ123" s="277"/>
      <c r="BK123" s="277"/>
      <c r="BL123" s="277"/>
      <c r="BM123" s="277"/>
      <c r="BN123" s="277"/>
      <c r="BO123" s="1065" t="s">
        <v>463</v>
      </c>
      <c r="BP123" s="1096"/>
      <c r="BQ123" s="1155">
        <v>2201882</v>
      </c>
      <c r="BR123" s="1156"/>
      <c r="BS123" s="1156"/>
      <c r="BT123" s="1156"/>
      <c r="BU123" s="1156"/>
      <c r="BV123" s="1156">
        <v>2170130</v>
      </c>
      <c r="BW123" s="1156"/>
      <c r="BX123" s="1156"/>
      <c r="BY123" s="1156"/>
      <c r="BZ123" s="1156"/>
      <c r="CA123" s="1156">
        <v>2096492</v>
      </c>
      <c r="CB123" s="1156"/>
      <c r="CC123" s="1156"/>
      <c r="CD123" s="1156"/>
      <c r="CE123" s="1156"/>
      <c r="CF123" s="1089"/>
      <c r="CG123" s="1090"/>
      <c r="CH123" s="1090"/>
      <c r="CI123" s="1090"/>
      <c r="CJ123" s="1091"/>
      <c r="CK123" s="1100"/>
      <c r="CL123" s="1101"/>
      <c r="CM123" s="1101"/>
      <c r="CN123" s="1101"/>
      <c r="CO123" s="1102"/>
      <c r="CP123" s="1110" t="s">
        <v>464</v>
      </c>
      <c r="CQ123" s="1111"/>
      <c r="CR123" s="1111"/>
      <c r="CS123" s="1111"/>
      <c r="CT123" s="1111"/>
      <c r="CU123" s="1111"/>
      <c r="CV123" s="1111"/>
      <c r="CW123" s="1111"/>
      <c r="CX123" s="1111"/>
      <c r="CY123" s="1111"/>
      <c r="CZ123" s="1111"/>
      <c r="DA123" s="1111"/>
      <c r="DB123" s="1111"/>
      <c r="DC123" s="1111"/>
      <c r="DD123" s="1111"/>
      <c r="DE123" s="1111"/>
      <c r="DF123" s="1112"/>
      <c r="DG123" s="1048" t="s">
        <v>387</v>
      </c>
      <c r="DH123" s="1049"/>
      <c r="DI123" s="1049"/>
      <c r="DJ123" s="1049"/>
      <c r="DK123" s="1050"/>
      <c r="DL123" s="1051" t="s">
        <v>387</v>
      </c>
      <c r="DM123" s="1049"/>
      <c r="DN123" s="1049"/>
      <c r="DO123" s="1049"/>
      <c r="DP123" s="1050"/>
      <c r="DQ123" s="1051" t="s">
        <v>387</v>
      </c>
      <c r="DR123" s="1049"/>
      <c r="DS123" s="1049"/>
      <c r="DT123" s="1049"/>
      <c r="DU123" s="1050"/>
      <c r="DV123" s="1052" t="s">
        <v>387</v>
      </c>
      <c r="DW123" s="1053"/>
      <c r="DX123" s="1053"/>
      <c r="DY123" s="1053"/>
      <c r="DZ123" s="1054"/>
    </row>
    <row r="124" spans="1:130" s="246" customFormat="1" ht="26.25" customHeight="1" thickBot="1" x14ac:dyDescent="0.2">
      <c r="A124" s="1149"/>
      <c r="B124" s="1036"/>
      <c r="C124" s="1006" t="s">
        <v>452</v>
      </c>
      <c r="D124" s="1007"/>
      <c r="E124" s="1007"/>
      <c r="F124" s="1007"/>
      <c r="G124" s="1007"/>
      <c r="H124" s="1007"/>
      <c r="I124" s="1007"/>
      <c r="J124" s="1007"/>
      <c r="K124" s="1007"/>
      <c r="L124" s="1007"/>
      <c r="M124" s="1007"/>
      <c r="N124" s="1007"/>
      <c r="O124" s="1007"/>
      <c r="P124" s="1007"/>
      <c r="Q124" s="1007"/>
      <c r="R124" s="1007"/>
      <c r="S124" s="1007"/>
      <c r="T124" s="1007"/>
      <c r="U124" s="1007"/>
      <c r="V124" s="1007"/>
      <c r="W124" s="1007"/>
      <c r="X124" s="1007"/>
      <c r="Y124" s="1007"/>
      <c r="Z124" s="1008"/>
      <c r="AA124" s="1048" t="s">
        <v>387</v>
      </c>
      <c r="AB124" s="1049"/>
      <c r="AC124" s="1049"/>
      <c r="AD124" s="1049"/>
      <c r="AE124" s="1050"/>
      <c r="AF124" s="1051" t="s">
        <v>387</v>
      </c>
      <c r="AG124" s="1049"/>
      <c r="AH124" s="1049"/>
      <c r="AI124" s="1049"/>
      <c r="AJ124" s="1050"/>
      <c r="AK124" s="1051" t="s">
        <v>387</v>
      </c>
      <c r="AL124" s="1049"/>
      <c r="AM124" s="1049"/>
      <c r="AN124" s="1049"/>
      <c r="AO124" s="1050"/>
      <c r="AP124" s="1052" t="s">
        <v>387</v>
      </c>
      <c r="AQ124" s="1053"/>
      <c r="AR124" s="1053"/>
      <c r="AS124" s="1053"/>
      <c r="AT124" s="1054"/>
      <c r="AU124" s="1151" t="s">
        <v>465</v>
      </c>
      <c r="AV124" s="1152"/>
      <c r="AW124" s="1152"/>
      <c r="AX124" s="1152"/>
      <c r="AY124" s="1152"/>
      <c r="AZ124" s="1152"/>
      <c r="BA124" s="1152"/>
      <c r="BB124" s="1152"/>
      <c r="BC124" s="1152"/>
      <c r="BD124" s="1152"/>
      <c r="BE124" s="1152"/>
      <c r="BF124" s="1152"/>
      <c r="BG124" s="1152"/>
      <c r="BH124" s="1152"/>
      <c r="BI124" s="1152"/>
      <c r="BJ124" s="1152"/>
      <c r="BK124" s="1152"/>
      <c r="BL124" s="1152"/>
      <c r="BM124" s="1152"/>
      <c r="BN124" s="1152"/>
      <c r="BO124" s="1152"/>
      <c r="BP124" s="1153"/>
      <c r="BQ124" s="1154" t="s">
        <v>387</v>
      </c>
      <c r="BR124" s="1118"/>
      <c r="BS124" s="1118"/>
      <c r="BT124" s="1118"/>
      <c r="BU124" s="1118"/>
      <c r="BV124" s="1118" t="s">
        <v>387</v>
      </c>
      <c r="BW124" s="1118"/>
      <c r="BX124" s="1118"/>
      <c r="BY124" s="1118"/>
      <c r="BZ124" s="1118"/>
      <c r="CA124" s="1118" t="s">
        <v>387</v>
      </c>
      <c r="CB124" s="1118"/>
      <c r="CC124" s="1118"/>
      <c r="CD124" s="1118"/>
      <c r="CE124" s="1118"/>
      <c r="CF124" s="1119"/>
      <c r="CG124" s="1120"/>
      <c r="CH124" s="1120"/>
      <c r="CI124" s="1120"/>
      <c r="CJ124" s="1121"/>
      <c r="CK124" s="1103"/>
      <c r="CL124" s="1103"/>
      <c r="CM124" s="1103"/>
      <c r="CN124" s="1103"/>
      <c r="CO124" s="1104"/>
      <c r="CP124" s="1110" t="s">
        <v>466</v>
      </c>
      <c r="CQ124" s="1111"/>
      <c r="CR124" s="1111"/>
      <c r="CS124" s="1111"/>
      <c r="CT124" s="1111"/>
      <c r="CU124" s="1111"/>
      <c r="CV124" s="1111"/>
      <c r="CW124" s="1111"/>
      <c r="CX124" s="1111"/>
      <c r="CY124" s="1111"/>
      <c r="CZ124" s="1111"/>
      <c r="DA124" s="1111"/>
      <c r="DB124" s="1111"/>
      <c r="DC124" s="1111"/>
      <c r="DD124" s="1111"/>
      <c r="DE124" s="1111"/>
      <c r="DF124" s="1112"/>
      <c r="DG124" s="1095" t="s">
        <v>430</v>
      </c>
      <c r="DH124" s="1074"/>
      <c r="DI124" s="1074"/>
      <c r="DJ124" s="1074"/>
      <c r="DK124" s="1075"/>
      <c r="DL124" s="1073" t="s">
        <v>138</v>
      </c>
      <c r="DM124" s="1074"/>
      <c r="DN124" s="1074"/>
      <c r="DO124" s="1074"/>
      <c r="DP124" s="1075"/>
      <c r="DQ124" s="1073" t="s">
        <v>138</v>
      </c>
      <c r="DR124" s="1074"/>
      <c r="DS124" s="1074"/>
      <c r="DT124" s="1074"/>
      <c r="DU124" s="1075"/>
      <c r="DV124" s="1076" t="s">
        <v>430</v>
      </c>
      <c r="DW124" s="1077"/>
      <c r="DX124" s="1077"/>
      <c r="DY124" s="1077"/>
      <c r="DZ124" s="1078"/>
    </row>
    <row r="125" spans="1:130" s="246" customFormat="1" ht="26.25" customHeight="1" x14ac:dyDescent="0.15">
      <c r="A125" s="1149"/>
      <c r="B125" s="1036"/>
      <c r="C125" s="1006" t="s">
        <v>454</v>
      </c>
      <c r="D125" s="1007"/>
      <c r="E125" s="1007"/>
      <c r="F125" s="1007"/>
      <c r="G125" s="1007"/>
      <c r="H125" s="1007"/>
      <c r="I125" s="1007"/>
      <c r="J125" s="1007"/>
      <c r="K125" s="1007"/>
      <c r="L125" s="1007"/>
      <c r="M125" s="1007"/>
      <c r="N125" s="1007"/>
      <c r="O125" s="1007"/>
      <c r="P125" s="1007"/>
      <c r="Q125" s="1007"/>
      <c r="R125" s="1007"/>
      <c r="S125" s="1007"/>
      <c r="T125" s="1007"/>
      <c r="U125" s="1007"/>
      <c r="V125" s="1007"/>
      <c r="W125" s="1007"/>
      <c r="X125" s="1007"/>
      <c r="Y125" s="1007"/>
      <c r="Z125" s="1008"/>
      <c r="AA125" s="1048" t="s">
        <v>430</v>
      </c>
      <c r="AB125" s="1049"/>
      <c r="AC125" s="1049"/>
      <c r="AD125" s="1049"/>
      <c r="AE125" s="1050"/>
      <c r="AF125" s="1051" t="s">
        <v>138</v>
      </c>
      <c r="AG125" s="1049"/>
      <c r="AH125" s="1049"/>
      <c r="AI125" s="1049"/>
      <c r="AJ125" s="1050"/>
      <c r="AK125" s="1051" t="s">
        <v>430</v>
      </c>
      <c r="AL125" s="1049"/>
      <c r="AM125" s="1049"/>
      <c r="AN125" s="1049"/>
      <c r="AO125" s="1050"/>
      <c r="AP125" s="1052" t="s">
        <v>430</v>
      </c>
      <c r="AQ125" s="1053"/>
      <c r="AR125" s="1053"/>
      <c r="AS125" s="1053"/>
      <c r="AT125" s="1054"/>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3" t="s">
        <v>467</v>
      </c>
      <c r="CL125" s="1098"/>
      <c r="CM125" s="1098"/>
      <c r="CN125" s="1098"/>
      <c r="CO125" s="1099"/>
      <c r="CP125" s="1030" t="s">
        <v>468</v>
      </c>
      <c r="CQ125" s="979"/>
      <c r="CR125" s="979"/>
      <c r="CS125" s="979"/>
      <c r="CT125" s="979"/>
      <c r="CU125" s="979"/>
      <c r="CV125" s="979"/>
      <c r="CW125" s="979"/>
      <c r="CX125" s="979"/>
      <c r="CY125" s="979"/>
      <c r="CZ125" s="979"/>
      <c r="DA125" s="979"/>
      <c r="DB125" s="979"/>
      <c r="DC125" s="979"/>
      <c r="DD125" s="979"/>
      <c r="DE125" s="979"/>
      <c r="DF125" s="980"/>
      <c r="DG125" s="1016" t="s">
        <v>430</v>
      </c>
      <c r="DH125" s="1017"/>
      <c r="DI125" s="1017"/>
      <c r="DJ125" s="1017"/>
      <c r="DK125" s="1017"/>
      <c r="DL125" s="1017" t="s">
        <v>430</v>
      </c>
      <c r="DM125" s="1017"/>
      <c r="DN125" s="1017"/>
      <c r="DO125" s="1017"/>
      <c r="DP125" s="1017"/>
      <c r="DQ125" s="1017" t="s">
        <v>430</v>
      </c>
      <c r="DR125" s="1017"/>
      <c r="DS125" s="1017"/>
      <c r="DT125" s="1017"/>
      <c r="DU125" s="1017"/>
      <c r="DV125" s="1018" t="s">
        <v>430</v>
      </c>
      <c r="DW125" s="1018"/>
      <c r="DX125" s="1018"/>
      <c r="DY125" s="1018"/>
      <c r="DZ125" s="1019"/>
    </row>
    <row r="126" spans="1:130" s="246" customFormat="1" ht="26.25" customHeight="1" thickBot="1" x14ac:dyDescent="0.2">
      <c r="A126" s="1149"/>
      <c r="B126" s="1036"/>
      <c r="C126" s="1006" t="s">
        <v>456</v>
      </c>
      <c r="D126" s="1007"/>
      <c r="E126" s="1007"/>
      <c r="F126" s="1007"/>
      <c r="G126" s="1007"/>
      <c r="H126" s="1007"/>
      <c r="I126" s="1007"/>
      <c r="J126" s="1007"/>
      <c r="K126" s="1007"/>
      <c r="L126" s="1007"/>
      <c r="M126" s="1007"/>
      <c r="N126" s="1007"/>
      <c r="O126" s="1007"/>
      <c r="P126" s="1007"/>
      <c r="Q126" s="1007"/>
      <c r="R126" s="1007"/>
      <c r="S126" s="1007"/>
      <c r="T126" s="1007"/>
      <c r="U126" s="1007"/>
      <c r="V126" s="1007"/>
      <c r="W126" s="1007"/>
      <c r="X126" s="1007"/>
      <c r="Y126" s="1007"/>
      <c r="Z126" s="1008"/>
      <c r="AA126" s="1048" t="s">
        <v>430</v>
      </c>
      <c r="AB126" s="1049"/>
      <c r="AC126" s="1049"/>
      <c r="AD126" s="1049"/>
      <c r="AE126" s="1050"/>
      <c r="AF126" s="1051" t="s">
        <v>430</v>
      </c>
      <c r="AG126" s="1049"/>
      <c r="AH126" s="1049"/>
      <c r="AI126" s="1049"/>
      <c r="AJ126" s="1050"/>
      <c r="AK126" s="1051" t="s">
        <v>430</v>
      </c>
      <c r="AL126" s="1049"/>
      <c r="AM126" s="1049"/>
      <c r="AN126" s="1049"/>
      <c r="AO126" s="1050"/>
      <c r="AP126" s="1052" t="s">
        <v>430</v>
      </c>
      <c r="AQ126" s="1053"/>
      <c r="AR126" s="1053"/>
      <c r="AS126" s="1053"/>
      <c r="AT126" s="1054"/>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4"/>
      <c r="CL126" s="1101"/>
      <c r="CM126" s="1101"/>
      <c r="CN126" s="1101"/>
      <c r="CO126" s="1102"/>
      <c r="CP126" s="1039" t="s">
        <v>469</v>
      </c>
      <c r="CQ126" s="1040"/>
      <c r="CR126" s="1040"/>
      <c r="CS126" s="1040"/>
      <c r="CT126" s="1040"/>
      <c r="CU126" s="1040"/>
      <c r="CV126" s="1040"/>
      <c r="CW126" s="1040"/>
      <c r="CX126" s="1040"/>
      <c r="CY126" s="1040"/>
      <c r="CZ126" s="1040"/>
      <c r="DA126" s="1040"/>
      <c r="DB126" s="1040"/>
      <c r="DC126" s="1040"/>
      <c r="DD126" s="1040"/>
      <c r="DE126" s="1040"/>
      <c r="DF126" s="1041"/>
      <c r="DG126" s="1009" t="s">
        <v>430</v>
      </c>
      <c r="DH126" s="1010"/>
      <c r="DI126" s="1010"/>
      <c r="DJ126" s="1010"/>
      <c r="DK126" s="1010"/>
      <c r="DL126" s="1010" t="s">
        <v>430</v>
      </c>
      <c r="DM126" s="1010"/>
      <c r="DN126" s="1010"/>
      <c r="DO126" s="1010"/>
      <c r="DP126" s="1010"/>
      <c r="DQ126" s="1010" t="s">
        <v>430</v>
      </c>
      <c r="DR126" s="1010"/>
      <c r="DS126" s="1010"/>
      <c r="DT126" s="1010"/>
      <c r="DU126" s="1010"/>
      <c r="DV126" s="1011" t="s">
        <v>430</v>
      </c>
      <c r="DW126" s="1011"/>
      <c r="DX126" s="1011"/>
      <c r="DY126" s="1011"/>
      <c r="DZ126" s="1012"/>
    </row>
    <row r="127" spans="1:130" s="246" customFormat="1" ht="26.25" customHeight="1" x14ac:dyDescent="0.15">
      <c r="A127" s="1150"/>
      <c r="B127" s="1038"/>
      <c r="C127" s="1092" t="s">
        <v>470</v>
      </c>
      <c r="D127" s="1093"/>
      <c r="E127" s="1093"/>
      <c r="F127" s="1093"/>
      <c r="G127" s="1093"/>
      <c r="H127" s="1093"/>
      <c r="I127" s="1093"/>
      <c r="J127" s="1093"/>
      <c r="K127" s="1093"/>
      <c r="L127" s="1093"/>
      <c r="M127" s="1093"/>
      <c r="N127" s="1093"/>
      <c r="O127" s="1093"/>
      <c r="P127" s="1093"/>
      <c r="Q127" s="1093"/>
      <c r="R127" s="1093"/>
      <c r="S127" s="1093"/>
      <c r="T127" s="1093"/>
      <c r="U127" s="1093"/>
      <c r="V127" s="1093"/>
      <c r="W127" s="1093"/>
      <c r="X127" s="1093"/>
      <c r="Y127" s="1093"/>
      <c r="Z127" s="1094"/>
      <c r="AA127" s="1048" t="s">
        <v>430</v>
      </c>
      <c r="AB127" s="1049"/>
      <c r="AC127" s="1049"/>
      <c r="AD127" s="1049"/>
      <c r="AE127" s="1050"/>
      <c r="AF127" s="1051" t="s">
        <v>430</v>
      </c>
      <c r="AG127" s="1049"/>
      <c r="AH127" s="1049"/>
      <c r="AI127" s="1049"/>
      <c r="AJ127" s="1050"/>
      <c r="AK127" s="1051" t="s">
        <v>430</v>
      </c>
      <c r="AL127" s="1049"/>
      <c r="AM127" s="1049"/>
      <c r="AN127" s="1049"/>
      <c r="AO127" s="1050"/>
      <c r="AP127" s="1052" t="s">
        <v>138</v>
      </c>
      <c r="AQ127" s="1053"/>
      <c r="AR127" s="1053"/>
      <c r="AS127" s="1053"/>
      <c r="AT127" s="1054"/>
      <c r="AU127" s="282"/>
      <c r="AV127" s="282"/>
      <c r="AW127" s="282"/>
      <c r="AX127" s="1122" t="s">
        <v>471</v>
      </c>
      <c r="AY127" s="1123"/>
      <c r="AZ127" s="1123"/>
      <c r="BA127" s="1123"/>
      <c r="BB127" s="1123"/>
      <c r="BC127" s="1123"/>
      <c r="BD127" s="1123"/>
      <c r="BE127" s="1124"/>
      <c r="BF127" s="1125" t="s">
        <v>472</v>
      </c>
      <c r="BG127" s="1123"/>
      <c r="BH127" s="1123"/>
      <c r="BI127" s="1123"/>
      <c r="BJ127" s="1123"/>
      <c r="BK127" s="1123"/>
      <c r="BL127" s="1124"/>
      <c r="BM127" s="1125" t="s">
        <v>473</v>
      </c>
      <c r="BN127" s="1123"/>
      <c r="BO127" s="1123"/>
      <c r="BP127" s="1123"/>
      <c r="BQ127" s="1123"/>
      <c r="BR127" s="1123"/>
      <c r="BS127" s="1124"/>
      <c r="BT127" s="1125" t="s">
        <v>474</v>
      </c>
      <c r="BU127" s="1123"/>
      <c r="BV127" s="1123"/>
      <c r="BW127" s="1123"/>
      <c r="BX127" s="1123"/>
      <c r="BY127" s="1123"/>
      <c r="BZ127" s="1147"/>
      <c r="CA127" s="282"/>
      <c r="CB127" s="282"/>
      <c r="CC127" s="282"/>
      <c r="CD127" s="283"/>
      <c r="CE127" s="283"/>
      <c r="CF127" s="283"/>
      <c r="CG127" s="280"/>
      <c r="CH127" s="280"/>
      <c r="CI127" s="280"/>
      <c r="CJ127" s="281"/>
      <c r="CK127" s="1114"/>
      <c r="CL127" s="1101"/>
      <c r="CM127" s="1101"/>
      <c r="CN127" s="1101"/>
      <c r="CO127" s="1102"/>
      <c r="CP127" s="1039" t="s">
        <v>475</v>
      </c>
      <c r="CQ127" s="1040"/>
      <c r="CR127" s="1040"/>
      <c r="CS127" s="1040"/>
      <c r="CT127" s="1040"/>
      <c r="CU127" s="1040"/>
      <c r="CV127" s="1040"/>
      <c r="CW127" s="1040"/>
      <c r="CX127" s="1040"/>
      <c r="CY127" s="1040"/>
      <c r="CZ127" s="1040"/>
      <c r="DA127" s="1040"/>
      <c r="DB127" s="1040"/>
      <c r="DC127" s="1040"/>
      <c r="DD127" s="1040"/>
      <c r="DE127" s="1040"/>
      <c r="DF127" s="1041"/>
      <c r="DG127" s="1009" t="s">
        <v>430</v>
      </c>
      <c r="DH127" s="1010"/>
      <c r="DI127" s="1010"/>
      <c r="DJ127" s="1010"/>
      <c r="DK127" s="1010"/>
      <c r="DL127" s="1010" t="s">
        <v>138</v>
      </c>
      <c r="DM127" s="1010"/>
      <c r="DN127" s="1010"/>
      <c r="DO127" s="1010"/>
      <c r="DP127" s="1010"/>
      <c r="DQ127" s="1010" t="s">
        <v>138</v>
      </c>
      <c r="DR127" s="1010"/>
      <c r="DS127" s="1010"/>
      <c r="DT127" s="1010"/>
      <c r="DU127" s="1010"/>
      <c r="DV127" s="1011" t="s">
        <v>430</v>
      </c>
      <c r="DW127" s="1011"/>
      <c r="DX127" s="1011"/>
      <c r="DY127" s="1011"/>
      <c r="DZ127" s="1012"/>
    </row>
    <row r="128" spans="1:130" s="246" customFormat="1" ht="26.25" customHeight="1" thickBot="1" x14ac:dyDescent="0.2">
      <c r="A128" s="1133" t="s">
        <v>476</v>
      </c>
      <c r="B128" s="1134"/>
      <c r="C128" s="1134"/>
      <c r="D128" s="1134"/>
      <c r="E128" s="1134"/>
      <c r="F128" s="1134"/>
      <c r="G128" s="1134"/>
      <c r="H128" s="1134"/>
      <c r="I128" s="1134"/>
      <c r="J128" s="1134"/>
      <c r="K128" s="1134"/>
      <c r="L128" s="1134"/>
      <c r="M128" s="1134"/>
      <c r="N128" s="1134"/>
      <c r="O128" s="1134"/>
      <c r="P128" s="1134"/>
      <c r="Q128" s="1134"/>
      <c r="R128" s="1134"/>
      <c r="S128" s="1134"/>
      <c r="T128" s="1134"/>
      <c r="U128" s="1134"/>
      <c r="V128" s="1134"/>
      <c r="W128" s="1135" t="s">
        <v>477</v>
      </c>
      <c r="X128" s="1135"/>
      <c r="Y128" s="1135"/>
      <c r="Z128" s="1136"/>
      <c r="AA128" s="1137">
        <v>15436</v>
      </c>
      <c r="AB128" s="1138"/>
      <c r="AC128" s="1138"/>
      <c r="AD128" s="1138"/>
      <c r="AE128" s="1139"/>
      <c r="AF128" s="1140">
        <v>15436</v>
      </c>
      <c r="AG128" s="1138"/>
      <c r="AH128" s="1138"/>
      <c r="AI128" s="1138"/>
      <c r="AJ128" s="1139"/>
      <c r="AK128" s="1140">
        <v>15437</v>
      </c>
      <c r="AL128" s="1138"/>
      <c r="AM128" s="1138"/>
      <c r="AN128" s="1138"/>
      <c r="AO128" s="1139"/>
      <c r="AP128" s="1141"/>
      <c r="AQ128" s="1142"/>
      <c r="AR128" s="1142"/>
      <c r="AS128" s="1142"/>
      <c r="AT128" s="1143"/>
      <c r="AU128" s="282"/>
      <c r="AV128" s="282"/>
      <c r="AW128" s="282"/>
      <c r="AX128" s="978" t="s">
        <v>478</v>
      </c>
      <c r="AY128" s="979"/>
      <c r="AZ128" s="979"/>
      <c r="BA128" s="979"/>
      <c r="BB128" s="979"/>
      <c r="BC128" s="979"/>
      <c r="BD128" s="979"/>
      <c r="BE128" s="980"/>
      <c r="BF128" s="1144" t="s">
        <v>430</v>
      </c>
      <c r="BG128" s="1145"/>
      <c r="BH128" s="1145"/>
      <c r="BI128" s="1145"/>
      <c r="BJ128" s="1145"/>
      <c r="BK128" s="1145"/>
      <c r="BL128" s="1146"/>
      <c r="BM128" s="1144">
        <v>15</v>
      </c>
      <c r="BN128" s="1145"/>
      <c r="BO128" s="1145"/>
      <c r="BP128" s="1145"/>
      <c r="BQ128" s="1145"/>
      <c r="BR128" s="1145"/>
      <c r="BS128" s="1146"/>
      <c r="BT128" s="1144">
        <v>20</v>
      </c>
      <c r="BU128" s="1145"/>
      <c r="BV128" s="1145"/>
      <c r="BW128" s="1145"/>
      <c r="BX128" s="1145"/>
      <c r="BY128" s="1145"/>
      <c r="BZ128" s="1169"/>
      <c r="CA128" s="283"/>
      <c r="CB128" s="283"/>
      <c r="CC128" s="283"/>
      <c r="CD128" s="283"/>
      <c r="CE128" s="283"/>
      <c r="CF128" s="283"/>
      <c r="CG128" s="280"/>
      <c r="CH128" s="280"/>
      <c r="CI128" s="280"/>
      <c r="CJ128" s="281"/>
      <c r="CK128" s="1115"/>
      <c r="CL128" s="1116"/>
      <c r="CM128" s="1116"/>
      <c r="CN128" s="1116"/>
      <c r="CO128" s="1117"/>
      <c r="CP128" s="1126" t="s">
        <v>479</v>
      </c>
      <c r="CQ128" s="1127"/>
      <c r="CR128" s="1127"/>
      <c r="CS128" s="1127"/>
      <c r="CT128" s="1127"/>
      <c r="CU128" s="1127"/>
      <c r="CV128" s="1127"/>
      <c r="CW128" s="1127"/>
      <c r="CX128" s="1127"/>
      <c r="CY128" s="1127"/>
      <c r="CZ128" s="1127"/>
      <c r="DA128" s="1127"/>
      <c r="DB128" s="1127"/>
      <c r="DC128" s="1127"/>
      <c r="DD128" s="1127"/>
      <c r="DE128" s="1127"/>
      <c r="DF128" s="1128"/>
      <c r="DG128" s="1129" t="s">
        <v>430</v>
      </c>
      <c r="DH128" s="1130"/>
      <c r="DI128" s="1130"/>
      <c r="DJ128" s="1130"/>
      <c r="DK128" s="1130"/>
      <c r="DL128" s="1130" t="s">
        <v>430</v>
      </c>
      <c r="DM128" s="1130"/>
      <c r="DN128" s="1130"/>
      <c r="DO128" s="1130"/>
      <c r="DP128" s="1130"/>
      <c r="DQ128" s="1130" t="s">
        <v>138</v>
      </c>
      <c r="DR128" s="1130"/>
      <c r="DS128" s="1130"/>
      <c r="DT128" s="1130"/>
      <c r="DU128" s="1130"/>
      <c r="DV128" s="1131" t="s">
        <v>430</v>
      </c>
      <c r="DW128" s="1131"/>
      <c r="DX128" s="1131"/>
      <c r="DY128" s="1131"/>
      <c r="DZ128" s="1132"/>
    </row>
    <row r="129" spans="1:131" s="246" customFormat="1" ht="26.25" customHeight="1" x14ac:dyDescent="0.15">
      <c r="A129" s="1020" t="s">
        <v>106</v>
      </c>
      <c r="B129" s="1021"/>
      <c r="C129" s="1021"/>
      <c r="D129" s="1021"/>
      <c r="E129" s="1021"/>
      <c r="F129" s="1021"/>
      <c r="G129" s="1021"/>
      <c r="H129" s="1021"/>
      <c r="I129" s="1021"/>
      <c r="J129" s="1021"/>
      <c r="K129" s="1021"/>
      <c r="L129" s="1021"/>
      <c r="M129" s="1021"/>
      <c r="N129" s="1021"/>
      <c r="O129" s="1021"/>
      <c r="P129" s="1021"/>
      <c r="Q129" s="1021"/>
      <c r="R129" s="1021"/>
      <c r="S129" s="1021"/>
      <c r="T129" s="1021"/>
      <c r="U129" s="1021"/>
      <c r="V129" s="1021"/>
      <c r="W129" s="1163" t="s">
        <v>480</v>
      </c>
      <c r="X129" s="1164"/>
      <c r="Y129" s="1164"/>
      <c r="Z129" s="1165"/>
      <c r="AA129" s="1048">
        <v>738857</v>
      </c>
      <c r="AB129" s="1049"/>
      <c r="AC129" s="1049"/>
      <c r="AD129" s="1049"/>
      <c r="AE129" s="1050"/>
      <c r="AF129" s="1051">
        <v>732920</v>
      </c>
      <c r="AG129" s="1049"/>
      <c r="AH129" s="1049"/>
      <c r="AI129" s="1049"/>
      <c r="AJ129" s="1050"/>
      <c r="AK129" s="1051">
        <v>709927</v>
      </c>
      <c r="AL129" s="1049"/>
      <c r="AM129" s="1049"/>
      <c r="AN129" s="1049"/>
      <c r="AO129" s="1050"/>
      <c r="AP129" s="1166"/>
      <c r="AQ129" s="1167"/>
      <c r="AR129" s="1167"/>
      <c r="AS129" s="1167"/>
      <c r="AT129" s="1168"/>
      <c r="AU129" s="284"/>
      <c r="AV129" s="284"/>
      <c r="AW129" s="284"/>
      <c r="AX129" s="1157" t="s">
        <v>481</v>
      </c>
      <c r="AY129" s="1040"/>
      <c r="AZ129" s="1040"/>
      <c r="BA129" s="1040"/>
      <c r="BB129" s="1040"/>
      <c r="BC129" s="1040"/>
      <c r="BD129" s="1040"/>
      <c r="BE129" s="1041"/>
      <c r="BF129" s="1158" t="s">
        <v>430</v>
      </c>
      <c r="BG129" s="1159"/>
      <c r="BH129" s="1159"/>
      <c r="BI129" s="1159"/>
      <c r="BJ129" s="1159"/>
      <c r="BK129" s="1159"/>
      <c r="BL129" s="1160"/>
      <c r="BM129" s="1158">
        <v>20</v>
      </c>
      <c r="BN129" s="1159"/>
      <c r="BO129" s="1159"/>
      <c r="BP129" s="1159"/>
      <c r="BQ129" s="1159"/>
      <c r="BR129" s="1159"/>
      <c r="BS129" s="1160"/>
      <c r="BT129" s="1158">
        <v>30</v>
      </c>
      <c r="BU129" s="1161"/>
      <c r="BV129" s="1161"/>
      <c r="BW129" s="1161"/>
      <c r="BX129" s="1161"/>
      <c r="BY129" s="1161"/>
      <c r="BZ129" s="1162"/>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1020" t="s">
        <v>482</v>
      </c>
      <c r="B130" s="1021"/>
      <c r="C130" s="1021"/>
      <c r="D130" s="1021"/>
      <c r="E130" s="1021"/>
      <c r="F130" s="1021"/>
      <c r="G130" s="1021"/>
      <c r="H130" s="1021"/>
      <c r="I130" s="1021"/>
      <c r="J130" s="1021"/>
      <c r="K130" s="1021"/>
      <c r="L130" s="1021"/>
      <c r="M130" s="1021"/>
      <c r="N130" s="1021"/>
      <c r="O130" s="1021"/>
      <c r="P130" s="1021"/>
      <c r="Q130" s="1021"/>
      <c r="R130" s="1021"/>
      <c r="S130" s="1021"/>
      <c r="T130" s="1021"/>
      <c r="U130" s="1021"/>
      <c r="V130" s="1021"/>
      <c r="W130" s="1163" t="s">
        <v>483</v>
      </c>
      <c r="X130" s="1164"/>
      <c r="Y130" s="1164"/>
      <c r="Z130" s="1165"/>
      <c r="AA130" s="1048">
        <v>129165</v>
      </c>
      <c r="AB130" s="1049"/>
      <c r="AC130" s="1049"/>
      <c r="AD130" s="1049"/>
      <c r="AE130" s="1050"/>
      <c r="AF130" s="1051">
        <v>118631</v>
      </c>
      <c r="AG130" s="1049"/>
      <c r="AH130" s="1049"/>
      <c r="AI130" s="1049"/>
      <c r="AJ130" s="1050"/>
      <c r="AK130" s="1051">
        <v>122842</v>
      </c>
      <c r="AL130" s="1049"/>
      <c r="AM130" s="1049"/>
      <c r="AN130" s="1049"/>
      <c r="AO130" s="1050"/>
      <c r="AP130" s="1166"/>
      <c r="AQ130" s="1167"/>
      <c r="AR130" s="1167"/>
      <c r="AS130" s="1167"/>
      <c r="AT130" s="1168"/>
      <c r="AU130" s="284"/>
      <c r="AV130" s="284"/>
      <c r="AW130" s="284"/>
      <c r="AX130" s="1157" t="s">
        <v>484</v>
      </c>
      <c r="AY130" s="1040"/>
      <c r="AZ130" s="1040"/>
      <c r="BA130" s="1040"/>
      <c r="BB130" s="1040"/>
      <c r="BC130" s="1040"/>
      <c r="BD130" s="1040"/>
      <c r="BE130" s="1041"/>
      <c r="BF130" s="1194">
        <v>4.0999999999999996</v>
      </c>
      <c r="BG130" s="1195"/>
      <c r="BH130" s="1195"/>
      <c r="BI130" s="1195"/>
      <c r="BJ130" s="1195"/>
      <c r="BK130" s="1195"/>
      <c r="BL130" s="1196"/>
      <c r="BM130" s="1194">
        <v>25</v>
      </c>
      <c r="BN130" s="1195"/>
      <c r="BO130" s="1195"/>
      <c r="BP130" s="1195"/>
      <c r="BQ130" s="1195"/>
      <c r="BR130" s="1195"/>
      <c r="BS130" s="1196"/>
      <c r="BT130" s="1194">
        <v>35</v>
      </c>
      <c r="BU130" s="1197"/>
      <c r="BV130" s="1197"/>
      <c r="BW130" s="1197"/>
      <c r="BX130" s="1197"/>
      <c r="BY130" s="1197"/>
      <c r="BZ130" s="1198"/>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99"/>
      <c r="B131" s="1200"/>
      <c r="C131" s="1200"/>
      <c r="D131" s="1200"/>
      <c r="E131" s="1200"/>
      <c r="F131" s="1200"/>
      <c r="G131" s="1200"/>
      <c r="H131" s="1200"/>
      <c r="I131" s="1200"/>
      <c r="J131" s="1200"/>
      <c r="K131" s="1200"/>
      <c r="L131" s="1200"/>
      <c r="M131" s="1200"/>
      <c r="N131" s="1200"/>
      <c r="O131" s="1200"/>
      <c r="P131" s="1200"/>
      <c r="Q131" s="1200"/>
      <c r="R131" s="1200"/>
      <c r="S131" s="1200"/>
      <c r="T131" s="1200"/>
      <c r="U131" s="1200"/>
      <c r="V131" s="1200"/>
      <c r="W131" s="1201" t="s">
        <v>485</v>
      </c>
      <c r="X131" s="1202"/>
      <c r="Y131" s="1202"/>
      <c r="Z131" s="1203"/>
      <c r="AA131" s="1095">
        <v>609692</v>
      </c>
      <c r="AB131" s="1074"/>
      <c r="AC131" s="1074"/>
      <c r="AD131" s="1074"/>
      <c r="AE131" s="1075"/>
      <c r="AF131" s="1073">
        <v>614289</v>
      </c>
      <c r="AG131" s="1074"/>
      <c r="AH131" s="1074"/>
      <c r="AI131" s="1074"/>
      <c r="AJ131" s="1075"/>
      <c r="AK131" s="1073">
        <v>587085</v>
      </c>
      <c r="AL131" s="1074"/>
      <c r="AM131" s="1074"/>
      <c r="AN131" s="1074"/>
      <c r="AO131" s="1075"/>
      <c r="AP131" s="1204"/>
      <c r="AQ131" s="1205"/>
      <c r="AR131" s="1205"/>
      <c r="AS131" s="1205"/>
      <c r="AT131" s="1206"/>
      <c r="AU131" s="284"/>
      <c r="AV131" s="284"/>
      <c r="AW131" s="284"/>
      <c r="AX131" s="1176" t="s">
        <v>486</v>
      </c>
      <c r="AY131" s="1127"/>
      <c r="AZ131" s="1127"/>
      <c r="BA131" s="1127"/>
      <c r="BB131" s="1127"/>
      <c r="BC131" s="1127"/>
      <c r="BD131" s="1127"/>
      <c r="BE131" s="1128"/>
      <c r="BF131" s="1177" t="s">
        <v>430</v>
      </c>
      <c r="BG131" s="1178"/>
      <c r="BH131" s="1178"/>
      <c r="BI131" s="1178"/>
      <c r="BJ131" s="1178"/>
      <c r="BK131" s="1178"/>
      <c r="BL131" s="1179"/>
      <c r="BM131" s="1177">
        <v>350</v>
      </c>
      <c r="BN131" s="1178"/>
      <c r="BO131" s="1178"/>
      <c r="BP131" s="1178"/>
      <c r="BQ131" s="1178"/>
      <c r="BR131" s="1178"/>
      <c r="BS131" s="1179"/>
      <c r="BT131" s="1180"/>
      <c r="BU131" s="1181"/>
      <c r="BV131" s="1181"/>
      <c r="BW131" s="1181"/>
      <c r="BX131" s="1181"/>
      <c r="BY131" s="1181"/>
      <c r="BZ131" s="1182"/>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83" t="s">
        <v>487</v>
      </c>
      <c r="B132" s="1184"/>
      <c r="C132" s="1184"/>
      <c r="D132" s="1184"/>
      <c r="E132" s="1184"/>
      <c r="F132" s="1184"/>
      <c r="G132" s="1184"/>
      <c r="H132" s="1184"/>
      <c r="I132" s="1184"/>
      <c r="J132" s="1184"/>
      <c r="K132" s="1184"/>
      <c r="L132" s="1184"/>
      <c r="M132" s="1184"/>
      <c r="N132" s="1184"/>
      <c r="O132" s="1184"/>
      <c r="P132" s="1184"/>
      <c r="Q132" s="1184"/>
      <c r="R132" s="1184"/>
      <c r="S132" s="1184"/>
      <c r="T132" s="1184"/>
      <c r="U132" s="1184"/>
      <c r="V132" s="1187" t="s">
        <v>488</v>
      </c>
      <c r="W132" s="1187"/>
      <c r="X132" s="1187"/>
      <c r="Y132" s="1187"/>
      <c r="Z132" s="1188"/>
      <c r="AA132" s="1189">
        <v>4.3046325029999997</v>
      </c>
      <c r="AB132" s="1190"/>
      <c r="AC132" s="1190"/>
      <c r="AD132" s="1190"/>
      <c r="AE132" s="1191"/>
      <c r="AF132" s="1192">
        <v>3.4067027080000001</v>
      </c>
      <c r="AG132" s="1190"/>
      <c r="AH132" s="1190"/>
      <c r="AI132" s="1190"/>
      <c r="AJ132" s="1191"/>
      <c r="AK132" s="1192">
        <v>4.6598022429999997</v>
      </c>
      <c r="AL132" s="1190"/>
      <c r="AM132" s="1190"/>
      <c r="AN132" s="1190"/>
      <c r="AO132" s="1191"/>
      <c r="AP132" s="1089"/>
      <c r="AQ132" s="1090"/>
      <c r="AR132" s="1090"/>
      <c r="AS132" s="1090"/>
      <c r="AT132" s="1193"/>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85"/>
      <c r="B133" s="1186"/>
      <c r="C133" s="1186"/>
      <c r="D133" s="1186"/>
      <c r="E133" s="1186"/>
      <c r="F133" s="1186"/>
      <c r="G133" s="1186"/>
      <c r="H133" s="1186"/>
      <c r="I133" s="1186"/>
      <c r="J133" s="1186"/>
      <c r="K133" s="1186"/>
      <c r="L133" s="1186"/>
      <c r="M133" s="1186"/>
      <c r="N133" s="1186"/>
      <c r="O133" s="1186"/>
      <c r="P133" s="1186"/>
      <c r="Q133" s="1186"/>
      <c r="R133" s="1186"/>
      <c r="S133" s="1186"/>
      <c r="T133" s="1186"/>
      <c r="U133" s="1186"/>
      <c r="V133" s="1170" t="s">
        <v>489</v>
      </c>
      <c r="W133" s="1170"/>
      <c r="X133" s="1170"/>
      <c r="Y133" s="1170"/>
      <c r="Z133" s="1171"/>
      <c r="AA133" s="1172">
        <v>5.9</v>
      </c>
      <c r="AB133" s="1173"/>
      <c r="AC133" s="1173"/>
      <c r="AD133" s="1173"/>
      <c r="AE133" s="1174"/>
      <c r="AF133" s="1172">
        <v>4.4000000000000004</v>
      </c>
      <c r="AG133" s="1173"/>
      <c r="AH133" s="1173"/>
      <c r="AI133" s="1173"/>
      <c r="AJ133" s="1174"/>
      <c r="AK133" s="1172">
        <v>4.0999999999999996</v>
      </c>
      <c r="AL133" s="1173"/>
      <c r="AM133" s="1173"/>
      <c r="AN133" s="1173"/>
      <c r="AO133" s="1174"/>
      <c r="AP133" s="1119"/>
      <c r="AQ133" s="1120"/>
      <c r="AR133" s="1120"/>
      <c r="AS133" s="1120"/>
      <c r="AT133" s="1175"/>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dt1xf28lBWe+NpiqsBKOYA3I+fiqNZH+MzM8O+qT/SlW6SrPvwkOXhGgT5xEwQB5zno+ZyidUkofYQQoGvzrfw==" saltValue="b6vcJH7Np3qNpzmdyMZpr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topLeftCell="AZ70" zoomScale="85" zoomScaleNormal="85" zoomScaleSheetLayoutView="85" workbookViewId="0">
      <selection activeCell="BG40" sqref="BG40:BU40"/>
    </sheetView>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490</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CMfCYPCB7W17bA+B+k92gBtYwOU0V7VnKCY6iKXDY34E1pA1pGOvsoaKMsMisEFW3XcTH3+bnXxkdJjgt3IeIg==" saltValue="EfcbioCcBSaA3Bscnzgvc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topLeftCell="AR40" zoomScale="85" zoomScaleNormal="85" zoomScaleSheetLayoutView="55" workbookViewId="0">
      <selection activeCell="BG40" sqref="BG40:BU40"/>
    </sheetView>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oPWYMN4IL4hxC0AkUN5PW9V4NMQc0M9mZRNkS5jI/fpITK7B8Bdaug9PJcM8LTyyc2PmyP80UaHF9eiX38ziBw==" saltValue="rhi//g8cagzol2mqZfjsPQ=="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topLeftCell="A45" zoomScale="60" workbookViewId="0">
      <selection activeCell="BG40" sqref="BG40:BU40"/>
    </sheetView>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491</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492</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0" t="s">
        <v>493</v>
      </c>
      <c r="AP7" s="303"/>
      <c r="AQ7" s="304" t="s">
        <v>494</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1"/>
      <c r="AP8" s="309" t="s">
        <v>495</v>
      </c>
      <c r="AQ8" s="310" t="s">
        <v>496</v>
      </c>
      <c r="AR8" s="311" t="s">
        <v>497</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2" t="s">
        <v>498</v>
      </c>
      <c r="AL9" s="1213"/>
      <c r="AM9" s="1213"/>
      <c r="AN9" s="1214"/>
      <c r="AO9" s="312">
        <v>355190</v>
      </c>
      <c r="AP9" s="312">
        <v>489917</v>
      </c>
      <c r="AQ9" s="313">
        <v>213574</v>
      </c>
      <c r="AR9" s="314">
        <v>129.4</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2" t="s">
        <v>499</v>
      </c>
      <c r="AL10" s="1213"/>
      <c r="AM10" s="1213"/>
      <c r="AN10" s="1214"/>
      <c r="AO10" s="315">
        <v>44650</v>
      </c>
      <c r="AP10" s="315">
        <v>61586</v>
      </c>
      <c r="AQ10" s="316">
        <v>27269</v>
      </c>
      <c r="AR10" s="317">
        <v>125.8</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2" t="s">
        <v>500</v>
      </c>
      <c r="AL11" s="1213"/>
      <c r="AM11" s="1213"/>
      <c r="AN11" s="1214"/>
      <c r="AO11" s="315">
        <v>1899</v>
      </c>
      <c r="AP11" s="315">
        <v>2619</v>
      </c>
      <c r="AQ11" s="316">
        <v>27363</v>
      </c>
      <c r="AR11" s="317">
        <v>-90.4</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2" t="s">
        <v>501</v>
      </c>
      <c r="AL12" s="1213"/>
      <c r="AM12" s="1213"/>
      <c r="AN12" s="1214"/>
      <c r="AO12" s="315" t="s">
        <v>502</v>
      </c>
      <c r="AP12" s="315" t="s">
        <v>502</v>
      </c>
      <c r="AQ12" s="316">
        <v>4914</v>
      </c>
      <c r="AR12" s="317" t="s">
        <v>502</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2" t="s">
        <v>503</v>
      </c>
      <c r="AL13" s="1213"/>
      <c r="AM13" s="1213"/>
      <c r="AN13" s="1214"/>
      <c r="AO13" s="315" t="s">
        <v>502</v>
      </c>
      <c r="AP13" s="315" t="s">
        <v>502</v>
      </c>
      <c r="AQ13" s="316" t="s">
        <v>502</v>
      </c>
      <c r="AR13" s="317" t="s">
        <v>502</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2" t="s">
        <v>504</v>
      </c>
      <c r="AL14" s="1213"/>
      <c r="AM14" s="1213"/>
      <c r="AN14" s="1214"/>
      <c r="AO14" s="315">
        <v>5414</v>
      </c>
      <c r="AP14" s="315">
        <v>7468</v>
      </c>
      <c r="AQ14" s="316">
        <v>8817</v>
      </c>
      <c r="AR14" s="317">
        <v>-15.3</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2" t="s">
        <v>505</v>
      </c>
      <c r="AL15" s="1213"/>
      <c r="AM15" s="1213"/>
      <c r="AN15" s="1214"/>
      <c r="AO15" s="315" t="s">
        <v>502</v>
      </c>
      <c r="AP15" s="315" t="s">
        <v>502</v>
      </c>
      <c r="AQ15" s="316">
        <v>5079</v>
      </c>
      <c r="AR15" s="317" t="s">
        <v>502</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5" t="s">
        <v>506</v>
      </c>
      <c r="AL16" s="1216"/>
      <c r="AM16" s="1216"/>
      <c r="AN16" s="1217"/>
      <c r="AO16" s="315">
        <v>-57526</v>
      </c>
      <c r="AP16" s="315">
        <v>-79346</v>
      </c>
      <c r="AQ16" s="316">
        <v>-19713</v>
      </c>
      <c r="AR16" s="317">
        <v>302.5</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5" t="s">
        <v>188</v>
      </c>
      <c r="AL17" s="1216"/>
      <c r="AM17" s="1216"/>
      <c r="AN17" s="1217"/>
      <c r="AO17" s="315">
        <v>349627</v>
      </c>
      <c r="AP17" s="315">
        <v>482244</v>
      </c>
      <c r="AQ17" s="316">
        <v>267304</v>
      </c>
      <c r="AR17" s="317">
        <v>80.400000000000006</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507</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508</v>
      </c>
      <c r="AP20" s="323" t="s">
        <v>509</v>
      </c>
      <c r="AQ20" s="324" t="s">
        <v>510</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7" t="s">
        <v>511</v>
      </c>
      <c r="AL21" s="1208"/>
      <c r="AM21" s="1208"/>
      <c r="AN21" s="1209"/>
      <c r="AO21" s="327">
        <v>48.28</v>
      </c>
      <c r="AP21" s="328">
        <v>25.06</v>
      </c>
      <c r="AQ21" s="329">
        <v>23.22</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7" t="s">
        <v>512</v>
      </c>
      <c r="AL22" s="1208"/>
      <c r="AM22" s="1208"/>
      <c r="AN22" s="1209"/>
      <c r="AO22" s="332">
        <v>95.1</v>
      </c>
      <c r="AP22" s="333">
        <v>93.7</v>
      </c>
      <c r="AQ22" s="334">
        <v>1.4</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513</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514</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515</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0" t="s">
        <v>493</v>
      </c>
      <c r="AP30" s="303"/>
      <c r="AQ30" s="304" t="s">
        <v>494</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1"/>
      <c r="AP31" s="309" t="s">
        <v>495</v>
      </c>
      <c r="AQ31" s="310" t="s">
        <v>496</v>
      </c>
      <c r="AR31" s="311" t="s">
        <v>497</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3" t="s">
        <v>516</v>
      </c>
      <c r="AL32" s="1224"/>
      <c r="AM32" s="1224"/>
      <c r="AN32" s="1225"/>
      <c r="AO32" s="342">
        <v>133063</v>
      </c>
      <c r="AP32" s="342">
        <v>183535</v>
      </c>
      <c r="AQ32" s="343">
        <v>151350</v>
      </c>
      <c r="AR32" s="344">
        <v>21.3</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3" t="s">
        <v>517</v>
      </c>
      <c r="AL33" s="1224"/>
      <c r="AM33" s="1224"/>
      <c r="AN33" s="1225"/>
      <c r="AO33" s="342" t="s">
        <v>502</v>
      </c>
      <c r="AP33" s="342" t="s">
        <v>502</v>
      </c>
      <c r="AQ33" s="343" t="s">
        <v>502</v>
      </c>
      <c r="AR33" s="344" t="s">
        <v>502</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3" t="s">
        <v>518</v>
      </c>
      <c r="AL34" s="1224"/>
      <c r="AM34" s="1224"/>
      <c r="AN34" s="1225"/>
      <c r="AO34" s="342" t="s">
        <v>502</v>
      </c>
      <c r="AP34" s="342" t="s">
        <v>502</v>
      </c>
      <c r="AQ34" s="343" t="s">
        <v>502</v>
      </c>
      <c r="AR34" s="344" t="s">
        <v>502</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3" t="s">
        <v>519</v>
      </c>
      <c r="AL35" s="1224"/>
      <c r="AM35" s="1224"/>
      <c r="AN35" s="1225"/>
      <c r="AO35" s="342">
        <v>32093</v>
      </c>
      <c r="AP35" s="342">
        <v>44266</v>
      </c>
      <c r="AQ35" s="343">
        <v>30589</v>
      </c>
      <c r="AR35" s="344">
        <v>44.7</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3" t="s">
        <v>520</v>
      </c>
      <c r="AL36" s="1224"/>
      <c r="AM36" s="1224"/>
      <c r="AN36" s="1225"/>
      <c r="AO36" s="342">
        <v>445</v>
      </c>
      <c r="AP36" s="342">
        <v>614</v>
      </c>
      <c r="AQ36" s="343">
        <v>6092</v>
      </c>
      <c r="AR36" s="344">
        <v>-89.9</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3" t="s">
        <v>521</v>
      </c>
      <c r="AL37" s="1224"/>
      <c r="AM37" s="1224"/>
      <c r="AN37" s="1225"/>
      <c r="AO37" s="342" t="s">
        <v>502</v>
      </c>
      <c r="AP37" s="342" t="s">
        <v>502</v>
      </c>
      <c r="AQ37" s="343">
        <v>1860</v>
      </c>
      <c r="AR37" s="344" t="s">
        <v>502</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6" t="s">
        <v>522</v>
      </c>
      <c r="AL38" s="1227"/>
      <c r="AM38" s="1227"/>
      <c r="AN38" s="1228"/>
      <c r="AO38" s="345">
        <v>35</v>
      </c>
      <c r="AP38" s="345">
        <v>48</v>
      </c>
      <c r="AQ38" s="346">
        <v>61</v>
      </c>
      <c r="AR38" s="334">
        <v>-21.3</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6" t="s">
        <v>523</v>
      </c>
      <c r="AL39" s="1227"/>
      <c r="AM39" s="1227"/>
      <c r="AN39" s="1228"/>
      <c r="AO39" s="342">
        <v>-15437</v>
      </c>
      <c r="AP39" s="342">
        <v>-21292</v>
      </c>
      <c r="AQ39" s="343">
        <v>-9157</v>
      </c>
      <c r="AR39" s="344">
        <v>132.5</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3" t="s">
        <v>524</v>
      </c>
      <c r="AL40" s="1224"/>
      <c r="AM40" s="1224"/>
      <c r="AN40" s="1225"/>
      <c r="AO40" s="342">
        <v>-122842</v>
      </c>
      <c r="AP40" s="342">
        <v>-169437</v>
      </c>
      <c r="AQ40" s="343">
        <v>-135364</v>
      </c>
      <c r="AR40" s="344">
        <v>25.2</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9" t="s">
        <v>299</v>
      </c>
      <c r="AL41" s="1230"/>
      <c r="AM41" s="1230"/>
      <c r="AN41" s="1231"/>
      <c r="AO41" s="342">
        <v>27357</v>
      </c>
      <c r="AP41" s="342">
        <v>37734</v>
      </c>
      <c r="AQ41" s="343">
        <v>45431</v>
      </c>
      <c r="AR41" s="344">
        <v>-16.899999999999999</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525</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526</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527</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8" t="s">
        <v>493</v>
      </c>
      <c r="AN49" s="1220" t="s">
        <v>528</v>
      </c>
      <c r="AO49" s="1221"/>
      <c r="AP49" s="1221"/>
      <c r="AQ49" s="1221"/>
      <c r="AR49" s="1222"/>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9"/>
      <c r="AN50" s="358" t="s">
        <v>529</v>
      </c>
      <c r="AO50" s="359" t="s">
        <v>530</v>
      </c>
      <c r="AP50" s="360" t="s">
        <v>531</v>
      </c>
      <c r="AQ50" s="361" t="s">
        <v>532</v>
      </c>
      <c r="AR50" s="362" t="s">
        <v>533</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534</v>
      </c>
      <c r="AL51" s="355"/>
      <c r="AM51" s="363">
        <v>674593</v>
      </c>
      <c r="AN51" s="364">
        <v>987691</v>
      </c>
      <c r="AO51" s="365">
        <v>9</v>
      </c>
      <c r="AP51" s="366">
        <v>288550</v>
      </c>
      <c r="AQ51" s="367">
        <v>20.8</v>
      </c>
      <c r="AR51" s="368">
        <v>-11.8</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535</v>
      </c>
      <c r="AM52" s="371">
        <v>25987</v>
      </c>
      <c r="AN52" s="372">
        <v>38048</v>
      </c>
      <c r="AO52" s="373">
        <v>20.2</v>
      </c>
      <c r="AP52" s="374">
        <v>141525</v>
      </c>
      <c r="AQ52" s="375">
        <v>10.1</v>
      </c>
      <c r="AR52" s="376">
        <v>10.1</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536</v>
      </c>
      <c r="AL53" s="355"/>
      <c r="AM53" s="363">
        <v>693744</v>
      </c>
      <c r="AN53" s="364">
        <v>1001074</v>
      </c>
      <c r="AO53" s="365">
        <v>1.4</v>
      </c>
      <c r="AP53" s="366">
        <v>287914</v>
      </c>
      <c r="AQ53" s="367">
        <v>-0.2</v>
      </c>
      <c r="AR53" s="368">
        <v>1.6</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535</v>
      </c>
      <c r="AM54" s="371">
        <v>22653</v>
      </c>
      <c r="AN54" s="372">
        <v>32688</v>
      </c>
      <c r="AO54" s="373">
        <v>-14.1</v>
      </c>
      <c r="AP54" s="374">
        <v>146531</v>
      </c>
      <c r="AQ54" s="375">
        <v>3.5</v>
      </c>
      <c r="AR54" s="376">
        <v>-17.600000000000001</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537</v>
      </c>
      <c r="AL55" s="355"/>
      <c r="AM55" s="363">
        <v>563429</v>
      </c>
      <c r="AN55" s="364">
        <v>802605</v>
      </c>
      <c r="AO55" s="365">
        <v>-19.8</v>
      </c>
      <c r="AP55" s="366">
        <v>310300</v>
      </c>
      <c r="AQ55" s="367">
        <v>7.8</v>
      </c>
      <c r="AR55" s="368">
        <v>-27.6</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535</v>
      </c>
      <c r="AM56" s="371">
        <v>32595</v>
      </c>
      <c r="AN56" s="372">
        <v>46432</v>
      </c>
      <c r="AO56" s="373">
        <v>42</v>
      </c>
      <c r="AP56" s="374">
        <v>157576</v>
      </c>
      <c r="AQ56" s="375">
        <v>7.5</v>
      </c>
      <c r="AR56" s="376">
        <v>34.5</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538</v>
      </c>
      <c r="AL57" s="355"/>
      <c r="AM57" s="363">
        <v>656915</v>
      </c>
      <c r="AN57" s="364">
        <v>937111</v>
      </c>
      <c r="AO57" s="365">
        <v>16.8</v>
      </c>
      <c r="AP57" s="366">
        <v>317319</v>
      </c>
      <c r="AQ57" s="367">
        <v>2.2999999999999998</v>
      </c>
      <c r="AR57" s="368">
        <v>14.5</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535</v>
      </c>
      <c r="AM58" s="371">
        <v>51277</v>
      </c>
      <c r="AN58" s="372">
        <v>73148</v>
      </c>
      <c r="AO58" s="373">
        <v>57.5</v>
      </c>
      <c r="AP58" s="374">
        <v>164214</v>
      </c>
      <c r="AQ58" s="375">
        <v>4.2</v>
      </c>
      <c r="AR58" s="376">
        <v>53.3</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539</v>
      </c>
      <c r="AL59" s="355"/>
      <c r="AM59" s="363">
        <v>374434</v>
      </c>
      <c r="AN59" s="364">
        <v>516461</v>
      </c>
      <c r="AO59" s="365">
        <v>-44.9</v>
      </c>
      <c r="AP59" s="366">
        <v>289738</v>
      </c>
      <c r="AQ59" s="367">
        <v>-8.6999999999999993</v>
      </c>
      <c r="AR59" s="368">
        <v>-36.200000000000003</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535</v>
      </c>
      <c r="AM60" s="371">
        <v>121018</v>
      </c>
      <c r="AN60" s="372">
        <v>166921</v>
      </c>
      <c r="AO60" s="373">
        <v>128.19999999999999</v>
      </c>
      <c r="AP60" s="374">
        <v>156238</v>
      </c>
      <c r="AQ60" s="375">
        <v>-4.9000000000000004</v>
      </c>
      <c r="AR60" s="376">
        <v>133.1</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540</v>
      </c>
      <c r="AL61" s="377"/>
      <c r="AM61" s="378">
        <v>592623</v>
      </c>
      <c r="AN61" s="379">
        <v>848988</v>
      </c>
      <c r="AO61" s="380">
        <v>-7.5</v>
      </c>
      <c r="AP61" s="381">
        <v>298764</v>
      </c>
      <c r="AQ61" s="382">
        <v>4.4000000000000004</v>
      </c>
      <c r="AR61" s="368">
        <v>-11.9</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535</v>
      </c>
      <c r="AM62" s="371">
        <v>50706</v>
      </c>
      <c r="AN62" s="372">
        <v>71447</v>
      </c>
      <c r="AO62" s="373">
        <v>46.8</v>
      </c>
      <c r="AP62" s="374">
        <v>153217</v>
      </c>
      <c r="AQ62" s="375">
        <v>4.0999999999999996</v>
      </c>
      <c r="AR62" s="376">
        <v>42.7</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QHQjDIcv+yJhtY8NtcSnntuVymoNHoW2qLhilQFUFoTFawMKRwecK1DwNZbw02cBFNhD9wZTf1wD60pZWKuC9Q==" saltValue="0/misOU+7+BmXDJBlq19z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topLeftCell="A76" zoomScale="50" zoomScaleNormal="50" zoomScaleSheetLayoutView="55" workbookViewId="0">
      <selection activeCell="BG40" sqref="BG40:BU40"/>
    </sheetView>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542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ajRRqes8PkA/mEEDDzCfdPMGcfmbfXp6ToKAX9tmbYye08Y4/hYFxDiNKRV4b+/tzOUnQnxgmXePo+026P+dxg==" saltValue="rJtt8G9YVbPFSlEVrByAl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topLeftCell="A79" zoomScale="60" zoomScaleNormal="60" zoomScaleSheetLayoutView="55" workbookViewId="0">
      <selection activeCell="BG40" sqref="BG40:BU40"/>
    </sheetView>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yrKeM6PYed357XxO6K9WAvNIJXcsAWldtuNLVENM+lUsXYA/5Zx20W8UZQgbHFfX2QP+i1gnWyTfCZ4Zcf1wpg==" saltValue="uWm+yHUWp6+sh/uyHV6p3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zoomScale="60" zoomScaleNormal="60" zoomScaleSheetLayoutView="100" workbookViewId="0">
      <selection activeCell="BG40" sqref="BG40:BU40"/>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544</v>
      </c>
      <c r="G46" s="8" t="s">
        <v>545</v>
      </c>
      <c r="H46" s="8" t="s">
        <v>546</v>
      </c>
      <c r="I46" s="8" t="s">
        <v>547</v>
      </c>
      <c r="J46" s="9" t="s">
        <v>548</v>
      </c>
    </row>
    <row r="47" spans="2:10" ht="57.75" customHeight="1" x14ac:dyDescent="0.15">
      <c r="B47" s="10"/>
      <c r="C47" s="1232" t="s">
        <v>3</v>
      </c>
      <c r="D47" s="1232"/>
      <c r="E47" s="1233"/>
      <c r="F47" s="11">
        <v>70.209999999999994</v>
      </c>
      <c r="G47" s="12">
        <v>70.58</v>
      </c>
      <c r="H47" s="12">
        <v>72.69</v>
      </c>
      <c r="I47" s="12">
        <v>63.34</v>
      </c>
      <c r="J47" s="13">
        <v>68.03</v>
      </c>
    </row>
    <row r="48" spans="2:10" ht="57.75" customHeight="1" x14ac:dyDescent="0.15">
      <c r="B48" s="14"/>
      <c r="C48" s="1234" t="s">
        <v>4</v>
      </c>
      <c r="D48" s="1234"/>
      <c r="E48" s="1235"/>
      <c r="F48" s="15">
        <v>5.0599999999999996</v>
      </c>
      <c r="G48" s="16">
        <v>7.66</v>
      </c>
      <c r="H48" s="16">
        <v>10.19</v>
      </c>
      <c r="I48" s="16">
        <v>9.93</v>
      </c>
      <c r="J48" s="17">
        <v>14.6</v>
      </c>
    </row>
    <row r="49" spans="2:10" ht="57.75" customHeight="1" thickBot="1" x14ac:dyDescent="0.2">
      <c r="B49" s="18"/>
      <c r="C49" s="1236" t="s">
        <v>5</v>
      </c>
      <c r="D49" s="1236"/>
      <c r="E49" s="1237"/>
      <c r="F49" s="19">
        <v>3.61</v>
      </c>
      <c r="G49" s="20">
        <v>5.12</v>
      </c>
      <c r="H49" s="20">
        <v>6.3</v>
      </c>
      <c r="I49" s="20" t="s">
        <v>549</v>
      </c>
      <c r="J49" s="21">
        <v>6.98</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wrZ+sZiEiCxDl96OIKws9QdYcwnThvM/EQkXYqN607I2adNhmKeejZGSN7HoJ53Tpfl7vfznehoXDEpnVG5myQ==" saltValue="U8Y0AJRpCne2Rnytp/wd3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2020-03-16T07:52:52Z</cp:lastPrinted>
  <dcterms:created xsi:type="dcterms:W3CDTF">2020-02-10T06:42:09Z</dcterms:created>
  <dcterms:modified xsi:type="dcterms:W3CDTF">2020-09-15T04:30:20Z</dcterms:modified>
  <cp:category/>
</cp:coreProperties>
</file>