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yonabaru322\Desktop\期限付き事務\R20923〆　平成30年度財政状況資料集の作成について（2回目：公会計分）\報告\"/>
    </mc:Choice>
  </mc:AlternateContent>
  <xr:revisionPtr revIDLastSave="0" documentId="13_ncr:1_{01C602A5-4B96-4674-9417-E47873C3F39C}" xr6:coauthVersionLast="45" xr6:coauthVersionMax="45" xr10:uidLastSave="{00000000-0000-0000-0000-000000000000}"/>
  <bookViews>
    <workbookView xWindow="20370" yWindow="-120" windowWidth="20730" windowHeight="11160"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BW34" i="10"/>
  <c r="U34" i="10"/>
  <c r="U35" i="10" s="1"/>
  <c r="C34" i="10"/>
  <c r="AM34" i="10" s="1"/>
  <c r="BE34" i="10" l="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<sst xmlns="http://schemas.openxmlformats.org/spreadsheetml/2006/main" count="1118" uniqueCount="578">
  <si>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</si>
  <si>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</si>
  <si>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</si>
  <si>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</si>
  <si>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</si>
  <si>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</si>
  <si>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</si>
  <si>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</si>
  <si>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</si>
  <si>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</si>
  <si>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</si>
  <si>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</si>
  <si>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</si>
  <si>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</si>
  <si>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</si>
  <si>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</si>
  <si>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</si>
  <si>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</si>
  <si>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</si>
  <si>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</si>
  <si>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</si>
  <si>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</si>
  <si>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</si>
  <si>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</si>
  <si>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</si>
  <si>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</si>
  <si>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</si>
  <si>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</si>
  <si>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</si>
  <si>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</si>
  <si>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</si>
  <si>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</si>
  <si>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</si>
  <si>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</si>
  <si>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</si>
  <si>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</si>
  <si>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</si>
  <si>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</si>
  <si>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</si>
  <si>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</si>
  <si>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</si>
  <si>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</si>
  <si>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</si>
  <si>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</si>
  <si>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</si>
  <si>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</si>
  <si>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</si>
  <si>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</si>
  <si>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</si>
  <si>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</si>
  <si>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</si>
  <si>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</si>
  <si>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</si>
  <si>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</si>
  <si>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</si>
  <si>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</si>
  <si>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</si>
  <si>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</si>
  <si>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</si>
  <si>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</si>
  <si>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</si>
  <si>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</si>
  <si>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</si>
  <si>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</si>
  <si>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</si>
  <si>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</si>
  <si>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</si>
  <si>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</si>
  <si>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</si>
  <si>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</si>
  <si>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</si>
  <si>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</si>
  <si>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</si>
  <si>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</si>
  <si>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</si>
  <si>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</si>
  <si>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</si>
  <si>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</si>
  <si>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</si>
  <si>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</si>
  <si>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</si>
  <si>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</si>
  <si>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</si>
  <si>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</si>
  <si>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</si>
  <si>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</si>
  <si>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</si>
  <si>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</si>
  <si>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</si>
  <si>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</si>
  <si>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</si>
  <si>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</si>
  <si>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</si>
  <si>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</si>
  <si>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</si>
  <si>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</si>
  <si>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</si>
  <si>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</si>
  <si>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</si>
  <si>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</si>
  <si>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</si>
  <si>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</si>
  <si>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</si>
  <si>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</si>
  <si>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</si>
  <si>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</si>
  <si>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</si>
  <si>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</si>
  <si>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</si>
  <si>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</si>
  <si>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</si>
  <si>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</si>
  <si>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</si>
  <si>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</si>
  <si>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</si>
  <si>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</si>
  <si>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</si>
  <si>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</si>
  <si>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</si>
  <si>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</si>
  <si>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</si>
  <si>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</si>
  <si>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</si>
  <si>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</si>
  <si>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</si>
  <si>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</si>
  <si>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</si>
  <si>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</si>
  <si>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</si>
  <si>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</si>
  <si>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</si>
  <si>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</si>
  <si>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</si>
  <si>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</si>
  <si>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</si>
  <si>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</si>
  <si>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</si>
  <si>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</si>
  <si>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</si>
  <si>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</si>
  <si>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</si>
  <si>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</si>
  <si>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</si>
  <si>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</si>
  <si>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</si>
  <si>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</si>
  <si>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</si>
  <si>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</si>
  <si>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</si>
  <si>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</si>
  <si>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</si>
  <si>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</si>
  <si>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</si>
  <si>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</si>
  <si>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</si>
  <si>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</si>
  <si>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</si>
  <si>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</si>
  <si>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</si>
  <si>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</si>
  <si>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</si>
  <si>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</si>
  <si>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</si>
  <si>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</si>
  <si>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</si>
  <si>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</si>
  <si>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</si>
  <si>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</si>
  <si>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</si>
  <si>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</si>
  <si>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</si>
  <si>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</si>
  <si>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</si>
  <si>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</si>
  <si>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</si>
  <si>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</si>
  <si>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</si>
  <si>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</si>
  <si>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</si>
  <si>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</si>
  <si>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</si>
  <si>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</si>
  <si>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</si>
  <si>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</si>
  <si>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</si>
  <si>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</si>
  <si>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</si>
  <si>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</si>
  <si>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</si>
  <si>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</si>
  <si>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</si>
  <si>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</si>
  <si>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</si>
  <si>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</si>
  <si>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</si>
  <si>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</si>
  <si>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</si>
  <si>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</si>
  <si>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</si>
  <si>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</si>
  <si>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</si>
  <si>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</si>
  <si>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</si>
  <si>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</si>
  <si>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</si>
  <si>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</si>
  <si>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</si>
  <si>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</si>
  <si>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</si>
  <si>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</si>
  <si>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</si>
  <si>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沖縄県与那原町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</si>
  <si>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</si>
  <si>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</si>
  <si>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</si>
  <si>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</si>
  <si>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</si>
  <si>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</si>
  <si>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</si>
  <si>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</si>
  <si>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</si>
  <si>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</si>
  <si>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</si>
  <si>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</si>
  <si>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</si>
  <si>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</si>
  <si>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</si>
  <si>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</si>
  <si>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</si>
  <si>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</si>
  <si>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</si>
  <si>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</si>
  <si>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</si>
  <si>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</si>
  <si>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</si>
  <si>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</si>
  <si>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</si>
  <si>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</si>
  <si>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</si>
  <si>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</si>
  <si>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</si>
  <si>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</si>
  <si>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</si>
  <si>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</si>
  <si>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</si>
  <si>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</si>
  <si>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</si>
  <si>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</si>
  <si>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</si>
  <si>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</si>
  <si>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</si>
  <si>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</si>
  <si>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</si>
  <si>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</si>
  <si>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</si>
  <si>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</si>
  <si>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</si>
  <si>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</si>
  <si>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</si>
  <si>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</si>
  <si>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</si>
  <si>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</si>
  <si>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</si>
  <si>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</si>
  <si>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</si>
  <si>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</si>
  <si>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</si>
  <si>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</si>
  <si>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</si>
  <si>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</si>
  <si>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</si>
  <si>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</si>
  <si>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</si>
  <si>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</si>
  <si>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</si>
  <si>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</si>
  <si>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</si>
  <si>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</si>
  <si>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</si>
  <si>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</si>
  <si>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</si>
  <si>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</si>
  <si>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</si>
  <si>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</si>
  <si>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</si>
  <si>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</si>
  <si>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</si>
  <si>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</si>
  <si>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</si>
  <si>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</si>
  <si>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</si>
  <si>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</si>
  <si>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</si>
  <si>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</si>
  <si>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</si>
  <si>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</si>
  <si>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</si>
  <si>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</si>
  <si>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</si>
  <si>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</si>
  <si>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</si>
  <si>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</si>
  <si>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</si>
  <si>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</si>
  <si>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</si>
  <si>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</si>
  <si>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</si>
  <si>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</si>
  <si>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</si>
  <si>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</si>
  <si>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</si>
  <si>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</si>
  <si>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</si>
  <si>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</si>
  <si>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</si>
  <si>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</si>
  <si>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</si>
  <si>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</si>
  <si>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</si>
  <si>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</si>
  <si>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</si>
  <si>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</si>
  <si>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</si>
  <si>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</si>
  <si>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</si>
  <si>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</si>
  <si>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</si>
  <si>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</si>
  <si>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</si>
  <si>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</si>
  <si>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</si>
  <si>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</si>
  <si>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</si>
  <si>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</si>
  <si>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</si>
  <si>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</si>
  <si>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</si>
  <si>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</si>
  <si>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</si>
  <si>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</si>
  <si>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</si>
  <si>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</si>
  <si>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</si>
  <si>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</si>
  <si>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</si>
  <si>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</si>
  <si>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</si>
  <si>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</si>
  <si>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</si>
  <si>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</si>
  <si>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</si>
  <si>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</si>
  <si>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</si>
  <si>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</si>
  <si>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</si>
  <si>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</si>
  <si>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</si>
  <si>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</si>
  <si>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</si>
  <si>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</si>
  <si>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</si>
  <si>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沖縄県与那原町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</si>
  <si>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</si>
  <si>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</si>
  <si>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</si>
  <si>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</si>
  <si>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</si>
  <si>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</si>
  <si>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</si>
  <si>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</si>
  <si>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</si>
  <si>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</si>
  <si>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</si>
  <si>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</si>
  <si>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</si>
  <si>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</si>
  <si>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</si>
  <si>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</si>
  <si>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</si>
  <si>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</si>
  <si>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</si>
  <si>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</si>
  <si>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</si>
  <si>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</si>
  <si>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</si>
  <si>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</si>
  <si>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</si>
  <si>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</si>
  <si>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</si>
  <si>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</si>
  <si>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</si>
  <si>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</si>
  <si>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</si>
  <si>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</si>
  <si>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</si>
  <si>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</si>
  <si>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</si>
  <si>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</si>
  <si>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</si>
  <si>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</si>
  <si>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</si>
  <si>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</si>
  <si>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</si>
  <si>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</si>
  <si>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</si>
  <si>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</si>
  <si>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</si>
  <si>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</si>
  <si>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</si>
  <si>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</si>
  <si>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</si>
  <si>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</si>
  <si>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</si>
  <si>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</si>
  <si>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</si>
  <si>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</si>
  <si>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</si>
  <si>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</si>
  <si>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</si>
  <si>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</si>
  <si>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</si>
  <si>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</si>
  <si>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</si>
  <si>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</si>
  <si>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</si>
  <si>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</si>
  <si>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</si>
  <si>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</si>
  <si>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</si>
  <si>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</si>
  <si>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</si>
  <si>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</si>
  <si>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</si>
  <si>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</si>
  <si>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</si>
  <si>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</si>
  <si>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</si>
  <si>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</si>
  <si>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</si>
  <si>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</si>
  <si>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</si>
  <si>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</si>
  <si>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</si>
  <si>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</si>
  <si>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</si>
  <si>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</si>
  <si>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</si>
  <si>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</si>
  <si>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</si>
  <si>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</si>
  <si>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</si>
  <si>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</si>
  <si>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</si>
  <si>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</si>
  <si>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</si>
  <si>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</si>
  <si>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</si>
  <si>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</si>
  <si>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</si>
  <si>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</si>
  <si>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</si>
  <si>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</si>
  <si>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</si>
  <si>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</si>
  <si>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</si>
  <si>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</si>
  <si>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</si>
  <si>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</si>
  <si>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</si>
  <si>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</si>
  <si>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</si>
  <si>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</si>
  <si>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</si>
  <si>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</si>
  <si>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</si>
  <si>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</si>
  <si>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</si>
  <si>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</si>
  <si>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</si>
  <si>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</si>
  <si>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</si>
  <si>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</si>
  <si>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</si>
  <si>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</si>
  <si>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</si>
  <si>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</si>
  <si>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</si>
  <si>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</si>
  <si>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</si>
  <si>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</si>
  <si>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</si>
  <si>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</si>
  <si>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</si>
  <si>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</si>
  <si>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</si>
  <si>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</si>
  <si>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</si>
  <si>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</si>
  <si>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</si>
  <si>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</si>
  <si>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</si>
  <si>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</si>
  <si>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</si>
  <si>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</si>
  <si>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</si>
  <si>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</si>
  <si>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</si>
  <si>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</si>
  <si>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</si>
  <si>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</si>
  <si>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</si>
  <si>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</si>
  <si>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</si>
  <si>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</si>
  <si>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</si>
  <si>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</si>
  <si>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</si>
  <si>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</si>
  <si>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</si>
  <si>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</si>
  <si>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</si>
  <si>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</si>
  <si>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</si>
  <si>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</si>
  <si>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</si>
  <si>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</si>
  <si>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</si>
  <si>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</si>
  <si>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</si>
  <si>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</si>
  <si>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</si>
  <si>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</si>
  <si>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</si>
  <si>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</si>
  <si>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</si>
  <si>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</si>
  <si>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</si>
  <si>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</si>
  <si>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</si>
  <si>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</si>
  <si>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</si>
  <si>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</si>
  <si>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1.26</t>
  </si>
  <si>
    <t>▲ 3.66</t>
  </si>
  <si>
    <t>▲ 7.38</t>
  </si>
  <si>
    <t>▲ 4.05</t>
  </si>
  <si>
    <t>水道事業会計</t>
  </si>
  <si>
    <t>一般会計</t>
  </si>
  <si>
    <t>国民健康保険特別会計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</si>
  <si>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</si>
  <si>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</si>
  <si>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</si>
  <si>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</si>
  <si>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</si>
  <si>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</si>
  <si>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</si>
  <si>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</si>
  <si>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</si>
  <si>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(公共施設等整備基金(H30年度末現在))</t>
    <rPh sb="1" eb="10">
      <t>コウキョウシセツトウセイビキキン</t>
    </rPh>
    <rPh sb="14" eb="17">
      <t>ネンドマツ</t>
    </rPh>
    <rPh sb="17" eb="19">
      <t>ゲンザイ</t>
    </rPh>
    <phoneticPr fontId="18"/>
  </si>
  <si>
    <t>(地域福祉基金(H30年度末現在))</t>
    <rPh sb="1" eb="7">
      <t>チイキフクシキキン</t>
    </rPh>
    <rPh sb="11" eb="14">
      <t>ネンドマツ</t>
    </rPh>
    <rPh sb="14" eb="16">
      <t>ゲンザイ</t>
    </rPh>
    <phoneticPr fontId="18"/>
  </si>
  <si>
    <t>(地域振興基金(H30年度末現在))</t>
    <rPh sb="1" eb="5">
      <t>チイキシンコウ</t>
    </rPh>
    <rPh sb="5" eb="7">
      <t>キキン</t>
    </rPh>
    <rPh sb="11" eb="14">
      <t>ネンドマツ</t>
    </rPh>
    <rPh sb="14" eb="16">
      <t>ゲンザイ</t>
    </rPh>
    <phoneticPr fontId="18"/>
  </si>
  <si>
    <t>(ふるさと基金(H30年度末現在))</t>
    <rPh sb="5" eb="7">
      <t>キキン</t>
    </rPh>
    <rPh sb="11" eb="14">
      <t>ネンドマツ</t>
    </rPh>
    <rPh sb="14" eb="16">
      <t>ゲンザイ</t>
    </rPh>
    <phoneticPr fontId="18"/>
  </si>
  <si>
    <t>(リサイクル基金(H30年度末現在))</t>
    <rPh sb="6" eb="8">
      <t>キキン</t>
    </rPh>
    <rPh sb="12" eb="15">
      <t>ネンドマツ</t>
    </rPh>
    <rPh sb="15" eb="17">
      <t>ゲンザイ</t>
    </rPh>
    <phoneticPr fontId="18"/>
  </si>
  <si>
    <t>-</t>
    <phoneticPr fontId="2"/>
  </si>
  <si>
    <t>-</t>
    <phoneticPr fontId="2"/>
  </si>
  <si>
    <t>沖縄県土地開発公社与那原支社</t>
    <rPh sb="0" eb="3">
      <t>オキナワケン</t>
    </rPh>
    <rPh sb="3" eb="5">
      <t>トチ</t>
    </rPh>
    <rPh sb="5" eb="7">
      <t>カイハツ</t>
    </rPh>
    <rPh sb="7" eb="9">
      <t>コウシャ</t>
    </rPh>
    <rPh sb="9" eb="12">
      <t>ヨナバル</t>
    </rPh>
    <rPh sb="12" eb="14">
      <t>シシャ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</si>
  <si>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</si>
  <si>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</si>
  <si>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</si>
  <si>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にあり、類似団体と比較すると高い水準にある一方、有形固定資産減価償却率は類似団体よりも低い水準となっている。将来負担比率については、起債残高の減少、町税の増加による標準財政規模の増加により減少傾向となっていることから、類似団体と同水準に近付きつつある。有形固定資産減価償却率については、公共施設等の数が少ないこと、建築経過年数が比較的短いことが要因として低い水準を維持している。</t>
    <rPh sb="0" eb="2">
      <t>ショウライ</t>
    </rPh>
    <rPh sb="2" eb="4">
      <t>フタン</t>
    </rPh>
    <rPh sb="4" eb="6">
      <t>ヒリツ</t>
    </rPh>
    <rPh sb="7" eb="9">
      <t>ゾウカ</t>
    </rPh>
    <rPh sb="9" eb="11">
      <t>ケイコウ</t>
    </rPh>
    <rPh sb="15" eb="17">
      <t>ルイジ</t>
    </rPh>
    <rPh sb="17" eb="19">
      <t>ダンタイ</t>
    </rPh>
    <rPh sb="20" eb="22">
      <t>ヒカク</t>
    </rPh>
    <rPh sb="25" eb="26">
      <t>タカ</t>
    </rPh>
    <rPh sb="27" eb="29">
      <t>スイジュン</t>
    </rPh>
    <rPh sb="32" eb="34">
      <t>イッポウ</t>
    </rPh>
    <rPh sb="35" eb="41">
      <t>ユウケイコテイシサン</t>
    </rPh>
    <rPh sb="41" eb="43">
      <t>ゲンカ</t>
    </rPh>
    <rPh sb="43" eb="45">
      <t>ショウキャク</t>
    </rPh>
    <rPh sb="45" eb="46">
      <t>リツ</t>
    </rPh>
    <rPh sb="47" eb="49">
      <t>ルイジ</t>
    </rPh>
    <rPh sb="49" eb="51">
      <t>ダンタイ</t>
    </rPh>
    <rPh sb="54" eb="55">
      <t>ヒク</t>
    </rPh>
    <rPh sb="56" eb="58">
      <t>スイジュン</t>
    </rPh>
    <rPh sb="65" eb="69">
      <t>ショウライフタン</t>
    </rPh>
    <rPh sb="69" eb="71">
      <t>ヒリツ</t>
    </rPh>
    <rPh sb="77" eb="79">
      <t>キサイ</t>
    </rPh>
    <rPh sb="79" eb="81">
      <t>ザンダカ</t>
    </rPh>
    <rPh sb="82" eb="84">
      <t>ゲンショウ</t>
    </rPh>
    <rPh sb="85" eb="87">
      <t>チョウゼイ</t>
    </rPh>
    <rPh sb="88" eb="90">
      <t>ゾウカ</t>
    </rPh>
    <rPh sb="93" eb="95">
      <t>ヒョウジュン</t>
    </rPh>
    <rPh sb="95" eb="97">
      <t>ザイセイ</t>
    </rPh>
    <rPh sb="97" eb="99">
      <t>キボ</t>
    </rPh>
    <rPh sb="100" eb="102">
      <t>ゾウカ</t>
    </rPh>
    <rPh sb="105" eb="107">
      <t>ゲンショウ</t>
    </rPh>
    <rPh sb="107" eb="109">
      <t>ケイコウ</t>
    </rPh>
    <rPh sb="120" eb="122">
      <t>ルイジ</t>
    </rPh>
    <rPh sb="122" eb="124">
      <t>ダンタイ</t>
    </rPh>
    <rPh sb="125" eb="126">
      <t>ドウ</t>
    </rPh>
    <rPh sb="126" eb="128">
      <t>スイジュン</t>
    </rPh>
    <rPh sb="129" eb="131">
      <t>チカヅ</t>
    </rPh>
    <rPh sb="137" eb="139">
      <t>ユウケイ</t>
    </rPh>
    <rPh sb="139" eb="141">
      <t>コテイ</t>
    </rPh>
    <rPh sb="141" eb="143">
      <t>シサン</t>
    </rPh>
    <rPh sb="143" eb="145">
      <t>ゲンカ</t>
    </rPh>
    <rPh sb="145" eb="147">
      <t>ショウキャク</t>
    </rPh>
    <rPh sb="147" eb="148">
      <t>リツ</t>
    </rPh>
    <rPh sb="154" eb="156">
      <t>コウキョウ</t>
    </rPh>
    <rPh sb="156" eb="158">
      <t>シセツ</t>
    </rPh>
    <rPh sb="158" eb="159">
      <t>トウ</t>
    </rPh>
    <rPh sb="160" eb="161">
      <t>カズ</t>
    </rPh>
    <rPh sb="162" eb="163">
      <t>スク</t>
    </rPh>
    <rPh sb="168" eb="170">
      <t>ケンチク</t>
    </rPh>
    <rPh sb="170" eb="172">
      <t>ケイカ</t>
    </rPh>
    <rPh sb="172" eb="174">
      <t>ネンスウ</t>
    </rPh>
    <rPh sb="175" eb="178">
      <t>ヒカクテキ</t>
    </rPh>
    <rPh sb="178" eb="179">
      <t>ミジカ</t>
    </rPh>
    <rPh sb="183" eb="185">
      <t>ヨウイン</t>
    </rPh>
    <rPh sb="188" eb="189">
      <t>ヒク</t>
    </rPh>
    <rPh sb="190" eb="192">
      <t>スイジュン</t>
    </rPh>
    <rPh sb="193" eb="195">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</si>
  <si>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</si>
  <si>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</si>
  <si>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</si>
  <si>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</si>
  <si>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</si>
  <si>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</si>
  <si>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一方、将来負担比率は高い水準にある。実質公債費比率については、ここ数年において、毎年の新規発行額を低く抑えてきたこと、過去に発行した高い利率の起債の償還が終了してきたことで低い水準となっている。将来負担比率については、起債残高の減少、町税の伸びによる標準財政規模の増加により減少傾向となっていることから、類似団体と同水準に近付きつつある。</t>
    <rPh sb="0" eb="2">
      <t>ジッシツ</t>
    </rPh>
    <rPh sb="2" eb="5">
      <t>コウサイヒ</t>
    </rPh>
    <rPh sb="5" eb="7">
      <t>ヒリツ</t>
    </rPh>
    <rPh sb="8" eb="10">
      <t>ルイジ</t>
    </rPh>
    <rPh sb="10" eb="12">
      <t>ダンタイ</t>
    </rPh>
    <rPh sb="13" eb="15">
      <t>ヒカク</t>
    </rPh>
    <rPh sb="17" eb="18">
      <t>ヒク</t>
    </rPh>
    <rPh sb="19" eb="21">
      <t>スイジュン</t>
    </rPh>
    <rPh sb="24" eb="26">
      <t>イッポウ</t>
    </rPh>
    <rPh sb="27" eb="29">
      <t>ショウライ</t>
    </rPh>
    <rPh sb="29" eb="31">
      <t>フタン</t>
    </rPh>
    <rPh sb="31" eb="33">
      <t>ヒリツ</t>
    </rPh>
    <rPh sb="34" eb="35">
      <t>タカ</t>
    </rPh>
    <rPh sb="36" eb="38">
      <t>スイジュン</t>
    </rPh>
    <rPh sb="42" eb="44">
      <t>ジッシツ</t>
    </rPh>
    <rPh sb="44" eb="47">
      <t>コウサイヒ</t>
    </rPh>
    <rPh sb="47" eb="49">
      <t>ヒリツ</t>
    </rPh>
    <rPh sb="57" eb="59">
      <t>スウネン</t>
    </rPh>
    <rPh sb="64" eb="66">
      <t>マイトシ</t>
    </rPh>
    <rPh sb="67" eb="69">
      <t>シンキ</t>
    </rPh>
    <rPh sb="69" eb="72">
      <t>ハッコウガク</t>
    </rPh>
    <rPh sb="73" eb="74">
      <t>ヒク</t>
    </rPh>
    <rPh sb="75" eb="76">
      <t>オサ</t>
    </rPh>
    <rPh sb="83" eb="85">
      <t>カコ</t>
    </rPh>
    <rPh sb="86" eb="88">
      <t>ハッコウ</t>
    </rPh>
    <rPh sb="90" eb="91">
      <t>タカ</t>
    </rPh>
    <rPh sb="92" eb="94">
      <t>リリツ</t>
    </rPh>
    <rPh sb="95" eb="97">
      <t>キサイ</t>
    </rPh>
    <rPh sb="98" eb="100">
      <t>ショウカン</t>
    </rPh>
    <rPh sb="101" eb="103">
      <t>シュウリョウ</t>
    </rPh>
    <rPh sb="110" eb="111">
      <t>ヒク</t>
    </rPh>
    <rPh sb="112" eb="114">
      <t>スイジュン</t>
    </rPh>
    <rPh sb="121" eb="123">
      <t>ショウライ</t>
    </rPh>
    <rPh sb="123" eb="125">
      <t>フタン</t>
    </rPh>
    <rPh sb="125" eb="127">
      <t>ヒリツ</t>
    </rPh>
    <rPh sb="181" eb="182">
      <t>ドウ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</si>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</sst>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DAD39DC-BDE9-4819-A7B9-96FEAC835D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CD53-48DE-97D1-C9A30DE5D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100342</c:v>
                </c:pt>
                <c:pt idx="1">
                  <c:v>45364</c:v>
                </c:pt>
                <c:pt idx="2">
                  <c:v>50363</c:v>
                </c:pt>
                <c:pt idx="3">
                  <c:v>35871</c:v>
                </c:pt>
                <c:pt idx="4">
                  <c:v>29985</c:v>
                </c:pt>
              </c:numCache>
            </c:numRef>
          </c:val>
          <c:smooth val="0"/>
          <c:extLst>
            <c:ext xmlns:c16="http://schemas.microsoft.com/office/drawing/2014/chart" uri="{C3380CC4-5D6E-409C-BE32-E72D297353CC}">
              <c16:uniqueId val="{00000001-CD53-48DE-97D1-C9A30DE5D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10.35</c:v>
                </c:pt>
                <c:pt idx="1">
                  <c:v>6</c:v>
                </c:pt>
                <c:pt idx="2">
                  <c:v>8.3800000000000008</c:v>
                </c:pt>
                <c:pt idx="3">
                  <c:v>3.91</c:v>
                </c:pt>
                <c:pt idx="4">
                  <c:v>2.35</c:v>
                </c:pt>
              </c:numCache>
            </c:numRef>
          </c:val>
          <c:extLst>
            <c:ext xmlns:c16="http://schemas.microsoft.com/office/drawing/2014/chart" uri="{C3380CC4-5D6E-409C-BE32-E72D297353CC}">
              <c16:uniqueId val="{00000000-9FB6-440C-82D5-6CC38DBF1E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32.880000000000003</c:v>
                </c:pt>
                <c:pt idx="1">
                  <c:v>36.909999999999997</c:v>
                </c:pt>
                <c:pt idx="2">
                  <c:v>39.21</c:v>
                </c:pt>
                <c:pt idx="3">
                  <c:v>39.549999999999997</c:v>
                </c:pt>
                <c:pt idx="4">
                  <c:v>38.58</c:v>
                </c:pt>
              </c:numCache>
            </c:numRef>
          </c:val>
          <c:extLst>
            <c:ext xmlns:c16="http://schemas.microsoft.com/office/drawing/2014/chart" uri="{C3380CC4-5D6E-409C-BE32-E72D297353CC}">
              <c16:uniqueId val="{00000001-9FB6-440C-82D5-6CC38DBF1E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-3.66</c:v>
                </c:pt>
                <c:pt idx="2">
                  <c:v>2.4900000000000002</c:v>
                </c:pt>
                <c:pt idx="3">
                  <c:v>-7.38</c:v>
                </c:pt>
                <c:pt idx="4">
                  <c:v>-4.05</c:v>
                </c:pt>
              </c:numCache>
            </c:numRef>
          </c:val>
          <c:smooth val="0"/>
          <c:extLst>
            <c:ext xmlns:c16="http://schemas.microsoft.com/office/drawing/2014/chart" uri="{C3380CC4-5D6E-409C-BE32-E72D297353CC}">
              <c16:uniqueId val="{00000002-9FB6-440C-82D5-6CC38DBF1E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2F-49D9-B0DC-DC0934B5EB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2F-49D9-B0DC-DC0934B5EB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2F-49D9-B0DC-DC0934B5EB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2F-49D9-B0DC-DC0934B5EB7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2F-49D9-B0DC-DC0934B5EB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5F2F-49D9-B0DC-DC0934B5EB7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0.38</c:v>
                </c:pt>
                <c:pt idx="4">
                  <c:v>#N/A</c:v>
                </c:pt>
                <c:pt idx="5">
                  <c:v>0.16</c:v>
                </c:pt>
                <c:pt idx="6">
                  <c:v>#N/A</c:v>
                </c:pt>
                <c:pt idx="7">
                  <c:v>0.12</c:v>
                </c:pt>
                <c:pt idx="8">
                  <c:v>#N/A</c:v>
                </c:pt>
                <c:pt idx="9">
                  <c:v>0.08</c:v>
                </c:pt>
              </c:numCache>
            </c:numRef>
          </c:val>
          <c:extLst>
            <c:ext xmlns:c16="http://schemas.microsoft.com/office/drawing/2014/chart" uri="{C3380CC4-5D6E-409C-BE32-E72D297353CC}">
              <c16:uniqueId val="{00000006-5F2F-49D9-B0DC-DC0934B5EB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0.05</c:v>
                </c:pt>
                <c:pt idx="4">
                  <c:v>#N/A</c:v>
                </c:pt>
                <c:pt idx="5">
                  <c:v>0.11</c:v>
                </c:pt>
                <c:pt idx="6">
                  <c:v>#N/A</c:v>
                </c:pt>
                <c:pt idx="7">
                  <c:v>7.0000000000000007E-2</c:v>
                </c:pt>
                <c:pt idx="8">
                  <c:v>#N/A</c:v>
                </c:pt>
                <c:pt idx="9">
                  <c:v>0.11</c:v>
                </c:pt>
              </c:numCache>
            </c:numRef>
          </c:val>
          <c:extLst>
            <c:ext xmlns:c16="http://schemas.microsoft.com/office/drawing/2014/chart" uri="{C3380CC4-5D6E-409C-BE32-E72D297353CC}">
              <c16:uniqueId val="{00000007-5F2F-49D9-B0DC-DC0934B5EB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10.35</c:v>
                </c:pt>
                <c:pt idx="2">
                  <c:v>#N/A</c:v>
                </c:pt>
                <c:pt idx="3">
                  <c:v>6</c:v>
                </c:pt>
                <c:pt idx="4">
                  <c:v>#N/A</c:v>
                </c:pt>
                <c:pt idx="5">
                  <c:v>8.3699999999999992</c:v>
                </c:pt>
                <c:pt idx="6">
                  <c:v>#N/A</c:v>
                </c:pt>
                <c:pt idx="7">
                  <c:v>4.05</c:v>
                </c:pt>
                <c:pt idx="8">
                  <c:v>#N/A</c:v>
                </c:pt>
                <c:pt idx="9">
                  <c:v>2.34</c:v>
                </c:pt>
              </c:numCache>
            </c:numRef>
          </c:val>
          <c:extLst>
            <c:ext xmlns:c16="http://schemas.microsoft.com/office/drawing/2014/chart" uri="{C3380CC4-5D6E-409C-BE32-E72D297353CC}">
              <c16:uniqueId val="{00000008-5F2F-49D9-B0DC-DC0934B5EB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c:v>
                </c:pt>
                <c:pt idx="2">
                  <c:v>#N/A</c:v>
                </c:pt>
                <c:pt idx="3">
                  <c:v>6.72</c:v>
                </c:pt>
                <c:pt idx="4">
                  <c:v>#N/A</c:v>
                </c:pt>
                <c:pt idx="5">
                  <c:v>6.68</c:v>
                </c:pt>
                <c:pt idx="6">
                  <c:v>#N/A</c:v>
                </c:pt>
                <c:pt idx="7">
                  <c:v>6.49</c:v>
                </c:pt>
                <c:pt idx="8">
                  <c:v>#N/A</c:v>
                </c:pt>
                <c:pt idx="9">
                  <c:v>6.05</c:v>
                </c:pt>
              </c:numCache>
            </c:numRef>
          </c:val>
          <c:extLst>
            <c:ext xmlns:c16="http://schemas.microsoft.com/office/drawing/2014/chart" uri="{C3380CC4-5D6E-409C-BE32-E72D297353CC}">
              <c16:uniqueId val="{00000009-5F2F-49D9-B0DC-DC0934B5EB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472</c:v>
                </c:pt>
                <c:pt idx="5">
                  <c:v>493</c:v>
                </c:pt>
                <c:pt idx="8">
                  <c:v>494</c:v>
                </c:pt>
                <c:pt idx="11">
                  <c:v>506</c:v>
                </c:pt>
                <c:pt idx="14">
                  <c:v>508</c:v>
                </c:pt>
              </c:numCache>
            </c:numRef>
          </c:val>
          <c:extLst>
            <c:ext xmlns:c16="http://schemas.microsoft.com/office/drawing/2014/chart" uri="{C3380CC4-5D6E-409C-BE32-E72D297353CC}">
              <c16:uniqueId val="{00000000-E6CC-479D-A075-54DA596BFF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CC-479D-A075-54DA596BFF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CC-479D-A075-54DA596BFF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28</c:v>
                </c:pt>
                <c:pt idx="6">
                  <c:v>42</c:v>
                </c:pt>
                <c:pt idx="9">
                  <c:v>59</c:v>
                </c:pt>
                <c:pt idx="12">
                  <c:v>34</c:v>
                </c:pt>
              </c:numCache>
            </c:numRef>
          </c:val>
          <c:extLst>
            <c:ext xmlns:c16="http://schemas.microsoft.com/office/drawing/2014/chart" uri="{C3380CC4-5D6E-409C-BE32-E72D297353CC}">
              <c16:uniqueId val="{00000003-E6CC-479D-A075-54DA596BFF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c:v>
                </c:pt>
                <c:pt idx="3">
                  <c:v>130</c:v>
                </c:pt>
                <c:pt idx="6">
                  <c:v>125</c:v>
                </c:pt>
                <c:pt idx="9">
                  <c:v>132</c:v>
                </c:pt>
                <c:pt idx="12">
                  <c:v>144</c:v>
                </c:pt>
              </c:numCache>
            </c:numRef>
          </c:val>
          <c:extLst>
            <c:ext xmlns:c16="http://schemas.microsoft.com/office/drawing/2014/chart" uri="{C3380CC4-5D6E-409C-BE32-E72D297353CC}">
              <c16:uniqueId val="{00000004-E6CC-479D-A075-54DA596BFF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CC-479D-A075-54DA596BFF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CC-479D-A075-54DA596BFF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516</c:v>
                </c:pt>
                <c:pt idx="3">
                  <c:v>524</c:v>
                </c:pt>
                <c:pt idx="6">
                  <c:v>484</c:v>
                </c:pt>
                <c:pt idx="9">
                  <c:v>500</c:v>
                </c:pt>
                <c:pt idx="12">
                  <c:v>527</c:v>
                </c:pt>
              </c:numCache>
            </c:numRef>
          </c:val>
          <c:extLst>
            <c:ext xmlns:c16="http://schemas.microsoft.com/office/drawing/2014/chart" uri="{C3380CC4-5D6E-409C-BE32-E72D297353CC}">
              <c16:uniqueId val="{00000007-E6CC-479D-A075-54DA596BFF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234</c:v>
                </c:pt>
                <c:pt idx="2">
                  <c:v>#N/A</c:v>
                </c:pt>
                <c:pt idx="3">
                  <c:v>#N/A</c:v>
                </c:pt>
                <c:pt idx="4">
                  <c:v>189</c:v>
                </c:pt>
                <c:pt idx="5">
                  <c:v>#N/A</c:v>
                </c:pt>
                <c:pt idx="6">
                  <c:v>#N/A</c:v>
                </c:pt>
                <c:pt idx="7">
                  <c:v>157</c:v>
                </c:pt>
                <c:pt idx="8">
                  <c:v>#N/A</c:v>
                </c:pt>
                <c:pt idx="9">
                  <c:v>#N/A</c:v>
                </c:pt>
                <c:pt idx="10">
                  <c:v>185</c:v>
                </c:pt>
                <c:pt idx="11">
                  <c:v>#N/A</c:v>
                </c:pt>
                <c:pt idx="12">
                  <c:v>#N/A</c:v>
                </c:pt>
                <c:pt idx="13">
                  <c:v>197</c:v>
                </c:pt>
                <c:pt idx="14">
                  <c:v>#N/A</c:v>
                </c:pt>
              </c:numCache>
            </c:numRef>
          </c:val>
          <c:smooth val="0"/>
          <c:extLst>
            <c:ext xmlns:c16="http://schemas.microsoft.com/office/drawing/2014/chart" uri="{C3380CC4-5D6E-409C-BE32-E72D297353CC}">
              <c16:uniqueId val="{00000008-E6CC-479D-A075-54DA596BFF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5811</c:v>
                </c:pt>
                <c:pt idx="5">
                  <c:v>5774</c:v>
                </c:pt>
                <c:pt idx="8">
                  <c:v>5621</c:v>
                </c:pt>
                <c:pt idx="11">
                  <c:v>5475</c:v>
                </c:pt>
                <c:pt idx="14">
                  <c:v>5429</c:v>
                </c:pt>
              </c:numCache>
            </c:numRef>
          </c:val>
          <c:extLst>
            <c:ext xmlns:c16="http://schemas.microsoft.com/office/drawing/2014/chart" uri="{C3380CC4-5D6E-409C-BE32-E72D297353CC}">
              <c16:uniqueId val="{00000000-E8C1-4D57-B153-545BD88D79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459</c:v>
                </c:pt>
                <c:pt idx="5">
                  <c:v>434</c:v>
                </c:pt>
                <c:pt idx="8">
                  <c:v>372</c:v>
                </c:pt>
                <c:pt idx="11">
                  <c:v>324</c:v>
                </c:pt>
                <c:pt idx="14">
                  <c:v>284</c:v>
                </c:pt>
              </c:numCache>
            </c:numRef>
          </c:val>
          <c:extLst>
            <c:ext xmlns:c16="http://schemas.microsoft.com/office/drawing/2014/chart" uri="{C3380CC4-5D6E-409C-BE32-E72D297353CC}">
              <c16:uniqueId val="{00000001-E8C1-4D57-B153-545BD88D79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1572</c:v>
                </c:pt>
                <c:pt idx="5">
                  <c:v>1771</c:v>
                </c:pt>
                <c:pt idx="8">
                  <c:v>1888</c:v>
                </c:pt>
                <c:pt idx="11">
                  <c:v>2069</c:v>
                </c:pt>
                <c:pt idx="14">
                  <c:v>2123</c:v>
                </c:pt>
              </c:numCache>
            </c:numRef>
          </c:val>
          <c:extLst>
            <c:ext xmlns:c16="http://schemas.microsoft.com/office/drawing/2014/chart" uri="{C3380CC4-5D6E-409C-BE32-E72D297353CC}">
              <c16:uniqueId val="{00000002-E8C1-4D57-B153-545BD88D79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C1-4D57-B153-545BD88D79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C1-4D57-B153-545BD88D79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C1-4D57-B153-545BD88D79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306</c:v>
                </c:pt>
                <c:pt idx="3">
                  <c:v>121</c:v>
                </c:pt>
                <c:pt idx="6">
                  <c:v>154</c:v>
                </c:pt>
                <c:pt idx="9">
                  <c:v>210</c:v>
                </c:pt>
                <c:pt idx="12">
                  <c:v>129</c:v>
                </c:pt>
              </c:numCache>
            </c:numRef>
          </c:val>
          <c:extLst>
            <c:ext xmlns:c16="http://schemas.microsoft.com/office/drawing/2014/chart" uri="{C3380CC4-5D6E-409C-BE32-E72D297353CC}">
              <c16:uniqueId val="{00000006-E8C1-4D57-B153-545BD88D79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578</c:v>
                </c:pt>
                <c:pt idx="3">
                  <c:v>547</c:v>
                </c:pt>
                <c:pt idx="6">
                  <c:v>458</c:v>
                </c:pt>
                <c:pt idx="9">
                  <c:v>427</c:v>
                </c:pt>
                <c:pt idx="12">
                  <c:v>351</c:v>
                </c:pt>
              </c:numCache>
            </c:numRef>
          </c:val>
          <c:extLst>
            <c:ext xmlns:c16="http://schemas.microsoft.com/office/drawing/2014/chart" uri="{C3380CC4-5D6E-409C-BE32-E72D297353CC}">
              <c16:uniqueId val="{00000007-E8C1-4D57-B153-545BD88D79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2689</c:v>
                </c:pt>
                <c:pt idx="3">
                  <c:v>2591</c:v>
                </c:pt>
                <c:pt idx="6">
                  <c:v>2595</c:v>
                </c:pt>
                <c:pt idx="9">
                  <c:v>2280</c:v>
                </c:pt>
                <c:pt idx="12">
                  <c:v>2251</c:v>
                </c:pt>
              </c:numCache>
            </c:numRef>
          </c:val>
          <c:extLst>
            <c:ext xmlns:c16="http://schemas.microsoft.com/office/drawing/2014/chart" uri="{C3380CC4-5D6E-409C-BE32-E72D297353CC}">
              <c16:uniqueId val="{00000008-E8C1-4D57-B153-545BD88D79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C1-4D57-B153-545BD88D79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6413</c:v>
                </c:pt>
                <c:pt idx="3">
                  <c:v>6315</c:v>
                </c:pt>
                <c:pt idx="6">
                  <c:v>6230</c:v>
                </c:pt>
                <c:pt idx="9">
                  <c:v>6097</c:v>
                </c:pt>
                <c:pt idx="12">
                  <c:v>5985</c:v>
                </c:pt>
              </c:numCache>
            </c:numRef>
          </c:val>
          <c:extLst>
            <c:ext xmlns:c16="http://schemas.microsoft.com/office/drawing/2014/chart" uri="{C3380CC4-5D6E-409C-BE32-E72D297353CC}">
              <c16:uniqueId val="{0000000A-E8C1-4D57-B153-545BD88D79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2144</c:v>
                </c:pt>
                <c:pt idx="2">
                  <c:v>#N/A</c:v>
                </c:pt>
                <c:pt idx="3">
                  <c:v>#N/A</c:v>
                </c:pt>
                <c:pt idx="4">
                  <c:v>1594</c:v>
                </c:pt>
                <c:pt idx="5">
                  <c:v>#N/A</c:v>
                </c:pt>
                <c:pt idx="6">
                  <c:v>#N/A</c:v>
                </c:pt>
                <c:pt idx="7">
                  <c:v>1556</c:v>
                </c:pt>
                <c:pt idx="8">
                  <c:v>#N/A</c:v>
                </c:pt>
                <c:pt idx="9">
                  <c:v>#N/A</c:v>
                </c:pt>
                <c:pt idx="10">
                  <c:v>1147</c:v>
                </c:pt>
                <c:pt idx="11">
                  <c:v>#N/A</c:v>
                </c:pt>
                <c:pt idx="12">
                  <c:v>#N/A</c:v>
                </c:pt>
                <c:pt idx="13">
                  <c:v>880</c:v>
                </c:pt>
                <c:pt idx="14">
                  <c:v>#N/A</c:v>
                </c:pt>
              </c:numCache>
            </c:numRef>
          </c:val>
          <c:smooth val="0"/>
          <c:extLst>
            <c:ext xmlns:c16="http://schemas.microsoft.com/office/drawing/2014/chart" uri="{C3380CC4-5D6E-409C-BE32-E72D297353CC}">
              <c16:uniqueId val="{0000000B-E8C1-4D57-B153-545BD88D79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1483</c:v>
                </c:pt>
                <c:pt idx="1">
                  <c:v>1530</c:v>
                </c:pt>
                <c:pt idx="2">
                  <c:v>1517</c:v>
                </c:pt>
              </c:numCache>
            </c:numRef>
          </c:val>
          <c:extLst>
            <c:ext xmlns:c16="http://schemas.microsoft.com/office/drawing/2014/chart" uri="{C3380CC4-5D6E-409C-BE32-E72D297353CC}">
              <c16:uniqueId val="{00000000-5018-45D8-99D8-BEAA3FBCAE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5018-45D8-99D8-BEAA3FBCAE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c:v>
                </c:pt>
                <c:pt idx="1">
                  <c:v>432</c:v>
                </c:pt>
                <c:pt idx="2">
                  <c:v>499</c:v>
                </c:pt>
              </c:numCache>
            </c:numRef>
          </c:val>
          <c:extLst>
            <c:ext xmlns:c16="http://schemas.microsoft.com/office/drawing/2014/chart" uri="{C3380CC4-5D6E-409C-BE32-E72D297353CC}">
              <c16:uniqueId val="{00000002-5018-45D8-99D8-BEAA3FBCAE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{8BCE8545-FE14-47CE-AC1B-B28EBBCC2591}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98-4ECD-905F-B358A41D02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{8B2E1633-9406-4B3F-8F8B-33E14F7A59EE}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8-4ECD-905F-B358A41D02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{578023A7-8E84-47FD-913C-1F05C1FA2E41}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8-4ECD-905F-B358A41D02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{A7DF29AE-DBEF-4ACA-B93F-64F05AA90C16}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8-4ECD-905F-B358A41D02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{E0C1DBEA-5E70-47A5-844A-1000A1CD582D}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8-4ECD-905F-B358A41D02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{C3234F75-7EA2-41A9-AE41-65E2932998DF}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98-4ECD-905F-B358A41D02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{F75F6084-677C-4C4F-9401-59E96741284E}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98-4ECD-905F-B358A41D02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{5E53145D-D74A-4BBF-A315-675693A05107}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98-4ECD-905F-B358A41D02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{BA33A0CD-EA2F-4C0D-BAFE-28A4CD17C472}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98-4ECD-905F-B358A41D02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36.700000000000003</c:v>
                </c:pt>
                <c:pt idx="24">
                  <c:v>36.5</c:v>
                </c:pt>
                <c:pt idx="32">
                  <c:v>39</c:v>
                </c:pt>
              </c:numCache>
            </c:numRef>
          </c:xVal>
          <c:yVal>
            <c:numRef>
              <c:f>公会計指標分析・財政指標組合せ分析表!$BP$51:$DC$51</c:f>
              <c:numCache>
                <c:formatCode>#,##0.0;"▲ "#,##0.0</c:formatCode>
                <c:ptCount val="40"/>
                <c:pt idx="16">
                  <c:v>47</c:v>
                </c:pt>
                <c:pt idx="24">
                  <c:v>33.799999999999997</c:v>
                </c:pt>
                <c:pt idx="32">
                  <c:v>25.5</c:v>
                </c:pt>
              </c:numCache>
            </c:numRef>
          </c:yVal>
          <c:smooth val="0"/>
          <c:extLst>
            <c:ext xmlns:c16="http://schemas.microsoft.com/office/drawing/2014/chart" uri="{C3380CC4-5D6E-409C-BE32-E72D297353CC}">
              <c16:uniqueId val="{00000009-7A98-4ECD-905F-B358A41D02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{CE5C9D43-7E26-4A0B-B8C8-55A6C50172BD}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98-4ECD-905F-B358A41D02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{FE4FD1C1-D594-45B9-8CE4-E8E2E6D60F7D}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8-4ECD-905F-B358A41D02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{71390CD2-9435-42B4-8678-8CC8DE31C38D}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8-4ECD-905F-B358A41D02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{AC8F084C-C23A-4D27-B850-10E1C938F6B6}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8-4ECD-905F-B358A41D02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{532B9AE1-0376-428E-BDB6-DF0E2B36DF09}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8-4ECD-905F-B358A41D02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{82BC7732-E611-4BEA-82CD-06F9C536A0E0}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98-4ECD-905F-B358A41D02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{C7B611CF-3ACD-4D82-A57E-BB6934E865CE}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98-4ECD-905F-B358A41D02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{57606C75-4CFF-4901-9848-B83B73EFCE2F}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98-4ECD-905F-B358A41D02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{89D7822A-2D7D-464D-B3C8-4BD3EAD7C011}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98-4ECD-905F-B358A41D02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7A98-4ECD-905F-B358A41D0291}"/>
            </c:ext>
          </c:extLst>
        </c:ser>
        <c:dLbls>
          <c:showLegendKey val="0"/>
          <c:showVal val="1"/>
          <c:showCatName val="0"/>
          <c:showSerName val="0"/>
          <c:showPercent val="0"/>
          <c:showBubbleSize val="0"/>
        </c:dLbls>
        <c:axId val="46179840"/>
        <c:axId val="46181760"/>
      </c:scatterChart>
      <c:valAx>
        <c:axId val="46179840"/>
        <c:scaling>
          <c:orientation val="minMax"/>
          <c:max val="62"/>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{10CA2C04-0873-4CBC-9070-9B19E67C50AD}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4E-4A15-A1D9-A2B0CC8B5A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{9077D3E6-ECBF-4E8E-8C6F-0255DA1DD6B6}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E-4A15-A1D9-A2B0CC8B5A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{E74C3694-A039-404C-9A0F-0A8F1DF57F72}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E-4A15-A1D9-A2B0CC8B5A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{167C871E-AD09-4ABE-BCF1-E2958AC5C61A}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E-4A15-A1D9-A2B0CC8B5A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{716A70AE-DB83-42CA-B6AC-0532D51E70F8}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E-4A15-A1D9-A2B0CC8B5A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{1CAFCF84-3D2D-498E-9CBB-F6DD6BFA475F}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4E-4A15-A1D9-A2B0CC8B5A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{757A6277-EDC0-4D6A-8F51-E2717EBEC6CC}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4E-4A15-A1D9-A2B0CC8B5A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{6BFE4B1D-1FC2-4746-BCA7-DF7047BA5E87}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4E-4A15-A1D9-A2B0CC8B5A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{DBE98D67-923A-4413-9689-77DAE727F8DA}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4E-4A15-A1D9-A2B0CC8B5A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7.2</c:v>
                </c:pt>
                <c:pt idx="16">
                  <c:v>6</c:v>
                </c:pt>
                <c:pt idx="24">
                  <c:v>5.3</c:v>
                </c:pt>
                <c:pt idx="32">
                  <c:v>5.3</c:v>
                </c:pt>
              </c:numCache>
            </c:numRef>
          </c:xVal>
          <c:yVal>
            <c:numRef>
              <c:f>公会計指標分析・財政指標組合せ分析表!$BP$73:$DC$73</c:f>
              <c:numCache>
                <c:formatCode>#,##0.0;"▲ "#,##0.0</c:formatCode>
                <c:ptCount val="40"/>
                <c:pt idx="0">
                  <c:v>68.599999999999994</c:v>
                </c:pt>
                <c:pt idx="8">
                  <c:v>49</c:v>
                </c:pt>
                <c:pt idx="16">
                  <c:v>47</c:v>
                </c:pt>
                <c:pt idx="24">
                  <c:v>33.799999999999997</c:v>
                </c:pt>
                <c:pt idx="32">
                  <c:v>25.5</c:v>
                </c:pt>
              </c:numCache>
            </c:numRef>
          </c:yVal>
          <c:smooth val="0"/>
          <c:extLst>
            <c:ext xmlns:c16="http://schemas.microsoft.com/office/drawing/2014/chart" uri="{C3380CC4-5D6E-409C-BE32-E72D297353CC}">
              <c16:uniqueId val="{00000009-1E4E-4A15-A1D9-A2B0CC8B5A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{B0A6C100-714C-46B8-9A46-1B8313A8F197}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4E-4A15-A1D9-A2B0CC8B5A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{F3A4EB4F-97BB-4D94-A1C5-0D402C6726D0}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E-4A15-A1D9-A2B0CC8B5A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{21509E32-70B2-42E5-A429-EFADA2B416B9}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E-4A15-A1D9-A2B0CC8B5A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{F6D45479-43CA-46C1-86F4-0CA45E53AC5E}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E-4A15-A1D9-A2B0CC8B5A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{06F3DF79-1EA6-4966-B4B9-09E39CA91928}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E-4A15-A1D9-A2B0CC8B5A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{3C825F05-FA5D-44C6-88A7-F5C07F371CB7}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4E-4A15-A1D9-A2B0CC8B5A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{463F7927-5F15-47DE-A897-9FB419F1EB62}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4E-4A15-A1D9-A2B0CC8B5A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{A7CAD81A-03B2-45E2-AA2E-B11C01E08910}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4E-4A15-A1D9-A2B0CC8B5A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{D530067F-F4F6-4D15-B0B6-04B1ACE47C53}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4E-4A15-A1D9-A2B0CC8B5A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1E4E-4A15-A1D9-A2B0CC8B5ADE}"/>
            </c:ext>
          </c:extLst>
        </c:ser>
        <c:dLbls>
          <c:showLegendKey val="0"/>
          <c:showVal val="1"/>
          <c:showCatName val="0"/>
          <c:showSerName val="0"/>
          <c:showPercent val="0"/>
          <c:showBubbleSize val="0"/>
        </c:dLbls>
        <c:axId val="84219776"/>
        <c:axId val="84234240"/>
      </c:scatterChart>
      <c:valAx>
        <c:axId val="84219776"/>
        <c:scaling>
          <c:orientation val="minMax"/>
          <c:max val="10.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実質公債費比率の分子においては、元利償還金</a:t>
          </a:r>
          <a:r>
            <a:rPr kumimoji="1" lang="ja-JP" altLang="en-US" sz="1400">
              <a:solidFill>
                <a:schemeClr val="dk1"/>
              </a:solidFill>
              <a:effectLst/>
              <a:latin typeface="+mn-lt"/>
              <a:ea typeface="+mn-ea"/>
              <a:cs typeface="+mn-cs"/>
            </a:rPr>
            <a:t>５００百</a:t>
          </a:r>
          <a:r>
            <a:rPr kumimoji="1" lang="ja-JP" altLang="ja-JP" sz="1400">
              <a:solidFill>
                <a:schemeClr val="dk1"/>
              </a:solidFill>
              <a:effectLst/>
              <a:latin typeface="+mn-lt"/>
              <a:ea typeface="+mn-ea"/>
              <a:cs typeface="+mn-cs"/>
            </a:rPr>
            <a:t>万円から５</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百万円（前年度比</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百万円減）となったこと等により実質公債費比率の分子が</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百万円増加した。</a:t>
          </a:r>
          <a:endParaRPr lang="ja-JP" altLang="ja-JP" sz="1400">
            <a:effectLst/>
          </a:endParaRPr>
        </a:p>
        <a:p>
          <a:r>
            <a:rPr kumimoji="1"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将来負担比率の分子においては、</a:t>
          </a:r>
          <a:r>
            <a:rPr kumimoji="1" lang="ja-JP" altLang="en-US" sz="1400">
              <a:solidFill>
                <a:schemeClr val="dk1"/>
              </a:solidFill>
              <a:effectLst/>
              <a:latin typeface="+mn-lt"/>
              <a:ea typeface="+mn-ea"/>
              <a:cs typeface="+mn-cs"/>
            </a:rPr>
            <a:t>２つの特徴がある。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１つ目は将来負担額の地方債の現在高の減額である。</a:t>
          </a:r>
          <a:r>
            <a:rPr kumimoji="1" lang="ja-JP" altLang="ja-JP" sz="1400">
              <a:solidFill>
                <a:schemeClr val="dk1"/>
              </a:solidFill>
              <a:effectLst/>
              <a:latin typeface="+mn-lt"/>
              <a:ea typeface="+mn-ea"/>
              <a:cs typeface="+mn-cs"/>
            </a:rPr>
            <a:t>これは地方債の償還より借り入れが少ないこと</a:t>
          </a:r>
          <a:r>
            <a:rPr kumimoji="1" lang="ja-JP" altLang="en-US" sz="1400">
              <a:solidFill>
                <a:schemeClr val="dk1"/>
              </a:solidFill>
              <a:effectLst/>
              <a:latin typeface="+mn-lt"/>
              <a:ea typeface="+mn-ea"/>
              <a:cs typeface="+mn-cs"/>
            </a:rPr>
            <a:t>が挙げられる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２点目は</a:t>
          </a:r>
          <a:r>
            <a:rPr kumimoji="1" lang="ja-JP" altLang="ja-JP" sz="1400">
              <a:solidFill>
                <a:schemeClr val="dk1"/>
              </a:solidFill>
              <a:effectLst/>
              <a:latin typeface="+mn-lt"/>
              <a:ea typeface="+mn-ea"/>
              <a:cs typeface="+mn-cs"/>
            </a:rPr>
            <a:t>充当可能財源等のうち、充当可能基金が増加したこと</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公共施設等整備基金への積立６２百万による増が主な要因である</a:t>
          </a:r>
          <a:endParaRPr lang="ja-JP" altLang="ja-JP" sz="1400">
            <a:effectLst/>
          </a:endParaRPr>
        </a:p>
        <a:p>
          <a:r>
            <a:rPr kumimoji="1" lang="ja-JP" altLang="ja-JP" sz="1400">
              <a:solidFill>
                <a:schemeClr val="dk1"/>
              </a:solidFill>
              <a:effectLst/>
              <a:latin typeface="+mn-lt"/>
              <a:ea typeface="+mn-ea"/>
              <a:cs typeface="+mn-cs"/>
            </a:rPr>
            <a:t>　ただし今後は、公共施設の建替えや人口増加に伴う行政需要の増加などが予想され、単年度ごとにも厳しい財政運営が予想される。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なお、</a:t>
          </a:r>
          <a:r>
            <a:rPr kumimoji="1" lang="ja-JP" altLang="ja-JP" sz="1400">
              <a:solidFill>
                <a:schemeClr val="dk1"/>
              </a:solidFill>
              <a:effectLst/>
              <a:latin typeface="+mn-lt"/>
              <a:ea typeface="+mn-ea"/>
              <a:cs typeface="+mn-cs"/>
            </a:rPr>
            <a:t>他の要因としては、組合等負担等見込額が前年度比</a:t>
          </a:r>
          <a:r>
            <a:rPr kumimoji="1" lang="ja-JP" altLang="en-US" sz="1400">
              <a:solidFill>
                <a:schemeClr val="dk1"/>
              </a:solidFill>
              <a:effectLst/>
              <a:latin typeface="+mn-lt"/>
              <a:ea typeface="+mn-ea"/>
              <a:cs typeface="+mn-cs"/>
            </a:rPr>
            <a:t>７６</a:t>
          </a:r>
          <a:r>
            <a:rPr kumimoji="1" lang="ja-JP" altLang="ja-JP" sz="1400">
              <a:solidFill>
                <a:schemeClr val="dk1"/>
              </a:solidFill>
              <a:effectLst/>
              <a:latin typeface="+mn-lt"/>
              <a:ea typeface="+mn-ea"/>
              <a:cs typeface="+mn-cs"/>
            </a:rPr>
            <a:t>百万円減があるが、地方債残高は今後、一部事務組合で新規事業等があるため増加が見込まれる。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主な増の理由は財政調整基金の取り崩しと積立の差し引きで</a:t>
          </a:r>
          <a:r>
            <a:rPr kumimoji="1" lang="ja-JP" altLang="en-US" sz="1400">
              <a:solidFill>
                <a:schemeClr val="dk1"/>
              </a:solidFill>
              <a:effectLst/>
              <a:latin typeface="+mn-lt"/>
              <a:ea typeface="+mn-ea"/>
              <a:cs typeface="+mn-cs"/>
            </a:rPr>
            <a:t>１３</a:t>
          </a:r>
          <a:r>
            <a:rPr kumimoji="1" lang="ja-JP" altLang="ja-JP" sz="1400">
              <a:solidFill>
                <a:schemeClr val="dk1"/>
              </a:solidFill>
              <a:effectLst/>
              <a:latin typeface="+mn-lt"/>
              <a:ea typeface="+mn-ea"/>
              <a:cs typeface="+mn-cs"/>
            </a:rPr>
            <a:t>百円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６２</a:t>
          </a:r>
          <a:r>
            <a:rPr kumimoji="1" lang="ja-JP" altLang="ja-JP" sz="1400">
              <a:solidFill>
                <a:schemeClr val="dk1"/>
              </a:solidFill>
              <a:effectLst/>
              <a:latin typeface="+mn-lt"/>
              <a:ea typeface="+mn-ea"/>
              <a:cs typeface="+mn-cs"/>
            </a:rPr>
            <a:t>百万円の増額となっています。</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各基金の目的に沿った積立や取崩を行っていく。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・公共施設等整備基金：公共施設等の整備に要する資金を積み立てるために設置された基金。</a:t>
          </a:r>
          <a:endParaRPr lang="ja-JP" altLang="ja-JP" sz="1400">
            <a:effectLst/>
          </a:endParaRPr>
        </a:p>
        <a:p>
          <a:r>
            <a:rPr kumimoji="1" lang="ja-JP" altLang="ja-JP" sz="1400">
              <a:solidFill>
                <a:schemeClr val="dk1"/>
              </a:solidFill>
              <a:effectLst/>
              <a:latin typeface="+mn-lt"/>
              <a:ea typeface="+mn-ea"/>
              <a:cs typeface="+mn-cs"/>
            </a:rPr>
            <a:t>・地域福祉基金：高齢者等の保健福祉の向上を測るために設置された基金。</a:t>
          </a:r>
          <a:endParaRPr lang="ja-JP" altLang="ja-JP" sz="1400">
            <a:effectLst/>
          </a:endParaRPr>
        </a:p>
        <a:p>
          <a:r>
            <a:rPr kumimoji="1" lang="ja-JP" altLang="ja-JP" sz="1400">
              <a:solidFill>
                <a:schemeClr val="dk1"/>
              </a:solidFill>
              <a:effectLst/>
              <a:latin typeface="+mn-lt"/>
              <a:ea typeface="+mn-ea"/>
              <a:cs typeface="+mn-cs"/>
            </a:rPr>
            <a:t>・地域振興基金：福祉活動の促進、快適な生活環境の形成等を図る事業の実施を推進するために設置された基金</a:t>
          </a:r>
          <a:endParaRPr lang="ja-JP" altLang="ja-JP" sz="1400">
            <a:effectLst/>
          </a:endParaRPr>
        </a:p>
        <a:p>
          <a:r>
            <a:rPr kumimoji="1" lang="ja-JP" altLang="ja-JP" sz="1400">
              <a:solidFill>
                <a:schemeClr val="dk1"/>
              </a:solidFill>
              <a:effectLst/>
              <a:latin typeface="+mn-lt"/>
              <a:ea typeface="+mn-ea"/>
              <a:cs typeface="+mn-cs"/>
            </a:rPr>
            <a:t>・ふるさと基金：ふるさと納税を財源に環境・景観の維持保全、福祉・子育ての推進及び大綱曳の継承発展を目的に設置された基金。</a:t>
          </a:r>
          <a:endParaRPr lang="ja-JP" altLang="ja-JP" sz="1400">
            <a:effectLst/>
          </a:endParaRPr>
        </a:p>
        <a:p>
          <a:r>
            <a:rPr kumimoji="1" lang="ja-JP" altLang="ja-JP" sz="1400">
              <a:solidFill>
                <a:schemeClr val="dk1"/>
              </a:solidFill>
              <a:effectLst/>
              <a:latin typeface="+mn-lt"/>
              <a:ea typeface="+mn-ea"/>
              <a:cs typeface="+mn-cs"/>
            </a:rPr>
            <a:t>・リサイクル基金：ゴミの資源化・減量化を促進し快適な生活環境づくりを目指すために設置された基金。</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Ｈ２９</a:t>
          </a:r>
          <a:r>
            <a:rPr kumimoji="1" lang="ja-JP" altLang="ja-JP" sz="1400">
              <a:solidFill>
                <a:schemeClr val="dk1"/>
              </a:solidFill>
              <a:effectLst/>
              <a:latin typeface="+mn-lt"/>
              <a:ea typeface="+mn-ea"/>
              <a:cs typeface="+mn-cs"/>
            </a:rPr>
            <a:t>年度から始まっている庁舎建設事業のために１００百万を積み立てた。</a:t>
          </a:r>
          <a:endParaRPr lang="ja-JP" altLang="ja-JP" sz="1400">
            <a:effectLst/>
          </a:endParaRPr>
        </a:p>
        <a:p>
          <a:r>
            <a:rPr kumimoji="1" lang="ja-JP" altLang="ja-JP" sz="1400">
              <a:solidFill>
                <a:schemeClr val="dk1"/>
              </a:solidFill>
              <a:effectLst/>
              <a:latin typeface="+mn-lt"/>
              <a:ea typeface="+mn-ea"/>
              <a:cs typeface="+mn-cs"/>
            </a:rPr>
            <a:t>・地域福祉基金・地域振興基金：現状維持</a:t>
          </a:r>
          <a:endParaRPr lang="ja-JP" altLang="ja-JP" sz="1400">
            <a:effectLst/>
          </a:endParaRPr>
        </a:p>
        <a:p>
          <a:r>
            <a:rPr kumimoji="1" lang="ja-JP" altLang="ja-JP" sz="1400">
              <a:solidFill>
                <a:schemeClr val="dk1"/>
              </a:solidFill>
              <a:effectLst/>
              <a:latin typeface="+mn-lt"/>
              <a:ea typeface="+mn-ea"/>
              <a:cs typeface="+mn-cs"/>
            </a:rPr>
            <a:t>・ふるさと基金：ふるさと納税の増額によるもの。</a:t>
          </a:r>
          <a:endParaRPr lang="ja-JP" altLang="ja-JP" sz="1400">
            <a:effectLst/>
          </a:endParaRPr>
        </a:p>
        <a:p>
          <a:r>
            <a:rPr kumimoji="1" lang="ja-JP" altLang="ja-JP" sz="1400">
              <a:solidFill>
                <a:schemeClr val="dk1"/>
              </a:solidFill>
              <a:effectLst/>
              <a:latin typeface="+mn-lt"/>
              <a:ea typeface="+mn-ea"/>
              <a:cs typeface="+mn-cs"/>
            </a:rPr>
            <a:t>・リサイクル基金：各種補助金を支出したことによる減額。</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Ｈ３１</a:t>
          </a:r>
          <a:r>
            <a:rPr kumimoji="1" lang="ja-JP" altLang="ja-JP" sz="1400">
              <a:solidFill>
                <a:schemeClr val="dk1"/>
              </a:solidFill>
              <a:effectLst/>
              <a:latin typeface="+mn-lt"/>
              <a:ea typeface="+mn-ea"/>
              <a:cs typeface="+mn-cs"/>
            </a:rPr>
            <a:t>年までに５００百万を積み立</a:t>
          </a:r>
          <a:r>
            <a:rPr kumimoji="1" lang="ja-JP" altLang="en-US" sz="1400">
              <a:solidFill>
                <a:schemeClr val="dk1"/>
              </a:solidFill>
              <a:effectLst/>
              <a:latin typeface="+mn-lt"/>
              <a:ea typeface="+mn-ea"/>
              <a:cs typeface="+mn-cs"/>
            </a:rPr>
            <a:t>る予定。</a:t>
          </a:r>
          <a:endParaRPr lang="ja-JP" altLang="ja-JP" sz="1400">
            <a:effectLst/>
          </a:endParaRPr>
        </a:p>
        <a:p>
          <a:r>
            <a:rPr kumimoji="1" lang="ja-JP" altLang="ja-JP" sz="1400">
              <a:solidFill>
                <a:schemeClr val="dk1"/>
              </a:solidFill>
              <a:effectLst/>
              <a:latin typeface="+mn-lt"/>
              <a:ea typeface="+mn-ea"/>
              <a:cs typeface="+mn-cs"/>
            </a:rPr>
            <a:t>・地域福祉基金・地域振興基金：１０年以上活用されていないことから、今後について検討が必要。</a:t>
          </a:r>
          <a:endParaRPr lang="ja-JP" altLang="ja-JP" sz="1400">
            <a:effectLst/>
          </a:endParaRPr>
        </a:p>
        <a:p>
          <a:r>
            <a:rPr kumimoji="1" lang="ja-JP" altLang="ja-JP" sz="1400">
              <a:solidFill>
                <a:schemeClr val="dk1"/>
              </a:solidFill>
              <a:effectLst/>
              <a:latin typeface="+mn-lt"/>
              <a:ea typeface="+mn-ea"/>
              <a:cs typeface="+mn-cs"/>
            </a:rPr>
            <a:t>・ふるさと基金：目的にあった事業の選定が必要。</a:t>
          </a:r>
          <a:endParaRPr lang="ja-JP" altLang="ja-JP" sz="1400">
            <a:effectLst/>
          </a:endParaRPr>
        </a:p>
        <a:p>
          <a:r>
            <a:rPr kumimoji="1" lang="ja-JP" altLang="ja-JP" sz="1400">
              <a:solidFill>
                <a:schemeClr val="dk1"/>
              </a:solidFill>
              <a:effectLst/>
              <a:latin typeface="+mn-lt"/>
              <a:ea typeface="+mn-ea"/>
              <a:cs typeface="+mn-cs"/>
            </a:rPr>
            <a:t>・リサイクル基金：目的にあった事業に支出していく。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取り崩しにより</a:t>
          </a:r>
          <a:r>
            <a:rPr kumimoji="1" lang="ja-JP" altLang="en-US" sz="1400">
              <a:solidFill>
                <a:schemeClr val="dk1"/>
              </a:solidFill>
              <a:effectLst/>
              <a:latin typeface="+mn-lt"/>
              <a:ea typeface="+mn-ea"/>
              <a:cs typeface="+mn-cs"/>
            </a:rPr>
            <a:t>１００</a:t>
          </a:r>
          <a:r>
            <a:rPr kumimoji="1" lang="ja-JP" altLang="ja-JP" sz="1400">
              <a:solidFill>
                <a:schemeClr val="dk1"/>
              </a:solidFill>
              <a:effectLst/>
              <a:latin typeface="+mn-lt"/>
              <a:ea typeface="+mn-ea"/>
              <a:cs typeface="+mn-cs"/>
            </a:rPr>
            <a:t>百円の減。剰余金処分による積立が</a:t>
          </a:r>
          <a:r>
            <a:rPr kumimoji="1" lang="ja-JP" altLang="en-US" sz="1400">
              <a:solidFill>
                <a:schemeClr val="dk1"/>
              </a:solidFill>
              <a:effectLst/>
              <a:latin typeface="+mn-lt"/>
              <a:ea typeface="+mn-ea"/>
              <a:cs typeface="+mn-cs"/>
            </a:rPr>
            <a:t>８７</a:t>
          </a:r>
          <a:r>
            <a:rPr kumimoji="1" lang="ja-JP" altLang="ja-JP" sz="1400">
              <a:solidFill>
                <a:schemeClr val="dk1"/>
              </a:solidFill>
              <a:effectLst/>
              <a:latin typeface="+mn-lt"/>
              <a:ea typeface="+mn-ea"/>
              <a:cs typeface="+mn-cs"/>
            </a:rPr>
            <a:t>百円の増。</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標準財政規模の３０％前後の範囲内となるように努めることとしている。</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現状維持</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今後、中期的に見て償還する事案がないことから、当分の間、現在の水準１億円を維持することとしている。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D3C009B-B7FF-40ED-A520-E8ACB57BD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F83F74-6B3A-4EA8-974F-7EC83A60A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FE472AD-FEC0-43B9-BBC1-88197E8990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784C261-075B-4192-A6A6-012140FBA5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31785D4-5BC5-4724-99F6-AB9FA172E1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F67456-AF1E-4960-AAD3-E4849EE777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2AA49BB-D871-4EE2-AE0E-A7C421C2709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C51CA9B-5DDC-49F0-82BD-381368769C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3CA6C3-E7CA-412A-ADFC-53E17270D3D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9F8C5AF-1893-47F2-B000-15B7520F18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C411B4F-FAFA-4FAA-BF29-4EEC5B58841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32F8927-D588-433B-995E-1855CC24E2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CF2583C-E9AA-4CB6-87B8-052650E04A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421F59F-D36E-4A2A-A6F7-4D61618A42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32B527E-3853-4C88-901A-AEA51346F9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154375-C712-4BE2-8050-5B19C33DFA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C36D7C9-A31D-4B94-8029-1004C8C7AD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7CBB14-284B-4E76-8D35-842848619B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B8F9059-0254-434B-A9DA-D885FBB066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53F6E6-2193-42FB-9C16-2AA0EFC567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D05C89A-3488-425F-BEC6-C587D4F9AC6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B2E8169-808F-4710-BF48-1BCE791540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A38DDF9-4116-4B6D-B6EA-FBA205D2F2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8F01C1B-6C52-4B72-A23C-79ABF5C6FF9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89CEDC-2100-448B-A0E9-AD634D758B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CD454F3-3305-48A6-BA9F-4953B724FE3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476872-2C10-471A-B173-CAC966FD77A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5C1AD64-1D91-4A82-B401-04F36F8512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43EEDA-8B88-46DC-B346-B5D16D444B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CB8951C-C040-40B6-B56F-E500BFE060A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AC1B830-4394-4DB0-B79E-1377050802B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DF29586-CF8F-4A1C-8DA1-88500D48F98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FC91073-F73C-47B1-A0DD-E3F2FACBFC7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09C8730-95FE-4424-8AE6-B795CE547F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3FB4E5D-4885-4B0F-A9C2-D083961753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4902ADE-CADC-4AEA-B088-6CEC16BB7A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3E21476-2023-495E-99A5-4FB1727CF1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B8E091E-0E30-4881-BE3F-AA8F6E1D1D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0E61678-2B34-4D38-8DAA-3A248C596C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F8CF783-CAC2-4694-919B-E896BC3DB6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A53AFCC-A8DE-491B-8DD5-61352408C9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77AE3A7-C6A2-46EC-BC9D-D02B25B163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2173BC4-8627-4A20-8223-1AB48219BE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4385A8-953D-4EAE-BA56-B20E59B4AF4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99661D4-0B80-48AD-B9F5-7E566031D9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C668783-7DFE-4E17-B0A3-5B31D29C0DD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有形固定資産減価償却率は、類似団体と比較して低い水準にあるが、狭い町域において公共施設等の数が少ないこと、建築経過年数が比較的短いことが要因として挙げられる。今後は、平成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年度に策定した公共施設等総合管理計画の見直し、各施設の個別管理計画の策定を進め、計画に基づいた適切な施設の維持管理を進めていく予定である。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98917F-D48B-4F8A-B0F7-34D7A7C0B78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B8B5B07-708C-43CA-AF17-E68DFE9763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8493DEA-AC40-4464-8EAD-794D1282364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755F6F3-4273-41DE-AD9E-F697E8A341B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BD69A2F-43CD-43EB-9181-BB28A3B8752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AFEBAA9-A13B-4E40-9287-D294AF1434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316AEDE-1086-4F11-88DA-7FEADECE4FA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3CAABB9-F60F-4686-A2D7-4DFF5AA2BF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26E9CAA-9D94-4937-B791-0B2F282030B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6601ED2-4F42-4C93-AB36-1F3810A7DF6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934DAAC-F108-40BC-AE86-B35486C1F5E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ECDBC666-0415-4A67-A729-309BDE6308E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101A74A-DCDE-4A01-94EA-AC5457C070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E3EDCA50-6D5A-45C0-A054-D5A68D21C3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4DEC68C-309D-4282-8182-F5DCB927901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4DE40D4-69FB-438B-A307-64629B97E2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1FA5F80-F381-4980-9AC6-C0542BE294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9D71CDA-3395-481E-9CF0-D628009DCA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2323D76A-90E4-49CA-A451-3A4221D6C24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03705417-0029-45FD-94AE-02B1F5631B7E}"/>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45C19F5C-BF82-47B9-82CD-1B897085AF93}"/>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C991A8B4-84DC-4429-85BB-E8A9E82E7F22}"/>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5086D885-DB77-46CC-B26D-412EF554576A}"/>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2732841E-B3B1-44A0-884D-AF4E6AFFD4C6}"/>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0E117746-74A8-43A1-B266-2735728E1262}"/>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AA1E2529-AFDD-4CAD-B6AB-8C872F7AD5B5}"/>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2E54E5E6-7D75-4C8B-961F-4EB50403D708}"/>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969E153B-13C3-4C0B-92ED-3D3ED5450E71}"/>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B1F8FCF-209F-4B84-A662-829DFC5906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A7DF8C8-78A0-402F-805F-67AE94CFB4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2F597D0-D21E-4BA8-A3EA-A7FC9EAB5D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72911B-F4A5-4AFF-AF56-1A0EBAADF6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C71627-D4C4-4297-9C6B-4D7E846A28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45811</xdr:rowOff>
    </xdr:from>
    <xdr:to>
      <xdr:col>23</xdr:col>
      <xdr:colOff>136525</xdr:colOff>
      <xdr:row>33</xdr:row>
      <xdr:rowOff>147411</xdr:rowOff>
    </xdr:to>
    <xdr:sp macro="" textlink="">
      <xdr:nvSpPr>
        <xdr:cNvPr id="81" name="楕円 80">
          <a:extLst>
            <a:ext uri="{FF2B5EF4-FFF2-40B4-BE49-F238E27FC236}">
              <a16:creationId xmlns:a16="http://schemas.microsoft.com/office/drawing/2014/main" id="{D9DDDE44-6EC9-45D7-9B25-BFE3FEC66F5E}"/>
            </a:ext>
          </a:extLst>
        </xdr:cNvPr>
        <xdr:cNvSpPr/>
      </xdr:nvSpPr>
      <xdr:spPr>
        <a:xfrm>
          <a:off x="4711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24238</xdr:rowOff>
    </xdr:from>
    <xdr:ext cx="405111" cy="259045"/>
    <xdr:sp macro="" textlink="">
      <xdr:nvSpPr>
        <xdr:cNvPr id="82" name="有形固定資産減価償却率該当値テキスト">
          <a:extLst>
            <a:ext uri="{FF2B5EF4-FFF2-40B4-BE49-F238E27FC236}">
              <a16:creationId xmlns:a16="http://schemas.microsoft.com/office/drawing/2014/main" id="{83BBB853-0269-41A7-A49F-C1BB66E91210}"/>
            </a:ext>
          </a:extLst>
        </xdr:cNvPr>
        <xdr:cNvSpPr txBox="1"/>
      </xdr:nvSpPr>
      <xdr:spPr>
        <a:xfrm>
          <a:off x="48133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122918</xdr:rowOff>
    </xdr:from>
    <xdr:to>
      <xdr:col>19</xdr:col>
      <xdr:colOff>187325</xdr:colOff>
      <xdr:row>34</xdr:row>
      <xdr:rowOff>53068</xdr:rowOff>
    </xdr:to>
    <xdr:sp macro="" textlink="">
      <xdr:nvSpPr>
        <xdr:cNvPr id="83" name="楕円 82">
          <a:extLst>
            <a:ext uri="{FF2B5EF4-FFF2-40B4-BE49-F238E27FC236}">
              <a16:creationId xmlns:a16="http://schemas.microsoft.com/office/drawing/2014/main" id="{05EF88A0-37A9-497F-845A-8D0D664F3366}"/>
            </a:ext>
          </a:extLst>
        </xdr:cNvPr>
        <xdr:cNvSpPr/>
      </xdr:nvSpPr>
      <xdr:spPr>
        <a:xfrm>
          <a:off x="4000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96610</xdr:rowOff>
    </xdr:from>
    <xdr:to>
      <xdr:col>23</xdr:col>
      <xdr:colOff>85725</xdr:colOff>
      <xdr:row>34</xdr:row>
      <xdr:rowOff>2268</xdr:rowOff>
    </xdr:to>
    <xdr:cxnSp macro="">
      <xdr:nvCxnSpPr>
        <xdr:cNvPr id="84" name="直線コネクタ 83">
          <a:extLst>
            <a:ext uri="{FF2B5EF4-FFF2-40B4-BE49-F238E27FC236}">
              <a16:creationId xmlns:a16="http://schemas.microsoft.com/office/drawing/2014/main" id="{08DE3B47-FDAD-46F8-A281-C4D73C9D3460}"/>
            </a:ext>
          </a:extLst>
        </xdr:cNvPr>
        <xdr:cNvCxnSpPr/>
      </xdr:nvCxnSpPr>
      <xdr:spPr>
        <a:xfrm flipV="1">
          <a:off x="4051300" y="6525985"/>
          <a:ext cx="7112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116749</xdr:rowOff>
    </xdr:from>
    <xdr:to>
      <xdr:col>15</xdr:col>
      <xdr:colOff>187325</xdr:colOff>
      <xdr:row>34</xdr:row>
      <xdr:rowOff>46899</xdr:rowOff>
    </xdr:to>
    <xdr:sp macro="" textlink="">
      <xdr:nvSpPr>
        <xdr:cNvPr id="85" name="楕円 84">
          <a:extLst>
            <a:ext uri="{FF2B5EF4-FFF2-40B4-BE49-F238E27FC236}">
              <a16:creationId xmlns:a16="http://schemas.microsoft.com/office/drawing/2014/main" id="{16C9C761-66D5-4253-8482-1AC22AC5F9BB}"/>
            </a:ext>
          </a:extLst>
        </xdr:cNvPr>
        <xdr:cNvSpPr/>
      </xdr:nvSpPr>
      <xdr:spPr>
        <a:xfrm>
          <a:off x="3238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167549</xdr:rowOff>
    </xdr:from>
    <xdr:to>
      <xdr:col>19</xdr:col>
      <xdr:colOff>136525</xdr:colOff>
      <xdr:row>34</xdr:row>
      <xdr:rowOff>2268</xdr:rowOff>
    </xdr:to>
    <xdr:cxnSp macro="">
      <xdr:nvCxnSpPr>
        <xdr:cNvPr id="86" name="直線コネクタ 85">
          <a:extLst>
            <a:ext uri="{FF2B5EF4-FFF2-40B4-BE49-F238E27FC236}">
              <a16:creationId xmlns:a16="http://schemas.microsoft.com/office/drawing/2014/main" id="{C0679216-527B-4F09-B8B0-7CE1D32BDA0C}"/>
            </a:ext>
          </a:extLst>
        </xdr:cNvPr>
        <xdr:cNvCxnSpPr/>
      </xdr:nvCxnSpPr>
      <xdr:spPr>
        <a:xfrm>
          <a:off x="3289300" y="659692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A3549770-1F23-4E8A-9CCE-58F4160723B8}"/>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a:extLst>
            <a:ext uri="{FF2B5EF4-FFF2-40B4-BE49-F238E27FC236}">
              <a16:creationId xmlns:a16="http://schemas.microsoft.com/office/drawing/2014/main" id="{95DD0FC5-76BE-43F9-82D7-9EEBA5B9D2FC}"/>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a:extLst>
            <a:ext uri="{FF2B5EF4-FFF2-40B4-BE49-F238E27FC236}">
              <a16:creationId xmlns:a16="http://schemas.microsoft.com/office/drawing/2014/main" id="{521F95D5-046F-468C-B098-0FE66C261EE9}"/>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44195</xdr:rowOff>
    </xdr:from>
    <xdr:ext cx="405111" cy="259045"/>
    <xdr:sp macro="" textlink="">
      <xdr:nvSpPr>
        <xdr:cNvPr id="90" name="n_1mainValue有形固定資産減価償却率">
          <a:extLst>
            <a:ext uri="{FF2B5EF4-FFF2-40B4-BE49-F238E27FC236}">
              <a16:creationId xmlns:a16="http://schemas.microsoft.com/office/drawing/2014/main" id="{BC838541-9826-45A7-BF85-85BCDAEA9E26}"/>
            </a:ext>
          </a:extLst>
        </xdr:cNvPr>
        <xdr:cNvSpPr txBox="1"/>
      </xdr:nvSpPr>
      <xdr:spPr>
        <a:xfrm>
          <a:off x="38360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38026</xdr:rowOff>
    </xdr:from>
    <xdr:ext cx="405111" cy="259045"/>
    <xdr:sp macro="" textlink="">
      <xdr:nvSpPr>
        <xdr:cNvPr id="91" name="n_2mainValue有形固定資産減価償却率">
          <a:extLst>
            <a:ext uri="{FF2B5EF4-FFF2-40B4-BE49-F238E27FC236}">
              <a16:creationId xmlns:a16="http://schemas.microsoft.com/office/drawing/2014/main" id="{4ED155AD-8965-4049-92F1-38ECE014009C}"/>
            </a:ext>
          </a:extLst>
        </xdr:cNvPr>
        <xdr:cNvSpPr txBox="1"/>
      </xdr:nvSpPr>
      <xdr:spPr>
        <a:xfrm>
          <a:off x="3086744" y="663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139766B9-CDB9-4ADB-A74D-9D4600C3528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E2B009CD-5AA3-4310-B28E-FC24F36544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340BB25B-53D5-4D9D-B9AB-2CD9004E656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F4BB41CB-CDA2-4499-9465-8655F4461C7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7CB01459-0FC1-49E0-A2AE-3F2069556F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B667808F-4307-40BA-AAE6-4453D8F02C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4D6B14A2-01AC-4861-B06F-6817F9EB19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ECF5203C-E931-4049-A42F-538CD6F0E7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02DE27E-EB36-48E3-8C16-C9632C02CF3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8869D418-99DF-445A-BF38-681C31EABA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1D1FC749-B0A4-42DB-8300-D0350783CF2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88EB839-7190-4792-B7B1-CE395A94DC7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D54A118A-DAF8-484C-8802-11157E911C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債務償還比率については、類似団体と比較すると同水準にあり、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かけては減少傾向にある。ここ数年において、毎年の新規発行額を低く抑えてきたこと、過去に発行した高い利率の起債の償還が終了してきたことにより、起債残高が減少している一方で町税の増会に伴い標準財政規模が増加していることが要因と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FFAEBF1-2D71-4B71-8FE0-5369AD6FFA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495104DB-2A00-457F-B31D-932437A960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823BBF35-778E-40F8-ADE6-6CA8EF9583EE}"/>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4E6C5BAF-5F03-4562-A527-CBFEAB26958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D8C98784-EEF0-44C4-B4A4-949BA57FFC5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384433FD-3C76-415D-9AE5-F766F76A76A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8ED557BE-365A-4157-8799-EF99F6782E6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9B20F803-6B3D-4A34-ACE6-7603FF762A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5B7B375B-7B92-4FEF-B651-9ABD2D8229D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CE4945D5-CED1-47D4-80DB-95C23A0C41E5}"/>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85976F6-8EB8-4F98-90A5-1AD2A74250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4F0F6F6F-BA3C-4765-BB83-011A0CE0C30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6F074E1B-4A0A-458E-940A-D1FFE9272F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7BB1CE96-958C-4394-825E-4AC2669D35A3}"/>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90AEC784-3656-48B2-989F-32B1AAF7C7F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734B537C-3FBB-4CD8-97ED-22853B9DF205}"/>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D83A88D4-0AEF-44BA-9860-6AF01DE17A97}"/>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BB442378-C6DA-42C1-9008-7F32B33E7497}"/>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a:extLst>
            <a:ext uri="{FF2B5EF4-FFF2-40B4-BE49-F238E27FC236}">
              <a16:creationId xmlns:a16="http://schemas.microsoft.com/office/drawing/2014/main" id="{D854DBA1-7412-49FB-B6C6-89D142EDFFBA}"/>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3ADE59A6-9EAE-4D33-8CF4-8E23E0D651EE}"/>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1E12EDF5-6FB7-4620-B909-D3C80DBD8A61}"/>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82812FF-D07C-4377-A9C0-C2B205A5E0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CA2FF90-99FE-4604-AF04-0BAC9FAB52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FF29FD6-5B43-44E8-A654-63DEBE8587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1D22281-7292-4EB0-8546-525A55C8E05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70E389F-43A2-4D81-8106-883A57C7B5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7061</xdr:rowOff>
    </xdr:from>
    <xdr:to>
      <xdr:col>76</xdr:col>
      <xdr:colOff>73025</xdr:colOff>
      <xdr:row>31</xdr:row>
      <xdr:rowOff>108661</xdr:rowOff>
    </xdr:to>
    <xdr:sp macro="" textlink="">
      <xdr:nvSpPr>
        <xdr:cNvPr id="131" name="楕円 130">
          <a:extLst>
            <a:ext uri="{FF2B5EF4-FFF2-40B4-BE49-F238E27FC236}">
              <a16:creationId xmlns:a16="http://schemas.microsoft.com/office/drawing/2014/main" id="{A90B791E-76E8-4C02-B53F-3B7E375367BF}"/>
            </a:ext>
          </a:extLst>
        </xdr:cNvPr>
        <xdr:cNvSpPr/>
      </xdr:nvSpPr>
      <xdr:spPr>
        <a:xfrm>
          <a:off x="14744700" y="60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29938</xdr:rowOff>
    </xdr:from>
    <xdr:ext cx="469744" cy="259045"/>
    <xdr:sp macro="" textlink="">
      <xdr:nvSpPr>
        <xdr:cNvPr id="132" name="債務償還比率該当値テキスト">
          <a:extLst>
            <a:ext uri="{FF2B5EF4-FFF2-40B4-BE49-F238E27FC236}">
              <a16:creationId xmlns:a16="http://schemas.microsoft.com/office/drawing/2014/main" id="{CF26BB6D-C44E-4073-9D4B-73B477F912CE}"/>
            </a:ext>
          </a:extLst>
        </xdr:cNvPr>
        <xdr:cNvSpPr txBox="1"/>
      </xdr:nvSpPr>
      <xdr:spPr>
        <a:xfrm>
          <a:off x="14846300" y="59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144485</xdr:rowOff>
    </xdr:from>
    <xdr:to>
      <xdr:col>72</xdr:col>
      <xdr:colOff>123825</xdr:colOff>
      <xdr:row>31</xdr:row>
      <xdr:rowOff>74635</xdr:rowOff>
    </xdr:to>
    <xdr:sp macro="" textlink="">
      <xdr:nvSpPr>
        <xdr:cNvPr id="133" name="楕円 132">
          <a:extLst>
            <a:ext uri="{FF2B5EF4-FFF2-40B4-BE49-F238E27FC236}">
              <a16:creationId xmlns:a16="http://schemas.microsoft.com/office/drawing/2014/main" id="{F064482C-B7BC-468D-8496-E0B72F5BF0FC}"/>
            </a:ext>
          </a:extLst>
        </xdr:cNvPr>
        <xdr:cNvSpPr/>
      </xdr:nvSpPr>
      <xdr:spPr>
        <a:xfrm>
          <a:off x="14033500" y="60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23835</xdr:rowOff>
    </xdr:from>
    <xdr:to>
      <xdr:col>76</xdr:col>
      <xdr:colOff>22225</xdr:colOff>
      <xdr:row>31</xdr:row>
      <xdr:rowOff>57861</xdr:rowOff>
    </xdr:to>
    <xdr:cxnSp macro="">
      <xdr:nvCxnSpPr>
        <xdr:cNvPr id="134" name="直線コネクタ 133">
          <a:extLst>
            <a:ext uri="{FF2B5EF4-FFF2-40B4-BE49-F238E27FC236}">
              <a16:creationId xmlns:a16="http://schemas.microsoft.com/office/drawing/2014/main" id="{865D1346-390F-423E-B01C-DE36D2381B93}"/>
            </a:ext>
          </a:extLst>
        </xdr:cNvPr>
        <xdr:cNvCxnSpPr/>
      </xdr:nvCxnSpPr>
      <xdr:spPr>
        <a:xfrm>
          <a:off x="14084300" y="6110310"/>
          <a:ext cx="7112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a:extLst>
            <a:ext uri="{FF2B5EF4-FFF2-40B4-BE49-F238E27FC236}">
              <a16:creationId xmlns:a16="http://schemas.microsoft.com/office/drawing/2014/main" id="{14493E59-2421-4BBB-8640-2BEB1184864F}"/>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91162</xdr:rowOff>
    </xdr:from>
    <xdr:ext cx="469744" cy="259045"/>
    <xdr:sp macro="" textlink="">
      <xdr:nvSpPr>
        <xdr:cNvPr id="136" name="n_1mainValue債務償還比率">
          <a:extLst>
            <a:ext uri="{FF2B5EF4-FFF2-40B4-BE49-F238E27FC236}">
              <a16:creationId xmlns:a16="http://schemas.microsoft.com/office/drawing/2014/main" id="{ECA623AF-A234-483D-A021-EA5F430D954D}"/>
            </a:ext>
          </a:extLst>
        </xdr:cNvPr>
        <xdr:cNvSpPr txBox="1"/>
      </xdr:nvSpPr>
      <xdr:spPr>
        <a:xfrm>
          <a:off x="13836727" y="58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E6B7D26-DAA4-4AF1-8E32-004EEF916B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1BAB0C33-7531-4C90-A64D-8E7010E50D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C70F8C04-BCD1-487A-A511-D7EEAE77B95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BA7CB1C2-E829-48E4-ADCC-D23BFA8608C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B81BF338-1910-43E3-879A-F622633A21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DF78684D-D078-4484-8D0F-245A10EAC5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197EC5-B33C-4E1C-87F9-865057855A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13EB7B-4621-420C-98FC-A27D88D048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7C2662-65D5-4A7F-9315-435F1CB523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8EFFE4-6B0B-431C-92F6-1D21A11A97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270575-5C49-4AEE-93D1-203BAE884D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65A8CB-BCFE-45A5-9362-51FB918B25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A99F33-692B-4D36-B457-6042029055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975E78-741F-4496-92A6-D48A4D436D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C48B5D-E250-47A7-8EFD-60BE140E67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CCD695-5B9B-4144-97C9-E142EA733D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55EE69-B266-4806-8F9F-ACEE5AA64E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4DA25D-6FD4-4E48-BE49-E7DC41285D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1B93A5-43DC-4F1E-A60B-1987DDC384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608F27-A2A2-4224-A954-E73739EF6F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EABDD3-65D2-4B85-A902-596D786EC8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24799A-DFA3-4632-B55C-99677812B7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7970BE-044B-4D48-8E6E-D2E50712AB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98F817-58A8-45B4-AD02-2BC79DF348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F239AE-42CF-476B-BC25-A77408156D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D93A24-8359-4398-8CE7-F255E470EF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044F89-1D33-479A-A2DD-E8FEC303A0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81E4A2-EBFB-426E-9BE1-3937C07D3E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639257-AFD3-405A-9EA9-7ED520F07A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ECDA97-421B-464B-A5C3-EF9026BD82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DA0454-2187-4DBE-98E4-D7A40F63DC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F0E32-6360-48DF-B03A-595E3620B2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8974C5-1F43-4129-A052-3490E75036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5C4455-6271-4025-BCB9-1347E8BB91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9F9514-3AD9-4678-9E21-D2643423B6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E0FCB4-0364-4287-8600-85601FAC3F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31FAF1F-32BF-428E-BE43-0939CAE0D2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8308ED-D972-48D0-A2CF-28F416F533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6855D42-AE53-46AF-AEA0-92130C9940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5DD949-CB12-42D4-B684-7829F96538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60ACFA-39DE-4366-BFFF-03F692BE86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36D828D-2118-4270-80F9-B3D595664A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78A34D-3E88-4EE1-AEE6-F56619B175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C3B82EE-F78D-4A82-AD04-3226623BA7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2D514DF-517E-4775-AEE0-D9A0D54710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C3E5D1D-62AD-4AB2-BA4E-EE9B5F6233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9B9BD49-D1A8-48DB-8731-FC41B3613CA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661455A-2227-4F9D-87BF-054EF736BA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1160732-8A33-493A-A1ED-67D5C863CFD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EB0ECF3-F162-45E7-A7B0-A802B4DC21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2885561-FA33-4B68-9EE3-CAFB87C9F19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6D8B693-852B-4F9C-8D3E-1327B516C8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ED463ED-CFCE-46F4-B20D-E87A03EC9F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2080875-E2D5-483E-959A-A37C9957230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856DCB5-6212-4B49-A249-31AC86569C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377C316-8C39-412C-9173-C5E3A78F15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D369BA-B7FA-4C1B-9009-58F9EB66CA3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CE4088C-10E7-448A-9B1C-F77BBF8B72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B59DD80-F1D6-4DF0-9B03-6ACCB43CCFF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79E7A5D-9AFF-46F7-B1C4-40F33FCEF1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F23B06E6-A6ED-43C1-9CD2-9152A9D2AB5C}"/>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61F38251-4544-454D-9B85-5DDC5A5AE60A}"/>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860858CD-7F3B-4E58-A429-221DA3C466E8}"/>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495556C8-DD92-4475-87BB-757BF234E6E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3A0ADD8D-AE89-4E0B-A1C8-5EEF8D2F8534}"/>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66EE3C95-5BDD-438D-91F3-F1A0A20589AB}"/>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B30D0B80-023F-4084-ADE1-D757DA36EDCB}"/>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663A0E31-2933-4798-B1B7-CEEB44FB4B73}"/>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CE41CD06-CD53-48A4-B60C-9C6B6EBD50CC}"/>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7CCCC147-A4AE-4EF0-B5C2-E346BAD5A17C}"/>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818BF6-BC5F-429A-AF46-FAEC4945D9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6A643C-2D35-4CB2-BC2B-C252168E7C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8814D7-D1E9-4B73-8D26-BBE8D55BE6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7A65F5-A660-4073-B7C0-7CD05421B0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6504D1-FCD6-4232-BA6D-B88AF5E498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1" name="楕円 70">
          <a:extLst>
            <a:ext uri="{FF2B5EF4-FFF2-40B4-BE49-F238E27FC236}">
              <a16:creationId xmlns:a16="http://schemas.microsoft.com/office/drawing/2014/main" id="{BB5B1A0E-CA2E-4252-80B2-28F18DFDD9AD}"/>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2" name="【道路】&#10;有形固定資産減価償却率該当値テキスト">
          <a:extLst>
            <a:ext uri="{FF2B5EF4-FFF2-40B4-BE49-F238E27FC236}">
              <a16:creationId xmlns:a16="http://schemas.microsoft.com/office/drawing/2014/main" id="{D9D21888-4701-4127-9FA9-1E6C7390C822}"/>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3" name="楕円 72">
          <a:extLst>
            <a:ext uri="{FF2B5EF4-FFF2-40B4-BE49-F238E27FC236}">
              <a16:creationId xmlns:a16="http://schemas.microsoft.com/office/drawing/2014/main" id="{5060A0E2-2BAF-43D0-8C13-D2741F5542A2}"/>
            </a:ext>
          </a:extLst>
        </xdr:cNvPr>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47625</xdr:rowOff>
    </xdr:to>
    <xdr:cxnSp macro="">
      <xdr:nvCxnSpPr>
        <xdr:cNvPr id="74" name="直線コネクタ 73">
          <a:extLst>
            <a:ext uri="{FF2B5EF4-FFF2-40B4-BE49-F238E27FC236}">
              <a16:creationId xmlns:a16="http://schemas.microsoft.com/office/drawing/2014/main" id="{4F1242B0-3B60-4B55-8605-B5987C0C6BF5}"/>
            </a:ext>
          </a:extLst>
        </xdr:cNvPr>
        <xdr:cNvCxnSpPr/>
      </xdr:nvCxnSpPr>
      <xdr:spPr>
        <a:xfrm flipV="1">
          <a:off x="3797300" y="66922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5" name="楕円 74">
          <a:extLst>
            <a:ext uri="{FF2B5EF4-FFF2-40B4-BE49-F238E27FC236}">
              <a16:creationId xmlns:a16="http://schemas.microsoft.com/office/drawing/2014/main" id="{8BB1E238-BBB5-41D0-B7C0-C1F490E4B314}"/>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74295</xdr:rowOff>
    </xdr:to>
    <xdr:cxnSp macro="">
      <xdr:nvCxnSpPr>
        <xdr:cNvPr id="76" name="直線コネクタ 75">
          <a:extLst>
            <a:ext uri="{FF2B5EF4-FFF2-40B4-BE49-F238E27FC236}">
              <a16:creationId xmlns:a16="http://schemas.microsoft.com/office/drawing/2014/main" id="{6075F4A9-7898-4025-907A-7904240F761D}"/>
            </a:ext>
          </a:extLst>
        </xdr:cNvPr>
        <xdr:cNvCxnSpPr/>
      </xdr:nvCxnSpPr>
      <xdr:spPr>
        <a:xfrm flipV="1">
          <a:off x="2908300" y="6734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a:extLst>
            <a:ext uri="{FF2B5EF4-FFF2-40B4-BE49-F238E27FC236}">
              <a16:creationId xmlns:a16="http://schemas.microsoft.com/office/drawing/2014/main" id="{4EB74115-69E7-4ABA-9E2E-C25A6D597A48}"/>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a:extLst>
            <a:ext uri="{FF2B5EF4-FFF2-40B4-BE49-F238E27FC236}">
              <a16:creationId xmlns:a16="http://schemas.microsoft.com/office/drawing/2014/main" id="{227B283A-D100-4FBE-B31D-8DFA1ADB7C3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id="{438979E7-4818-4935-AE81-DA823C91636E}"/>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80" name="n_1mainValue【道路】&#10;有形固定資産減価償却率">
          <a:extLst>
            <a:ext uri="{FF2B5EF4-FFF2-40B4-BE49-F238E27FC236}">
              <a16:creationId xmlns:a16="http://schemas.microsoft.com/office/drawing/2014/main" id="{83842E50-A88A-47F8-A08C-CE3E1AAC670B}"/>
            </a:ext>
          </a:extLst>
        </xdr:cNvPr>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1" name="n_2mainValue【道路】&#10;有形固定資産減価償却率">
          <a:extLst>
            <a:ext uri="{FF2B5EF4-FFF2-40B4-BE49-F238E27FC236}">
              <a16:creationId xmlns:a16="http://schemas.microsoft.com/office/drawing/2014/main" id="{079E05A8-DE83-43B1-8012-6413D7F8AE9B}"/>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3771242F-9D72-4F0C-A910-93F1607632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494E948-3A5D-45B8-AB77-E5F07B1F12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277F504-0104-42D5-BCF5-58C905CE30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005E9F1-B235-42C1-B55D-9CF46CC21C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22FA05F7-F0B9-4C86-A7E0-553AF1613D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8DEF691D-A3B3-4839-934F-9F147B3FFE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317E85F-8D26-4FCD-AE4E-25E39B0C7A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EDC24EE4-5B76-4850-A667-F46A8D19F9E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CC9F37E-1DED-4A53-91FF-888995F9A9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DA67DDB-341F-4705-B895-ED59AF641B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A6EAC33A-50CB-4DD0-8EB5-D264F15EB1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1C3BC7D8-1662-47E2-A008-3E6E8386C06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2CAE3C6B-18BA-4198-8A47-C7E9BAAAC53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AAC095EA-D839-42F1-8230-CEC547019319}"/>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BC1E2E90-AC2D-43CF-B9D5-9F2375CB2E4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6E608567-291D-4464-A78B-151ADF81F106}"/>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1A03B887-48E2-4042-92EB-3AA30676A96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6F4C48A2-357F-451B-BE56-07F733BC837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548ADB4D-BD7B-4686-B3FE-B6DCDD9FEB3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BFDA91AD-10AB-4106-BCA4-9207BF4230D2}"/>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329897B0-6A8D-4DCF-B8D5-80783F4362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F016C74F-E8BD-41D3-91E1-4E8C4F942EC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D0D302A8-B186-400F-93E4-3F5F682C77B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835246CC-7CAC-4E06-A6F4-2D0B5DB213C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9893F92A-DB91-45CE-ACE0-4DA55EBF0F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6B86E9BC-123D-437F-83EB-0E2FD58715F0}"/>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EE8E75DE-8964-4581-83B0-CB13B0380CC4}"/>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F503F41B-30F4-431B-A48D-C5E5496F3211}"/>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94CF9E0B-573B-4818-BCAD-22D9FB343C75}"/>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6640BEE2-AAD7-4797-A6B5-0D7257A2DC38}"/>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id="{AD04A6D2-902C-43B9-B307-A8058A629364}"/>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BAD12FF1-212C-4CB2-97D0-2C6C1EEADF0D}"/>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72ED3F8B-15D6-48DE-B1D3-CF9B0252E8B9}"/>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ED257AE8-569D-4CEB-8E8D-384F775664E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id="{E8D717AC-A106-4FC8-8956-AFCFDA6098F5}"/>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825F7B-D754-47AA-A206-16ACAEECFC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6395D2F-90FB-46CB-96DA-83F9B8C259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ADA064D-F8A4-4271-A401-E5594300E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04B726-056B-4FEA-90A5-E2E3568496F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CD92471-2A70-4226-9408-F6C37E7707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38563</xdr:rowOff>
    </xdr:from>
    <xdr:to>
      <xdr:col>55</xdr:col>
      <xdr:colOff>50800</xdr:colOff>
      <xdr:row>42</xdr:row>
      <xdr:rowOff>140163</xdr:rowOff>
    </xdr:to>
    <xdr:sp macro="" textlink="">
      <xdr:nvSpPr>
        <xdr:cNvPr id="122" name="楕円 121">
          <a:extLst>
            <a:ext uri="{FF2B5EF4-FFF2-40B4-BE49-F238E27FC236}">
              <a16:creationId xmlns:a16="http://schemas.microsoft.com/office/drawing/2014/main" id="{DEE25621-3113-46FD-8B3E-8AAF7FBB0ACD}"/>
            </a:ext>
          </a:extLst>
        </xdr:cNvPr>
        <xdr:cNvSpPr/>
      </xdr:nvSpPr>
      <xdr:spPr>
        <a:xfrm>
          <a:off x="10426700" y="72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3" name="【道路】&#10;一人当たり延長該当値テキスト">
          <a:extLst>
            <a:ext uri="{FF2B5EF4-FFF2-40B4-BE49-F238E27FC236}">
              <a16:creationId xmlns:a16="http://schemas.microsoft.com/office/drawing/2014/main" id="{05D9B99D-47ED-4855-9661-7C62AF0FEADD}"/>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38439</xdr:rowOff>
    </xdr:from>
    <xdr:to>
      <xdr:col>50</xdr:col>
      <xdr:colOff>165100</xdr:colOff>
      <xdr:row>42</xdr:row>
      <xdr:rowOff>140039</xdr:rowOff>
    </xdr:to>
    <xdr:sp macro="" textlink="">
      <xdr:nvSpPr>
        <xdr:cNvPr id="124" name="楕円 123">
          <a:extLst>
            <a:ext uri="{FF2B5EF4-FFF2-40B4-BE49-F238E27FC236}">
              <a16:creationId xmlns:a16="http://schemas.microsoft.com/office/drawing/2014/main" id="{4FA3508B-0B0B-4212-A5BD-A1A461978E0D}"/>
            </a:ext>
          </a:extLst>
        </xdr:cNvPr>
        <xdr:cNvSpPr/>
      </xdr:nvSpPr>
      <xdr:spPr>
        <a:xfrm>
          <a:off x="9588500" y="72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89239</xdr:rowOff>
    </xdr:from>
    <xdr:to>
      <xdr:col>55</xdr:col>
      <xdr:colOff>0</xdr:colOff>
      <xdr:row>42</xdr:row>
      <xdr:rowOff>89363</xdr:rowOff>
    </xdr:to>
    <xdr:cxnSp macro="">
      <xdr:nvCxnSpPr>
        <xdr:cNvPr id="125" name="直線コネクタ 124">
          <a:extLst>
            <a:ext uri="{FF2B5EF4-FFF2-40B4-BE49-F238E27FC236}">
              <a16:creationId xmlns:a16="http://schemas.microsoft.com/office/drawing/2014/main" id="{CDFE28FA-A8D8-450D-A84E-21F5AECEFE9E}"/>
            </a:ext>
          </a:extLst>
        </xdr:cNvPr>
        <xdr:cNvCxnSpPr/>
      </xdr:nvCxnSpPr>
      <xdr:spPr>
        <a:xfrm>
          <a:off x="9639300" y="7290139"/>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38564</xdr:rowOff>
    </xdr:from>
    <xdr:to>
      <xdr:col>46</xdr:col>
      <xdr:colOff>38100</xdr:colOff>
      <xdr:row>42</xdr:row>
      <xdr:rowOff>140164</xdr:rowOff>
    </xdr:to>
    <xdr:sp macro="" textlink="">
      <xdr:nvSpPr>
        <xdr:cNvPr id="126" name="楕円 125">
          <a:extLst>
            <a:ext uri="{FF2B5EF4-FFF2-40B4-BE49-F238E27FC236}">
              <a16:creationId xmlns:a16="http://schemas.microsoft.com/office/drawing/2014/main" id="{44C91712-BB14-4B5E-91EA-D899119C26D6}"/>
            </a:ext>
          </a:extLst>
        </xdr:cNvPr>
        <xdr:cNvSpPr/>
      </xdr:nvSpPr>
      <xdr:spPr>
        <a:xfrm>
          <a:off x="8699500" y="72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89239</xdr:rowOff>
    </xdr:from>
    <xdr:to>
      <xdr:col>50</xdr:col>
      <xdr:colOff>114300</xdr:colOff>
      <xdr:row>42</xdr:row>
      <xdr:rowOff>89364</xdr:rowOff>
    </xdr:to>
    <xdr:cxnSp macro="">
      <xdr:nvCxnSpPr>
        <xdr:cNvPr id="127" name="直線コネクタ 126">
          <a:extLst>
            <a:ext uri="{FF2B5EF4-FFF2-40B4-BE49-F238E27FC236}">
              <a16:creationId xmlns:a16="http://schemas.microsoft.com/office/drawing/2014/main" id="{69224720-3DB7-4523-B89E-8E15216A834D}"/>
            </a:ext>
          </a:extLst>
        </xdr:cNvPr>
        <xdr:cNvCxnSpPr/>
      </xdr:nvCxnSpPr>
      <xdr:spPr>
        <a:xfrm flipV="1">
          <a:off x="8750300" y="729013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id="{BC8D8A2F-CE0E-41CF-91C3-4F555F2F9B10}"/>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a:extLst>
            <a:ext uri="{FF2B5EF4-FFF2-40B4-BE49-F238E27FC236}">
              <a16:creationId xmlns:a16="http://schemas.microsoft.com/office/drawing/2014/main" id="{B499A35E-272E-4CB3-8FE2-382687770684}"/>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a:extLst>
            <a:ext uri="{FF2B5EF4-FFF2-40B4-BE49-F238E27FC236}">
              <a16:creationId xmlns:a16="http://schemas.microsoft.com/office/drawing/2014/main" id="{836FFA1D-6AF8-4937-85E4-9AF508144115}"/>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131166</xdr:rowOff>
    </xdr:from>
    <xdr:ext cx="469744" cy="259045"/>
    <xdr:sp macro="" textlink="">
      <xdr:nvSpPr>
        <xdr:cNvPr id="131" name="n_1mainValue【道路】&#10;一人当たり延長">
          <a:extLst>
            <a:ext uri="{FF2B5EF4-FFF2-40B4-BE49-F238E27FC236}">
              <a16:creationId xmlns:a16="http://schemas.microsoft.com/office/drawing/2014/main" id="{97CFCFE4-762A-436B-8DB1-ADB829D03F09}"/>
            </a:ext>
          </a:extLst>
        </xdr:cNvPr>
        <xdr:cNvSpPr txBox="1"/>
      </xdr:nvSpPr>
      <xdr:spPr>
        <a:xfrm>
          <a:off x="9391727" y="73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131291</xdr:rowOff>
    </xdr:from>
    <xdr:ext cx="469744" cy="259045"/>
    <xdr:sp macro="" textlink="">
      <xdr:nvSpPr>
        <xdr:cNvPr id="132" name="n_2mainValue【道路】&#10;一人当たり延長">
          <a:extLst>
            <a:ext uri="{FF2B5EF4-FFF2-40B4-BE49-F238E27FC236}">
              <a16:creationId xmlns:a16="http://schemas.microsoft.com/office/drawing/2014/main" id="{17EBDA5D-18EF-440C-9E9F-5877DA9BD268}"/>
            </a:ext>
          </a:extLst>
        </xdr:cNvPr>
        <xdr:cNvSpPr txBox="1"/>
      </xdr:nvSpPr>
      <xdr:spPr>
        <a:xfrm>
          <a:off x="8515427" y="733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6967B7F-E117-4C89-94A1-0C16DBD760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7F110921-31AD-4F84-8564-F46BB7F054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18AF25A-ADBD-4A62-B326-02C654FC32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ADC13A05-9ADD-4EE3-8307-002F509287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15827A4C-5BEA-43FC-B680-3ED6A6399C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1D7C7083-77F9-4D89-9A51-8D7AEF1BA9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B2153E6D-2E83-45DD-820B-B948CAF1BA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20C45B68-79A5-452E-A823-59F5B9A997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F689B17-9916-49F4-8BD8-EA5DA746A7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DD1FC3F0-10D8-4126-B589-111941F563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293B833-C050-4002-BB68-8967ECB062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BE535DC1-E392-49EF-A90C-DAB32241540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ACC7B95D-4988-4DFC-A334-C0A41130DC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F12FE8A2-3AEF-4DF6-8C60-CE07EDA4E3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EA07F5F6-68CC-4479-91AF-C0FEE57E30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1331D8FA-4E6C-4003-8FC7-2B26A9260E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92FCCB1-F93D-43A4-8210-8A898C863D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8729E91E-5331-4AF5-AAB3-8708132738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22718EF2-F5E4-47AC-88E4-EF682EF60E2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18F83ACB-06E4-4ED8-BD64-A5CD829152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89EB99DB-4A78-47DB-A492-FF48E0B0F41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3961C0FC-E64D-488A-8E60-A9660E5C4D3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55856879-AD01-47EC-9F32-82111C0883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9901B6D6-AD50-4CE6-A129-0B3FF5E634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71089980-A9A6-4BCC-A2A3-46BF742EA7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95F85923-1FB8-4293-8459-0E650D7A8337}"/>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428D3396-C098-411F-9F46-D1EDAB731A3D}"/>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D86F1166-EBC3-4F35-9F3D-A303B9B010CF}"/>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A740D793-4A44-4F8C-8CB8-43A189E1546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6DD60791-AE65-4B8E-A37F-BD5B8B5FB3E6}"/>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479F537F-FEDD-45C1-BF6C-1ACE7152418F}"/>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9833F16C-A6C1-40EB-9387-AC9D93C0455B}"/>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9F01CDD5-317D-4F89-BF00-1777AC6BF288}"/>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63E6712A-36E4-4349-878B-CC6F4B77061B}"/>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id="{341FF2D2-14E8-4EF6-8FB7-F97DBBCD2174}"/>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672FA7C-C678-442A-9E59-5EF0DAF274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A06B4CE-63D0-40EC-B0E1-A76F43EFBB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9A4EB7D-68F4-4F3F-8D91-C16AB4DDC4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B2F5215-A756-4545-B075-F74D4B45D6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DD0711C-9461-481C-A848-BD0589F9C7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73" name="楕円 172">
          <a:extLst>
            <a:ext uri="{FF2B5EF4-FFF2-40B4-BE49-F238E27FC236}">
              <a16:creationId xmlns:a16="http://schemas.microsoft.com/office/drawing/2014/main" id="{B9E3123C-D6A3-4632-892C-36ABE2E81ADB}"/>
            </a:ext>
          </a:extLst>
        </xdr:cNvPr>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C4EDE6E9-2AA4-44EA-84CF-787EF91E4AD5}"/>
            </a:ext>
          </a:extLst>
        </xdr:cNvPr>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7983</xdr:rowOff>
    </xdr:from>
    <xdr:to>
      <xdr:col>20</xdr:col>
      <xdr:colOff>38100</xdr:colOff>
      <xdr:row>63</xdr:row>
      <xdr:rowOff>109583</xdr:rowOff>
    </xdr:to>
    <xdr:sp macro="" textlink="">
      <xdr:nvSpPr>
        <xdr:cNvPr id="175" name="楕円 174">
          <a:extLst>
            <a:ext uri="{FF2B5EF4-FFF2-40B4-BE49-F238E27FC236}">
              <a16:creationId xmlns:a16="http://schemas.microsoft.com/office/drawing/2014/main" id="{F074DB6D-124E-49A0-9682-A1769A12B75E}"/>
            </a:ext>
          </a:extLst>
        </xdr:cNvPr>
        <xdr:cNvSpPr/>
      </xdr:nvSpPr>
      <xdr:spPr>
        <a:xfrm>
          <a:off x="3746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58783</xdr:rowOff>
    </xdr:to>
    <xdr:cxnSp macro="">
      <xdr:nvCxnSpPr>
        <xdr:cNvPr id="176" name="直線コネクタ 175">
          <a:extLst>
            <a:ext uri="{FF2B5EF4-FFF2-40B4-BE49-F238E27FC236}">
              <a16:creationId xmlns:a16="http://schemas.microsoft.com/office/drawing/2014/main" id="{CC6AA863-06B4-4AD4-878E-D9AD8D9180CA}"/>
            </a:ext>
          </a:extLst>
        </xdr:cNvPr>
        <xdr:cNvCxnSpPr/>
      </xdr:nvCxnSpPr>
      <xdr:spPr>
        <a:xfrm flipV="1">
          <a:off x="3797300" y="108323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77" name="楕円 176">
          <a:extLst>
            <a:ext uri="{FF2B5EF4-FFF2-40B4-BE49-F238E27FC236}">
              <a16:creationId xmlns:a16="http://schemas.microsoft.com/office/drawing/2014/main" id="{FF7D26B3-067E-46A5-8F12-FF2F7D4A8EED}"/>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58783</xdr:rowOff>
    </xdr:to>
    <xdr:cxnSp macro="">
      <xdr:nvCxnSpPr>
        <xdr:cNvPr id="178" name="直線コネクタ 177">
          <a:extLst>
            <a:ext uri="{FF2B5EF4-FFF2-40B4-BE49-F238E27FC236}">
              <a16:creationId xmlns:a16="http://schemas.microsoft.com/office/drawing/2014/main" id="{9689808C-1F4B-4338-94C9-AAC2D8ADBEDC}"/>
            </a:ext>
          </a:extLst>
        </xdr:cNvPr>
        <xdr:cNvCxnSpPr/>
      </xdr:nvCxnSpPr>
      <xdr:spPr>
        <a:xfrm>
          <a:off x="2908300" y="1085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3EB4EB05-415A-4FB3-8DB6-5D63876A637F}"/>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C44F0726-6B00-4267-BFD5-FC0BCB1D975D}"/>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EC1EB4AC-7412-4C7B-9807-75518B0D4C5D}"/>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100710</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49E1DA93-DF08-4B50-9DB2-3F4DDB60DEA8}"/>
            </a:ext>
          </a:extLst>
        </xdr:cNvPr>
        <xdr:cNvSpPr txBox="1"/>
      </xdr:nvSpPr>
      <xdr:spPr>
        <a:xfrm>
          <a:off x="35820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10A49C72-18F3-430A-A0B7-AD597DA4EE9F}"/>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56D72DFC-9F15-44A5-8BF8-BE90B1F4B8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54CB1DCA-E694-4253-B611-07FE9B4982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F7F52C2E-640D-449D-8445-AF58E793F2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20B20427-2E4A-4156-BEEE-D978B11B9B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7DEC82CA-9164-48D3-B93A-556F67FFA7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85F127D8-AEFC-4EAA-92D7-30838AF2A8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D930692A-86B7-4E1F-A593-83735CADA6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87C98EB5-8F33-4A67-B780-0105135608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DB1DA7F-05FA-4E72-B733-72FFF89875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2879E211-B503-463F-B8FA-C2A49906EA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5495FA50-6186-456A-86AF-64058F0C78D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D5F12EE8-42CD-4844-827F-4871D5D13EB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60994B92-F682-4638-94A9-D9F32618C5D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57185B60-6568-4D19-80E9-477850418E3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21546A92-7A49-4CB4-8A1D-E63779EC7C1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31DCFB88-5A96-4D6F-A9DE-23490C6258C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43D3948F-9CAE-4A3B-AA43-80A187E8BF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18A823B1-87ED-4F7B-8CAD-FEDFB00FFBE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2C0B4DAE-F6C5-466B-A68F-4C724E0181F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D2C70931-5B36-403C-AAA2-A841895FB19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6FB8D8EB-2F6F-4B4F-A72F-1CFB4A1A7F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AF476DB6-8644-417E-860F-475B5580D5F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5F0E4194-3BEB-467E-9A16-B67682EB3B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5A959F46-C69C-4824-B51D-745924C5F0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9D1874A-6DD1-4758-A3F1-A031D600CA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F5B93B88-B212-4997-98D3-E188A81D4819}"/>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4C03818A-B7E1-42A0-A550-9A94C20B3A57}"/>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B47C062C-DBDC-4B41-A0DB-E4B300710E8F}"/>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E0C5874D-D0CD-4794-BCAD-D076DC6764D5}"/>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1DA39536-03C3-4BDA-9DF0-7E0509501622}"/>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5441CEA8-4797-4EA9-AB34-2D5C739249A1}"/>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12A90DAB-6243-4FB4-AF84-F3EE68838B2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DF8BD4D6-4670-45D4-AB8C-898A9E33311A}"/>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D008689A-C0B7-42CC-8C21-6B560CAA0DFC}"/>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id="{07A33954-F9F8-4E95-8E90-39CBD94EC3EF}"/>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2430BBE-7DDD-4DC9-9E23-BC628183A1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47FB074-1BB0-4214-B8DB-27674CF650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5167E4C-5DDB-4F30-8AA1-5B443F560F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CFBDDDA-B967-4E41-9847-C1030A5ECD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C7AC8A-D61E-4727-8FEB-764726CA72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48409</xdr:rowOff>
    </xdr:from>
    <xdr:to>
      <xdr:col>55</xdr:col>
      <xdr:colOff>50800</xdr:colOff>
      <xdr:row>64</xdr:row>
      <xdr:rowOff>150009</xdr:rowOff>
    </xdr:to>
    <xdr:sp macro="" textlink="">
      <xdr:nvSpPr>
        <xdr:cNvPr id="224" name="楕円 223">
          <a:extLst>
            <a:ext uri="{FF2B5EF4-FFF2-40B4-BE49-F238E27FC236}">
              <a16:creationId xmlns:a16="http://schemas.microsoft.com/office/drawing/2014/main" id="{B694ECD1-D5BF-4607-8D3A-CF6D2AF67D63}"/>
            </a:ext>
          </a:extLst>
        </xdr:cNvPr>
        <xdr:cNvSpPr/>
      </xdr:nvSpPr>
      <xdr:spPr>
        <a:xfrm>
          <a:off x="10426700" y="110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134786</xdr:rowOff>
    </xdr:from>
    <xdr:ext cx="534377" cy="259045"/>
    <xdr:sp macro="" textlink="">
      <xdr:nvSpPr>
        <xdr:cNvPr id="225" name="【橋りょう・トンネル】&#10;一人当たり有形固定資産（償却資産）額該当値テキスト">
          <a:extLst>
            <a:ext uri="{FF2B5EF4-FFF2-40B4-BE49-F238E27FC236}">
              <a16:creationId xmlns:a16="http://schemas.microsoft.com/office/drawing/2014/main" id="{6F2304F9-413D-4AA7-BB5F-6BEA9A1BE00F}"/>
            </a:ext>
          </a:extLst>
        </xdr:cNvPr>
        <xdr:cNvSpPr txBox="1"/>
      </xdr:nvSpPr>
      <xdr:spPr>
        <a:xfrm>
          <a:off x="10515600" y="109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48051</xdr:rowOff>
    </xdr:from>
    <xdr:to>
      <xdr:col>50</xdr:col>
      <xdr:colOff>165100</xdr:colOff>
      <xdr:row>64</xdr:row>
      <xdr:rowOff>149651</xdr:rowOff>
    </xdr:to>
    <xdr:sp macro="" textlink="">
      <xdr:nvSpPr>
        <xdr:cNvPr id="226" name="楕円 225">
          <a:extLst>
            <a:ext uri="{FF2B5EF4-FFF2-40B4-BE49-F238E27FC236}">
              <a16:creationId xmlns:a16="http://schemas.microsoft.com/office/drawing/2014/main" id="{6A943C23-DE4A-47D8-B24D-65767A2D8D0C}"/>
            </a:ext>
          </a:extLst>
        </xdr:cNvPr>
        <xdr:cNvSpPr/>
      </xdr:nvSpPr>
      <xdr:spPr>
        <a:xfrm>
          <a:off x="9588500" y="110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98851</xdr:rowOff>
    </xdr:from>
    <xdr:to>
      <xdr:col>55</xdr:col>
      <xdr:colOff>0</xdr:colOff>
      <xdr:row>64</xdr:row>
      <xdr:rowOff>99209</xdr:rowOff>
    </xdr:to>
    <xdr:cxnSp macro="">
      <xdr:nvCxnSpPr>
        <xdr:cNvPr id="227" name="直線コネクタ 226">
          <a:extLst>
            <a:ext uri="{FF2B5EF4-FFF2-40B4-BE49-F238E27FC236}">
              <a16:creationId xmlns:a16="http://schemas.microsoft.com/office/drawing/2014/main" id="{4089CAF4-3486-4B39-9472-00CC35FEFA21}"/>
            </a:ext>
          </a:extLst>
        </xdr:cNvPr>
        <xdr:cNvCxnSpPr/>
      </xdr:nvCxnSpPr>
      <xdr:spPr>
        <a:xfrm>
          <a:off x="9639300" y="1107165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50956</xdr:rowOff>
    </xdr:from>
    <xdr:to>
      <xdr:col>46</xdr:col>
      <xdr:colOff>38100</xdr:colOff>
      <xdr:row>64</xdr:row>
      <xdr:rowOff>152556</xdr:rowOff>
    </xdr:to>
    <xdr:sp macro="" textlink="">
      <xdr:nvSpPr>
        <xdr:cNvPr id="228" name="楕円 227">
          <a:extLst>
            <a:ext uri="{FF2B5EF4-FFF2-40B4-BE49-F238E27FC236}">
              <a16:creationId xmlns:a16="http://schemas.microsoft.com/office/drawing/2014/main" id="{B14AECB7-B574-4C5B-B064-50E145895796}"/>
            </a:ext>
          </a:extLst>
        </xdr:cNvPr>
        <xdr:cNvSpPr/>
      </xdr:nvSpPr>
      <xdr:spPr>
        <a:xfrm>
          <a:off x="8699500" y="110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98851</xdr:rowOff>
    </xdr:from>
    <xdr:to>
      <xdr:col>50</xdr:col>
      <xdr:colOff>114300</xdr:colOff>
      <xdr:row>64</xdr:row>
      <xdr:rowOff>101756</xdr:rowOff>
    </xdr:to>
    <xdr:cxnSp macro="">
      <xdr:nvCxnSpPr>
        <xdr:cNvPr id="229" name="直線コネクタ 228">
          <a:extLst>
            <a:ext uri="{FF2B5EF4-FFF2-40B4-BE49-F238E27FC236}">
              <a16:creationId xmlns:a16="http://schemas.microsoft.com/office/drawing/2014/main" id="{59F38CB6-7920-4053-9AFC-02B012A08791}"/>
            </a:ext>
          </a:extLst>
        </xdr:cNvPr>
        <xdr:cNvCxnSpPr/>
      </xdr:nvCxnSpPr>
      <xdr:spPr>
        <a:xfrm flipV="1">
          <a:off x="8750300" y="11071651"/>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E9745363-1E46-4E9C-B78D-59109F842D53}"/>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771B6D78-055F-45C2-A16F-47D81636F025}"/>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DEAC1D95-528B-4365-A696-FA14C541E6FD}"/>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140778</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A5F89A2F-ADD3-482B-B99F-22F65D1C3543}"/>
            </a:ext>
          </a:extLst>
        </xdr:cNvPr>
        <xdr:cNvSpPr txBox="1"/>
      </xdr:nvSpPr>
      <xdr:spPr>
        <a:xfrm>
          <a:off x="9359411" y="111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143683</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4FD18F7F-CAA2-4CC1-94A0-3C724B0CB92C}"/>
            </a:ext>
          </a:extLst>
        </xdr:cNvPr>
        <xdr:cNvSpPr txBox="1"/>
      </xdr:nvSpPr>
      <xdr:spPr>
        <a:xfrm>
          <a:off x="8483111" y="111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A5F963F9-8158-4FF1-BE0B-A4C7C08E64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7EB5E982-3B2F-4138-A89A-2167486735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F27F0A4B-2C70-4563-9AD4-173CF8C38B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3922C66E-686A-4DDA-8085-A6307F4430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72E3316E-DA68-4039-B363-41DDD2FBB4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D6369BE2-8557-4171-BEF4-1D626F2609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937E4022-3C15-4416-A67A-0181D7065D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750C54E-9DE4-49FA-A0A6-245AEA851E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4495CD7-5B87-4D0F-B2D5-B22517FE60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522DBA2-675C-420A-8AC9-71C7A754AA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75CC5FE9-9091-4593-B632-AF7C1AC40F7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BA2D9B04-F978-4468-9952-78801C3F57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EAF23DCB-552F-481E-96A9-BB8526065C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B6AB97E5-A7A1-4FDD-B294-7EE48C0CAA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CFFC5D91-41A8-47C0-8C73-2FAFD56960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51FA7FFA-E908-4A70-9669-4E8B5E2D0B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189782EF-A0CA-4799-BBB2-32285036820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7833E09E-3626-4DDA-9141-611617293F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2E2D4B8D-8133-4DC7-B37E-58D3C6F754D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DAD40F40-6541-4E12-B349-198C78567F4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6647E9A-EFB1-44B2-AB53-C1DB902876C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9AD0BB5E-041B-4083-A73B-D3F73EB852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675FA850-79E0-40C5-BF9F-813178A8AE8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A038F751-314B-46C8-99AE-69002F9E15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a:extLst>
            <a:ext uri="{FF2B5EF4-FFF2-40B4-BE49-F238E27FC236}">
              <a16:creationId xmlns:a16="http://schemas.microsoft.com/office/drawing/2014/main" id="{611EF23E-E1CC-4ED6-B7B3-CB60EFDAD361}"/>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074C0B79-AF96-4FAE-9354-05A012D318B2}"/>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a:extLst>
            <a:ext uri="{FF2B5EF4-FFF2-40B4-BE49-F238E27FC236}">
              <a16:creationId xmlns:a16="http://schemas.microsoft.com/office/drawing/2014/main" id="{79F56A2E-6D2F-4179-BA68-B2A71EF3DEC6}"/>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a:extLst>
            <a:ext uri="{FF2B5EF4-FFF2-40B4-BE49-F238E27FC236}">
              <a16:creationId xmlns:a16="http://schemas.microsoft.com/office/drawing/2014/main" id="{33803FCF-95EB-4AC2-969A-563EF1532A9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59DD4EC0-8B7E-4924-93DA-550072701BF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4C822595-1E7F-4A49-9F76-6D6680CD865A}"/>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a:extLst>
            <a:ext uri="{FF2B5EF4-FFF2-40B4-BE49-F238E27FC236}">
              <a16:creationId xmlns:a16="http://schemas.microsoft.com/office/drawing/2014/main" id="{65CF7E39-E8EF-4B57-9896-D665C3488426}"/>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a:extLst>
            <a:ext uri="{FF2B5EF4-FFF2-40B4-BE49-F238E27FC236}">
              <a16:creationId xmlns:a16="http://schemas.microsoft.com/office/drawing/2014/main" id="{A057FCCD-6F1F-4869-9F97-0BC867D1DE05}"/>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a:extLst>
            <a:ext uri="{FF2B5EF4-FFF2-40B4-BE49-F238E27FC236}">
              <a16:creationId xmlns:a16="http://schemas.microsoft.com/office/drawing/2014/main" id="{FE1DCA25-9280-42F4-9CB9-7641FDC1E4E6}"/>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a:extLst>
            <a:ext uri="{FF2B5EF4-FFF2-40B4-BE49-F238E27FC236}">
              <a16:creationId xmlns:a16="http://schemas.microsoft.com/office/drawing/2014/main" id="{767BF7DC-5C80-4A0F-9E15-3BFFE08AE124}"/>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6F51A87-E1B9-413D-BB5F-21A8FFBEA0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4A9041E4-D6A2-4FF1-8C50-9851DABA48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BA039D4-2E9A-4E30-899A-5BBB584750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DF75A0E-944C-4E05-AFAF-4667CEBA65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D605F79-64DE-447D-A1AF-5C35449FF7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274" name="楕円 273">
          <a:extLst>
            <a:ext uri="{FF2B5EF4-FFF2-40B4-BE49-F238E27FC236}">
              <a16:creationId xmlns:a16="http://schemas.microsoft.com/office/drawing/2014/main" id="{EF4C8EBB-6CD4-4641-B0D0-666621EA4287}"/>
            </a:ext>
          </a:extLst>
        </xdr:cNvPr>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AEFBF62C-074B-4B31-9921-9A8D2A2C47F8}"/>
            </a:ext>
          </a:extLst>
        </xdr:cNvPr>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276" name="楕円 275">
          <a:extLst>
            <a:ext uri="{FF2B5EF4-FFF2-40B4-BE49-F238E27FC236}">
              <a16:creationId xmlns:a16="http://schemas.microsoft.com/office/drawing/2014/main" id="{74AA404A-387C-4971-90D4-5936EA8488BE}"/>
            </a:ext>
          </a:extLst>
        </xdr:cNvPr>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110489</xdr:rowOff>
    </xdr:to>
    <xdr:cxnSp macro="">
      <xdr:nvCxnSpPr>
        <xdr:cNvPr id="277" name="直線コネクタ 276">
          <a:extLst>
            <a:ext uri="{FF2B5EF4-FFF2-40B4-BE49-F238E27FC236}">
              <a16:creationId xmlns:a16="http://schemas.microsoft.com/office/drawing/2014/main" id="{49A9E611-FF17-4115-8156-E53D43BC4CFE}"/>
            </a:ext>
          </a:extLst>
        </xdr:cNvPr>
        <xdr:cNvCxnSpPr/>
      </xdr:nvCxnSpPr>
      <xdr:spPr>
        <a:xfrm flipV="1">
          <a:off x="3797300" y="144456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78" name="楕円 277">
          <a:extLst>
            <a:ext uri="{FF2B5EF4-FFF2-40B4-BE49-F238E27FC236}">
              <a16:creationId xmlns:a16="http://schemas.microsoft.com/office/drawing/2014/main" id="{83F4FC4B-AF02-4CC2-B696-3D6EA74329E3}"/>
            </a:ext>
          </a:extLst>
        </xdr:cNvPr>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85</xdr:row>
      <xdr:rowOff>5714</xdr:rowOff>
    </xdr:to>
    <xdr:cxnSp macro="">
      <xdr:nvCxnSpPr>
        <xdr:cNvPr id="279" name="直線コネクタ 278">
          <a:extLst>
            <a:ext uri="{FF2B5EF4-FFF2-40B4-BE49-F238E27FC236}">
              <a16:creationId xmlns:a16="http://schemas.microsoft.com/office/drawing/2014/main" id="{C187D48E-F9E2-43C0-8A06-B17BE2BE0450}"/>
            </a:ext>
          </a:extLst>
        </xdr:cNvPr>
        <xdr:cNvCxnSpPr/>
      </xdr:nvCxnSpPr>
      <xdr:spPr>
        <a:xfrm flipV="1">
          <a:off x="2908300" y="14512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a:extLst>
            <a:ext uri="{FF2B5EF4-FFF2-40B4-BE49-F238E27FC236}">
              <a16:creationId xmlns:a16="http://schemas.microsoft.com/office/drawing/2014/main" id="{1238A3CC-85A8-4E52-8A9D-A98C70096DBC}"/>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a:extLst>
            <a:ext uri="{FF2B5EF4-FFF2-40B4-BE49-F238E27FC236}">
              <a16:creationId xmlns:a16="http://schemas.microsoft.com/office/drawing/2014/main" id="{248E5AC4-DC80-4151-9579-B7EEB4B74181}"/>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a:extLst>
            <a:ext uri="{FF2B5EF4-FFF2-40B4-BE49-F238E27FC236}">
              <a16:creationId xmlns:a16="http://schemas.microsoft.com/office/drawing/2014/main" id="{4352A57D-72A6-4BB0-8B41-C0F3C3E31066}"/>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283" name="n_1mainValue【公営住宅】&#10;有形固定資産減価償却率">
          <a:extLst>
            <a:ext uri="{FF2B5EF4-FFF2-40B4-BE49-F238E27FC236}">
              <a16:creationId xmlns:a16="http://schemas.microsoft.com/office/drawing/2014/main" id="{5D4F5AEB-9017-46DF-AFFA-87971E1ADD6E}"/>
            </a:ext>
          </a:extLst>
        </xdr:cNvPr>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84" name="n_2mainValue【公営住宅】&#10;有形固定資産減価償却率">
          <a:extLst>
            <a:ext uri="{FF2B5EF4-FFF2-40B4-BE49-F238E27FC236}">
              <a16:creationId xmlns:a16="http://schemas.microsoft.com/office/drawing/2014/main" id="{25A00911-0622-46D2-B279-A240E405000C}"/>
            </a:ext>
          </a:extLst>
        </xdr:cNvPr>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F102CF28-4AF3-4F71-98EC-87C46379C1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717CFE34-475C-415B-A9E4-87F97CD83E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BD0DD7BF-71E1-4950-8EC4-F3C29C6A51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95E62EEB-F225-4870-A730-41BA368418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0B42C084-A340-4BCD-8B4D-0717E52453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AAC3E60F-AA5F-4A8A-ABB8-C9D0839759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8F0E3F7A-C772-4CC5-83BC-0DE8297805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8F726E4D-782F-4A90-96BD-00C68C2CC0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50AE1CE9-66A9-4BAC-BD0B-828B911173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BBB5CFC8-5A82-4081-A2F7-3DB6F5EA57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C370E7D8-6EEC-4B1E-B099-197A8A453B0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22FFD06E-D28C-4475-85DB-BE3B0BAED1D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0CE4333E-2268-487B-9460-72329171437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id="{38786A78-DFD7-4BB4-8F6F-51C69F51F39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48DAEBDC-C45A-452E-BEE6-730AED856BB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id="{992EB6FF-EB3C-4905-BC00-46A87E59574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94EC9D77-8C89-4CA8-A418-A53435D97D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id="{82873FA4-912F-40DC-AEE9-FCACAE0B8C2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42FF2F3A-CC34-4553-87C3-CEA31EA014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84F05C6E-E9FF-4426-953F-D9CE544B17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C1EE0920-57A2-4542-A0EC-735CB3628A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a:extLst>
            <a:ext uri="{FF2B5EF4-FFF2-40B4-BE49-F238E27FC236}">
              <a16:creationId xmlns:a16="http://schemas.microsoft.com/office/drawing/2014/main" id="{37C45086-804D-48F0-9305-D0E6CEEDDB20}"/>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a:extLst>
            <a:ext uri="{FF2B5EF4-FFF2-40B4-BE49-F238E27FC236}">
              <a16:creationId xmlns:a16="http://schemas.microsoft.com/office/drawing/2014/main" id="{122155F7-9BFB-44DD-B93B-1A5328B814DA}"/>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a:extLst>
            <a:ext uri="{FF2B5EF4-FFF2-40B4-BE49-F238E27FC236}">
              <a16:creationId xmlns:a16="http://schemas.microsoft.com/office/drawing/2014/main" id="{873DC8F4-D1AE-4C8B-8C6E-5487584C5BDA}"/>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a:extLst>
            <a:ext uri="{FF2B5EF4-FFF2-40B4-BE49-F238E27FC236}">
              <a16:creationId xmlns:a16="http://schemas.microsoft.com/office/drawing/2014/main" id="{B66FCE07-ABE6-432C-8F36-7D43D2DE855A}"/>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a:extLst>
            <a:ext uri="{FF2B5EF4-FFF2-40B4-BE49-F238E27FC236}">
              <a16:creationId xmlns:a16="http://schemas.microsoft.com/office/drawing/2014/main" id="{1C35EAE1-01B4-4771-88AB-20E5329FC0C2}"/>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a:extLst>
            <a:ext uri="{FF2B5EF4-FFF2-40B4-BE49-F238E27FC236}">
              <a16:creationId xmlns:a16="http://schemas.microsoft.com/office/drawing/2014/main" id="{DAEA4173-562D-4CE6-A2B6-705CF455150C}"/>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a:extLst>
            <a:ext uri="{FF2B5EF4-FFF2-40B4-BE49-F238E27FC236}">
              <a16:creationId xmlns:a16="http://schemas.microsoft.com/office/drawing/2014/main" id="{FF91626C-2E3D-459B-A3C7-AE730C3312DD}"/>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a:extLst>
            <a:ext uri="{FF2B5EF4-FFF2-40B4-BE49-F238E27FC236}">
              <a16:creationId xmlns:a16="http://schemas.microsoft.com/office/drawing/2014/main" id="{9454B144-E198-4338-9B40-B13CCEF44DDB}"/>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a:extLst>
            <a:ext uri="{FF2B5EF4-FFF2-40B4-BE49-F238E27FC236}">
              <a16:creationId xmlns:a16="http://schemas.microsoft.com/office/drawing/2014/main" id="{65223BA6-E2A9-47F9-863D-859AFD12E0E1}"/>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a:extLst>
            <a:ext uri="{FF2B5EF4-FFF2-40B4-BE49-F238E27FC236}">
              <a16:creationId xmlns:a16="http://schemas.microsoft.com/office/drawing/2014/main" id="{87C442A2-A5F6-437B-9F64-D34F58D4CCD1}"/>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C20EF57-C1B5-4CF0-A93E-7BC87F73C8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1502105-732E-482B-B508-5CBD17B7BD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A0CE1E2-E019-4551-A690-B78C4106A6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5735A88E-0E0F-4381-9F82-760E292334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534ACE4-5321-4655-9D7D-8C45FBE89F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145492</xdr:rowOff>
    </xdr:from>
    <xdr:to>
      <xdr:col>55</xdr:col>
      <xdr:colOff>50800</xdr:colOff>
      <xdr:row>85</xdr:row>
      <xdr:rowOff>75642</xdr:rowOff>
    </xdr:to>
    <xdr:sp macro="" textlink="">
      <xdr:nvSpPr>
        <xdr:cNvPr id="321" name="楕円 320">
          <a:extLst>
            <a:ext uri="{FF2B5EF4-FFF2-40B4-BE49-F238E27FC236}">
              <a16:creationId xmlns:a16="http://schemas.microsoft.com/office/drawing/2014/main" id="{961CED6A-E8DE-4C54-95A3-B3416846D2DE}"/>
            </a:ext>
          </a:extLst>
        </xdr:cNvPr>
        <xdr:cNvSpPr/>
      </xdr:nvSpPr>
      <xdr:spPr>
        <a:xfrm>
          <a:off x="104267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123919</xdr:rowOff>
    </xdr:from>
    <xdr:ext cx="469744" cy="259045"/>
    <xdr:sp macro="" textlink="">
      <xdr:nvSpPr>
        <xdr:cNvPr id="322" name="【公営住宅】&#10;一人当たり面積該当値テキスト">
          <a:extLst>
            <a:ext uri="{FF2B5EF4-FFF2-40B4-BE49-F238E27FC236}">
              <a16:creationId xmlns:a16="http://schemas.microsoft.com/office/drawing/2014/main" id="{B9533C1A-6EAB-45AF-A882-78D7977BB8B4}"/>
            </a:ext>
          </a:extLst>
        </xdr:cNvPr>
        <xdr:cNvSpPr txBox="1"/>
      </xdr:nvSpPr>
      <xdr:spPr>
        <a:xfrm>
          <a:off x="10515600" y="145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143663</xdr:rowOff>
    </xdr:from>
    <xdr:to>
      <xdr:col>50</xdr:col>
      <xdr:colOff>165100</xdr:colOff>
      <xdr:row>85</xdr:row>
      <xdr:rowOff>73813</xdr:rowOff>
    </xdr:to>
    <xdr:sp macro="" textlink="">
      <xdr:nvSpPr>
        <xdr:cNvPr id="323" name="楕円 322">
          <a:extLst>
            <a:ext uri="{FF2B5EF4-FFF2-40B4-BE49-F238E27FC236}">
              <a16:creationId xmlns:a16="http://schemas.microsoft.com/office/drawing/2014/main" id="{072A4830-62D6-4E10-8574-AB32C7EA52DB}"/>
            </a:ext>
          </a:extLst>
        </xdr:cNvPr>
        <xdr:cNvSpPr/>
      </xdr:nvSpPr>
      <xdr:spPr>
        <a:xfrm>
          <a:off x="9588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23013</xdr:rowOff>
    </xdr:from>
    <xdr:to>
      <xdr:col>55</xdr:col>
      <xdr:colOff>0</xdr:colOff>
      <xdr:row>85</xdr:row>
      <xdr:rowOff>24842</xdr:rowOff>
    </xdr:to>
    <xdr:cxnSp macro="">
      <xdr:nvCxnSpPr>
        <xdr:cNvPr id="324" name="直線コネクタ 323">
          <a:extLst>
            <a:ext uri="{FF2B5EF4-FFF2-40B4-BE49-F238E27FC236}">
              <a16:creationId xmlns:a16="http://schemas.microsoft.com/office/drawing/2014/main" id="{DD8B2E27-2483-4148-912A-3DC44D64FD0A}"/>
            </a:ext>
          </a:extLst>
        </xdr:cNvPr>
        <xdr:cNvCxnSpPr/>
      </xdr:nvCxnSpPr>
      <xdr:spPr>
        <a:xfrm>
          <a:off x="9639300" y="145962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140005</xdr:rowOff>
    </xdr:from>
    <xdr:to>
      <xdr:col>46</xdr:col>
      <xdr:colOff>38100</xdr:colOff>
      <xdr:row>85</xdr:row>
      <xdr:rowOff>70155</xdr:rowOff>
    </xdr:to>
    <xdr:sp macro="" textlink="">
      <xdr:nvSpPr>
        <xdr:cNvPr id="325" name="楕円 324">
          <a:extLst>
            <a:ext uri="{FF2B5EF4-FFF2-40B4-BE49-F238E27FC236}">
              <a16:creationId xmlns:a16="http://schemas.microsoft.com/office/drawing/2014/main" id="{1F4C7293-1DEF-4938-93A1-F5B46C6C5EB9}"/>
            </a:ext>
          </a:extLst>
        </xdr:cNvPr>
        <xdr:cNvSpPr/>
      </xdr:nvSpPr>
      <xdr:spPr>
        <a:xfrm>
          <a:off x="8699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19355</xdr:rowOff>
    </xdr:from>
    <xdr:to>
      <xdr:col>50</xdr:col>
      <xdr:colOff>114300</xdr:colOff>
      <xdr:row>85</xdr:row>
      <xdr:rowOff>23013</xdr:rowOff>
    </xdr:to>
    <xdr:cxnSp macro="">
      <xdr:nvCxnSpPr>
        <xdr:cNvPr id="326" name="直線コネクタ 325">
          <a:extLst>
            <a:ext uri="{FF2B5EF4-FFF2-40B4-BE49-F238E27FC236}">
              <a16:creationId xmlns:a16="http://schemas.microsoft.com/office/drawing/2014/main" id="{4E70C07B-3E9B-48DA-A75F-139A03662C75}"/>
            </a:ext>
          </a:extLst>
        </xdr:cNvPr>
        <xdr:cNvCxnSpPr/>
      </xdr:nvCxnSpPr>
      <xdr:spPr>
        <a:xfrm>
          <a:off x="8750300" y="145926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a:extLst>
            <a:ext uri="{FF2B5EF4-FFF2-40B4-BE49-F238E27FC236}">
              <a16:creationId xmlns:a16="http://schemas.microsoft.com/office/drawing/2014/main" id="{0DAFC503-A5C7-43A4-9375-74B7DF5FBDF6}"/>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a:extLst>
            <a:ext uri="{FF2B5EF4-FFF2-40B4-BE49-F238E27FC236}">
              <a16:creationId xmlns:a16="http://schemas.microsoft.com/office/drawing/2014/main" id="{2DD8FE3B-3237-4B9F-B67B-8E13AC3AA20C}"/>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a:extLst>
            <a:ext uri="{FF2B5EF4-FFF2-40B4-BE49-F238E27FC236}">
              <a16:creationId xmlns:a16="http://schemas.microsoft.com/office/drawing/2014/main" id="{05AE9F88-9C40-4FDA-ADF0-E50285FAB3A5}"/>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64940</xdr:rowOff>
    </xdr:from>
    <xdr:ext cx="469744" cy="259045"/>
    <xdr:sp macro="" textlink="">
      <xdr:nvSpPr>
        <xdr:cNvPr id="330" name="n_1mainValue【公営住宅】&#10;一人当たり面積">
          <a:extLst>
            <a:ext uri="{FF2B5EF4-FFF2-40B4-BE49-F238E27FC236}">
              <a16:creationId xmlns:a16="http://schemas.microsoft.com/office/drawing/2014/main" id="{E3CA8E7C-F577-4465-9594-072CE6D56315}"/>
            </a:ext>
          </a:extLst>
        </xdr:cNvPr>
        <xdr:cNvSpPr txBox="1"/>
      </xdr:nvSpPr>
      <xdr:spPr>
        <a:xfrm>
          <a:off x="93917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61282</xdr:rowOff>
    </xdr:from>
    <xdr:ext cx="469744" cy="259045"/>
    <xdr:sp macro="" textlink="">
      <xdr:nvSpPr>
        <xdr:cNvPr id="331" name="n_2mainValue【公営住宅】&#10;一人当たり面積">
          <a:extLst>
            <a:ext uri="{FF2B5EF4-FFF2-40B4-BE49-F238E27FC236}">
              <a16:creationId xmlns:a16="http://schemas.microsoft.com/office/drawing/2014/main" id="{DCD7E939-34AE-4D42-BF54-90A180C09BA4}"/>
            </a:ext>
          </a:extLst>
        </xdr:cNvPr>
        <xdr:cNvSpPr txBox="1"/>
      </xdr:nvSpPr>
      <xdr:spPr>
        <a:xfrm>
          <a:off x="8515427" y="146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933794A0-51B1-4981-9640-A547E6786F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EEBD4ED8-4BFF-409C-81E9-72F184301F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ABE33A31-4FA5-4AD5-9544-BAC83E6E23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B2494C50-F42D-4F31-B0A2-75F6AFD3C4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93850ACC-3CA6-4C85-8979-BFFF52C0F8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1018130F-A997-44D0-830F-9E83A68B17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B55CCF9C-EC4D-433A-80C5-51EBB32540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9AA248F8-BBF0-45B3-AB78-36F45199CD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4F3DE97-F155-4D04-8A35-E939822407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913D97B5-6BBF-49FC-AD8D-C319510FC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289230A3-86B7-4FD0-B255-FE8D9A8443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B47F2FC0-494C-4C7E-89DB-D19CB8DC7F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1E3BC13D-5196-4180-A05F-2BD498CAD2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7B961DD-1316-4C91-AC23-D4B52D5353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9D108DE-F9F4-4058-A72F-9624755463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D381DF98-B8C3-4FD2-A802-C3582A85FB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8D1C0E0F-5152-415F-9F74-910846C172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EAC4FC5E-F8C4-4F53-BE9D-B2A219BCC1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E1EE7F5F-1E07-43BE-ACF4-92276477C8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F8892FAD-AC3F-4B6D-9C0F-AF89431B8A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0F49286F-2EB7-4AFD-A218-D43628E81E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3F353E09-C1BE-4550-B0C5-D7246275C9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D2CAE967-499C-4940-8C2B-8FD4F2B2D4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D54C9F63-26A7-4908-8B44-2F2E6EAD51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C968B1CD-6C31-48C2-B666-6261C43063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C7E8AF2F-3238-4B4B-B3E9-25D4D46B73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a:extLst>
            <a:ext uri="{FF2B5EF4-FFF2-40B4-BE49-F238E27FC236}">
              <a16:creationId xmlns:a16="http://schemas.microsoft.com/office/drawing/2014/main" id="{1E04B85C-B93B-467A-B103-48040A3B29F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a:extLst>
            <a:ext uri="{FF2B5EF4-FFF2-40B4-BE49-F238E27FC236}">
              <a16:creationId xmlns:a16="http://schemas.microsoft.com/office/drawing/2014/main" id="{93F1B8FA-074E-4705-8D31-32F1A039B0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a:extLst>
            <a:ext uri="{FF2B5EF4-FFF2-40B4-BE49-F238E27FC236}">
              <a16:creationId xmlns:a16="http://schemas.microsoft.com/office/drawing/2014/main" id="{CA4FEDD6-BBEB-4658-810F-4496DCD356C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a:extLst>
            <a:ext uri="{FF2B5EF4-FFF2-40B4-BE49-F238E27FC236}">
              <a16:creationId xmlns:a16="http://schemas.microsoft.com/office/drawing/2014/main" id="{0F151D74-6765-47B9-ADC5-23AB37A9F47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a:extLst>
            <a:ext uri="{FF2B5EF4-FFF2-40B4-BE49-F238E27FC236}">
              <a16:creationId xmlns:a16="http://schemas.microsoft.com/office/drawing/2014/main" id="{3BD202FC-842E-481E-806B-250C5F737D5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a:extLst>
            <a:ext uri="{FF2B5EF4-FFF2-40B4-BE49-F238E27FC236}">
              <a16:creationId xmlns:a16="http://schemas.microsoft.com/office/drawing/2014/main" id="{DEA99C4D-1AB0-4085-867B-2EB0C03AD21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a:extLst>
            <a:ext uri="{FF2B5EF4-FFF2-40B4-BE49-F238E27FC236}">
              <a16:creationId xmlns:a16="http://schemas.microsoft.com/office/drawing/2014/main" id="{308B7709-9BA3-472B-A4A2-9C536B232AD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a:extLst>
            <a:ext uri="{FF2B5EF4-FFF2-40B4-BE49-F238E27FC236}">
              <a16:creationId xmlns:a16="http://schemas.microsoft.com/office/drawing/2014/main" id="{798657DB-1066-4776-86B3-27DA7839AE9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a:extLst>
            <a:ext uri="{FF2B5EF4-FFF2-40B4-BE49-F238E27FC236}">
              <a16:creationId xmlns:a16="http://schemas.microsoft.com/office/drawing/2014/main" id="{E5131EAE-CAB7-40EA-8785-0DFD85708E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a:extLst>
            <a:ext uri="{FF2B5EF4-FFF2-40B4-BE49-F238E27FC236}">
              <a16:creationId xmlns:a16="http://schemas.microsoft.com/office/drawing/2014/main" id="{ABFA83A7-9E83-44F1-8BBE-0E528E0F120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FACDE583-7937-47FB-A9A8-F0963A36F3A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88420267-B1A9-49D7-B33F-7453A4AC61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4909047C-C55B-4D47-B40A-DB04C759B3B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4F9886B0-761F-400D-B32E-53CFF2DF13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a:extLst>
            <a:ext uri="{FF2B5EF4-FFF2-40B4-BE49-F238E27FC236}">
              <a16:creationId xmlns:a16="http://schemas.microsoft.com/office/drawing/2014/main" id="{BB8E233C-E1F3-4B18-A660-74640A5B85D7}"/>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F4777E77-922C-4D37-82D9-A916380D7728}"/>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a:extLst>
            <a:ext uri="{FF2B5EF4-FFF2-40B4-BE49-F238E27FC236}">
              <a16:creationId xmlns:a16="http://schemas.microsoft.com/office/drawing/2014/main" id="{B03E8F84-716F-483D-B57B-D94FF9D8F1D3}"/>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FD45A024-BCDD-41D4-9F84-E1C3C7E6E3E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a:extLst>
            <a:ext uri="{FF2B5EF4-FFF2-40B4-BE49-F238E27FC236}">
              <a16:creationId xmlns:a16="http://schemas.microsoft.com/office/drawing/2014/main" id="{2DC19DF7-569E-4A9C-9F76-6A48A15D43B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EB0F62E1-09D5-4FDE-A8EB-E147BC8F4405}"/>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a:extLst>
            <a:ext uri="{FF2B5EF4-FFF2-40B4-BE49-F238E27FC236}">
              <a16:creationId xmlns:a16="http://schemas.microsoft.com/office/drawing/2014/main" id="{CE278522-5463-442D-8A0B-192ECE0BDE14}"/>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a:extLst>
            <a:ext uri="{FF2B5EF4-FFF2-40B4-BE49-F238E27FC236}">
              <a16:creationId xmlns:a16="http://schemas.microsoft.com/office/drawing/2014/main" id="{3BEEA4C8-5E59-4B58-B6E7-656BEB7346BC}"/>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a:extLst>
            <a:ext uri="{FF2B5EF4-FFF2-40B4-BE49-F238E27FC236}">
              <a16:creationId xmlns:a16="http://schemas.microsoft.com/office/drawing/2014/main" id="{08265DA0-D780-44A8-AD73-1DE2B71BF14D}"/>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a:extLst>
            <a:ext uri="{FF2B5EF4-FFF2-40B4-BE49-F238E27FC236}">
              <a16:creationId xmlns:a16="http://schemas.microsoft.com/office/drawing/2014/main" id="{391FB687-62C4-4164-8E6A-D1C8C43C8935}"/>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36EEF15-ED9E-4996-AA4F-41DC9813F6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E2F0715-C44D-4B11-9CB3-AB852BC200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7EBDD0E-663D-44AC-A8B5-06CA7FDF7A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77A3C19-8E09-4901-9BBC-663F7ECFBB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18F49F3-1E67-481D-9C9E-D4C0834EDE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387" name="楕円 386">
          <a:extLst>
            <a:ext uri="{FF2B5EF4-FFF2-40B4-BE49-F238E27FC236}">
              <a16:creationId xmlns:a16="http://schemas.microsoft.com/office/drawing/2014/main" id="{E4D5501F-11D7-4FFE-9AA3-133B830DB263}"/>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D1596381-F599-4030-80B7-F756BAC457D9}"/>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89" name="楕円 388">
          <a:extLst>
            <a:ext uri="{FF2B5EF4-FFF2-40B4-BE49-F238E27FC236}">
              <a16:creationId xmlns:a16="http://schemas.microsoft.com/office/drawing/2014/main" id="{A7078761-AB04-42F3-B963-37A705CE7CE7}"/>
            </a:ext>
          </a:extLst>
        </xdr:cNvPr>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66675</xdr:rowOff>
    </xdr:to>
    <xdr:cxnSp macro="">
      <xdr:nvCxnSpPr>
        <xdr:cNvPr id="390" name="直線コネクタ 389">
          <a:extLst>
            <a:ext uri="{FF2B5EF4-FFF2-40B4-BE49-F238E27FC236}">
              <a16:creationId xmlns:a16="http://schemas.microsoft.com/office/drawing/2014/main" id="{7087FDBD-180A-45D5-9A22-44FDE86878EC}"/>
            </a:ext>
          </a:extLst>
        </xdr:cNvPr>
        <xdr:cNvCxnSpPr/>
      </xdr:nvCxnSpPr>
      <xdr:spPr>
        <a:xfrm flipV="1">
          <a:off x="15481300" y="70542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391" name="楕円 390">
          <a:extLst>
            <a:ext uri="{FF2B5EF4-FFF2-40B4-BE49-F238E27FC236}">
              <a16:creationId xmlns:a16="http://schemas.microsoft.com/office/drawing/2014/main" id="{7E310843-5FBB-4BAA-8DDD-FE3C4432141F}"/>
            </a:ext>
          </a:extLst>
        </xdr:cNvPr>
        <xdr:cNvSpPr/>
      </xdr:nvSpPr>
      <xdr:spPr>
        <a:xfrm>
          <a:off x="14541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100965</xdr:rowOff>
    </xdr:to>
    <xdr:cxnSp macro="">
      <xdr:nvCxnSpPr>
        <xdr:cNvPr id="392" name="直線コネクタ 391">
          <a:extLst>
            <a:ext uri="{FF2B5EF4-FFF2-40B4-BE49-F238E27FC236}">
              <a16:creationId xmlns:a16="http://schemas.microsoft.com/office/drawing/2014/main" id="{FEB38CF4-BAFA-4B8F-B53C-80507E787F8C}"/>
            </a:ext>
          </a:extLst>
        </xdr:cNvPr>
        <xdr:cNvCxnSpPr/>
      </xdr:nvCxnSpPr>
      <xdr:spPr>
        <a:xfrm flipV="1">
          <a:off x="14592300" y="7096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22EFA8B7-E1C8-40C4-A013-AE6CB71EF303}"/>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50E6E442-3FF4-4FE4-AD82-8A6CB0E96425}"/>
            </a:ext>
          </a:extLst>
        </xdr:cNvPr>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1431D7ED-9816-48B4-BDF3-C44E200C57EE}"/>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FBB54BCC-30F6-495A-B66C-90C58336018F}"/>
            </a:ext>
          </a:extLst>
        </xdr:cNvPr>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FF6930FE-8C28-43D1-84BE-E0120350EB0A}"/>
            </a:ext>
          </a:extLst>
        </xdr:cNvPr>
        <xdr:cNvSpPr txBox="1"/>
      </xdr:nvSpPr>
      <xdr:spPr>
        <a:xfrm>
          <a:off x="14389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7B8B0782-1C18-4FAD-9D2F-4343420F84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8308033-395E-47F8-9C5E-29766475B3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23E23B63-00B0-4DDF-BBED-29B68BBBBF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21250181-6CD3-40D3-902E-96F4086D7E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72195F58-6A3C-4BC8-92F9-8BF46D244A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4DC0EB7-D230-4BDD-81E3-C2DAF01A8D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A6211A8F-0E30-46A1-9178-4420709AC2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5BC2F02C-3BD4-4E22-B04F-F6D846F7AF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F198CAA1-505F-4596-9FC9-0D11B57373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49C10676-61E9-415C-808F-687172094A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a:extLst>
            <a:ext uri="{FF2B5EF4-FFF2-40B4-BE49-F238E27FC236}">
              <a16:creationId xmlns:a16="http://schemas.microsoft.com/office/drawing/2014/main" id="{0ED5AB01-9591-4AD3-8645-572E6140BF0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AF310A96-D49A-4724-97DE-332D96FCC9A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a:extLst>
            <a:ext uri="{FF2B5EF4-FFF2-40B4-BE49-F238E27FC236}">
              <a16:creationId xmlns:a16="http://schemas.microsoft.com/office/drawing/2014/main" id="{779FCCA6-B101-4B81-A580-822CF10F188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a:extLst>
            <a:ext uri="{FF2B5EF4-FFF2-40B4-BE49-F238E27FC236}">
              <a16:creationId xmlns:a16="http://schemas.microsoft.com/office/drawing/2014/main" id="{ED6C0ED8-06CA-465D-BBE6-DE6D16935B3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a:extLst>
            <a:ext uri="{FF2B5EF4-FFF2-40B4-BE49-F238E27FC236}">
              <a16:creationId xmlns:a16="http://schemas.microsoft.com/office/drawing/2014/main" id="{FFCB79D0-CE5D-4E98-ABB6-D2F49593682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a:extLst>
            <a:ext uri="{FF2B5EF4-FFF2-40B4-BE49-F238E27FC236}">
              <a16:creationId xmlns:a16="http://schemas.microsoft.com/office/drawing/2014/main" id="{3DED3EB8-865F-4DF4-822E-FFA4DA6E6B5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a:extLst>
            <a:ext uri="{FF2B5EF4-FFF2-40B4-BE49-F238E27FC236}">
              <a16:creationId xmlns:a16="http://schemas.microsoft.com/office/drawing/2014/main" id="{AD84B83A-6399-418E-BAAB-7AA19142EE4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a:extLst>
            <a:ext uri="{FF2B5EF4-FFF2-40B4-BE49-F238E27FC236}">
              <a16:creationId xmlns:a16="http://schemas.microsoft.com/office/drawing/2014/main" id="{FCF40D78-B9C3-4773-9263-79702EC2D65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a:extLst>
            <a:ext uri="{FF2B5EF4-FFF2-40B4-BE49-F238E27FC236}">
              <a16:creationId xmlns:a16="http://schemas.microsoft.com/office/drawing/2014/main" id="{3176B98F-4A95-4FAE-AEFC-7D2B5B63BD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a:extLst>
            <a:ext uri="{FF2B5EF4-FFF2-40B4-BE49-F238E27FC236}">
              <a16:creationId xmlns:a16="http://schemas.microsoft.com/office/drawing/2014/main" id="{B5D0ECEF-39F4-40BE-A31A-2B1858D8D9D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a:extLst>
            <a:ext uri="{FF2B5EF4-FFF2-40B4-BE49-F238E27FC236}">
              <a16:creationId xmlns:a16="http://schemas.microsoft.com/office/drawing/2014/main" id="{65616004-5815-4FE7-889D-C0C2FD1A9C9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a:extLst>
            <a:ext uri="{FF2B5EF4-FFF2-40B4-BE49-F238E27FC236}">
              <a16:creationId xmlns:a16="http://schemas.microsoft.com/office/drawing/2014/main" id="{108A6D51-73A0-43BD-A3B5-ECEB0486D67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EDCD01F0-64D6-4CE4-943B-14C4852491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DA49915E-B3FC-4C7F-9D9D-7A614CF4393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AC4B1CBB-EC0E-4E41-8EAD-6A70F43E25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A36612AB-AFF0-4DBC-ACA2-4E5C151F0253}"/>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2B9A86CC-E8B0-421A-A410-69AEEF1D27CB}"/>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7196585C-5F5E-460E-A522-DF32CE09760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BB93C7FF-D66C-4CCC-90BF-8F512EC4F70D}"/>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a:extLst>
            <a:ext uri="{FF2B5EF4-FFF2-40B4-BE49-F238E27FC236}">
              <a16:creationId xmlns:a16="http://schemas.microsoft.com/office/drawing/2014/main" id="{0754621C-9394-4ECC-A699-DFEFF69E395C}"/>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C09C4890-2C3E-4E42-BCC9-4462BDD86258}"/>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a:extLst>
            <a:ext uri="{FF2B5EF4-FFF2-40B4-BE49-F238E27FC236}">
              <a16:creationId xmlns:a16="http://schemas.microsoft.com/office/drawing/2014/main" id="{677D1CD0-4485-4C1B-A4C9-9A8F4100277C}"/>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a:extLst>
            <a:ext uri="{FF2B5EF4-FFF2-40B4-BE49-F238E27FC236}">
              <a16:creationId xmlns:a16="http://schemas.microsoft.com/office/drawing/2014/main" id="{ECB56C26-6008-456D-B5D5-DADC113319E1}"/>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a:extLst>
            <a:ext uri="{FF2B5EF4-FFF2-40B4-BE49-F238E27FC236}">
              <a16:creationId xmlns:a16="http://schemas.microsoft.com/office/drawing/2014/main" id="{6BC396C2-81DC-43F7-9BEA-62F0F47021EC}"/>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a:extLst>
            <a:ext uri="{FF2B5EF4-FFF2-40B4-BE49-F238E27FC236}">
              <a16:creationId xmlns:a16="http://schemas.microsoft.com/office/drawing/2014/main" id="{81947BD2-382A-45C2-90E6-0B68E8BCEB49}"/>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8D3A86C-D7AB-44D3-BC30-1C650A4EA7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ABBE80-0F3A-4D21-A39A-D15ED9A476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966BCCD-484C-464A-ABA0-F1BA0729F9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82E5E95-F195-4B99-9A69-898F115378C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9DF8851-7393-40B3-A153-112A9A24A4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54791</xdr:rowOff>
    </xdr:from>
    <xdr:to>
      <xdr:col>116</xdr:col>
      <xdr:colOff>114300</xdr:colOff>
      <xdr:row>38</xdr:row>
      <xdr:rowOff>156391</xdr:rowOff>
    </xdr:to>
    <xdr:sp macro="" textlink="">
      <xdr:nvSpPr>
        <xdr:cNvPr id="438" name="楕円 437">
          <a:extLst>
            <a:ext uri="{FF2B5EF4-FFF2-40B4-BE49-F238E27FC236}">
              <a16:creationId xmlns:a16="http://schemas.microsoft.com/office/drawing/2014/main" id="{42BAB0BC-C50E-45E8-8856-49C2EC801EBD}"/>
            </a:ext>
          </a:extLst>
        </xdr:cNvPr>
        <xdr:cNvSpPr/>
      </xdr:nvSpPr>
      <xdr:spPr>
        <a:xfrm>
          <a:off x="22110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77669</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2C58BFFC-B365-414F-9065-82AD3B1DAB03}"/>
            </a:ext>
          </a:extLst>
        </xdr:cNvPr>
        <xdr:cNvSpPr txBox="1"/>
      </xdr:nvSpPr>
      <xdr:spPr>
        <a:xfrm>
          <a:off x="22199600"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40" name="楕円 439">
          <a:extLst>
            <a:ext uri="{FF2B5EF4-FFF2-40B4-BE49-F238E27FC236}">
              <a16:creationId xmlns:a16="http://schemas.microsoft.com/office/drawing/2014/main" id="{63883B66-3CC0-4216-8CE1-C58AC7B5CFFC}"/>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105591</xdr:rowOff>
    </xdr:to>
    <xdr:cxnSp macro="">
      <xdr:nvCxnSpPr>
        <xdr:cNvPr id="441" name="直線コネクタ 440">
          <a:extLst>
            <a:ext uri="{FF2B5EF4-FFF2-40B4-BE49-F238E27FC236}">
              <a16:creationId xmlns:a16="http://schemas.microsoft.com/office/drawing/2014/main" id="{1C8FD2C1-9C39-4A0C-9D4D-5CC81EFBDD9F}"/>
            </a:ext>
          </a:extLst>
        </xdr:cNvPr>
        <xdr:cNvCxnSpPr/>
      </xdr:nvCxnSpPr>
      <xdr:spPr>
        <a:xfrm>
          <a:off x="21323300" y="66141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42" name="楕円 441">
          <a:extLst>
            <a:ext uri="{FF2B5EF4-FFF2-40B4-BE49-F238E27FC236}">
              <a16:creationId xmlns:a16="http://schemas.microsoft.com/office/drawing/2014/main" id="{158EAAEA-2C01-49BB-9153-9D7EB11455E3}"/>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38</xdr:row>
      <xdr:rowOff>99060</xdr:rowOff>
    </xdr:to>
    <xdr:cxnSp macro="">
      <xdr:nvCxnSpPr>
        <xdr:cNvPr id="443" name="直線コネクタ 442">
          <a:extLst>
            <a:ext uri="{FF2B5EF4-FFF2-40B4-BE49-F238E27FC236}">
              <a16:creationId xmlns:a16="http://schemas.microsoft.com/office/drawing/2014/main" id="{30B53B66-0C2B-4B60-8E63-B1EA091D50DD}"/>
            </a:ext>
          </a:extLst>
        </xdr:cNvPr>
        <xdr:cNvCxnSpPr/>
      </xdr:nvCxnSpPr>
      <xdr:spPr>
        <a:xfrm>
          <a:off x="20434300" y="6385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71B8E493-594F-4B0A-8E6A-EEA7F46846BD}"/>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9B875D1C-97FC-49F6-A1E5-4C9AE7B1A1B4}"/>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B1F3937E-E3A5-425A-89C4-3B02FBDC91BA}"/>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F17FD9C5-6183-4779-9987-321BF4BD47BD}"/>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D212BF5F-1153-46A8-874E-3CC5C05C41FA}"/>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B1639ACB-152A-407B-AB36-C93CC66E39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807C0EF8-042C-43FE-A002-F9C8D7BBDF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59A3F4DF-14D3-47D5-BEDA-A4FBD02F97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DAE9E79C-0659-46E9-99D7-30C6B8D3AB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E2762F58-8339-4F5C-B3F5-A62910D3B0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82E9247F-C3D3-45BC-8720-E77FC6A5A3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BFB1D46A-E6B5-40AA-9177-9F87F431C7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8A868B8A-0B28-41ED-8CD3-218E28B751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31F225E9-B2F4-4DAF-BF81-1E8371717A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1DF9026E-937B-4D60-8AAC-A81DE362AD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35E5EDD7-1FC1-4FDF-AF86-9D3DCA7D1C3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E243305A-B1E0-44C7-8A17-F97BD888B2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72CC462D-D47F-4254-AE99-955BED7C36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AEBF27ED-38DF-4658-A645-4648A4A63D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A8076FD5-D424-43EC-94BD-6D3AFA46A8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EC37D730-42D4-4305-8BE1-124060311C6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CD8F1B36-C794-4B16-91E1-941538CE02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A124FEC2-3968-42A3-B083-5942B0A0986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26BC97D1-BF3C-4875-8D94-80C1E2433C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EB83B792-B0E0-4D57-B07C-8ED6E42C32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92066390-FB51-48E4-AF5C-275CFACBD96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4BE9E85B-22AC-4242-93A4-F835760B1D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8CFD0D40-9DB7-4D7A-AA52-2E681B6D8B1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133E7DA-E682-49C7-9DCD-C919F58818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a:extLst>
            <a:ext uri="{FF2B5EF4-FFF2-40B4-BE49-F238E27FC236}">
              <a16:creationId xmlns:a16="http://schemas.microsoft.com/office/drawing/2014/main" id="{9735D789-42DE-49D3-9317-86886F8EC31F}"/>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2B265505-C6FC-41F3-87FA-67793EBF767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a:extLst>
            <a:ext uri="{FF2B5EF4-FFF2-40B4-BE49-F238E27FC236}">
              <a16:creationId xmlns:a16="http://schemas.microsoft.com/office/drawing/2014/main" id="{5C03F5B6-7EBC-4604-A01E-2A004DE8ECA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71F5A524-2EF4-4684-A25C-0A35A57F86CC}"/>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a:extLst>
            <a:ext uri="{FF2B5EF4-FFF2-40B4-BE49-F238E27FC236}">
              <a16:creationId xmlns:a16="http://schemas.microsoft.com/office/drawing/2014/main" id="{3B852032-EB45-48D5-A3A3-0210CC4D25A8}"/>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A85FC618-FE25-4ED4-BFA8-313D52DEF302}"/>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a:extLst>
            <a:ext uri="{FF2B5EF4-FFF2-40B4-BE49-F238E27FC236}">
              <a16:creationId xmlns:a16="http://schemas.microsoft.com/office/drawing/2014/main" id="{11CCE1DC-43F0-47E0-B8C3-D5848EE1EB17}"/>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a:extLst>
            <a:ext uri="{FF2B5EF4-FFF2-40B4-BE49-F238E27FC236}">
              <a16:creationId xmlns:a16="http://schemas.microsoft.com/office/drawing/2014/main" id="{25452F1B-0514-468E-A093-6B7AC99B41FA}"/>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a:extLst>
            <a:ext uri="{FF2B5EF4-FFF2-40B4-BE49-F238E27FC236}">
              <a16:creationId xmlns:a16="http://schemas.microsoft.com/office/drawing/2014/main" id="{1CE1EE29-5AD4-4314-A894-8C1B0D8AA8B8}"/>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a:extLst>
            <a:ext uri="{FF2B5EF4-FFF2-40B4-BE49-F238E27FC236}">
              <a16:creationId xmlns:a16="http://schemas.microsoft.com/office/drawing/2014/main" id="{8E88736E-BA3B-4FB1-9AA6-56160CCA8ED9}"/>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0948800-815D-42B8-9C94-5549105BE8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B60FCEE-154F-489D-A8EB-5E152D23C6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2EA9B88-D80B-407D-A491-96A8064E0F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95778BB-ED81-4FA9-AF59-42430AA3B2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A0EA5D1D-4CC1-4B5F-9066-A05AF4D88F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488" name="楕円 487">
          <a:extLst>
            <a:ext uri="{FF2B5EF4-FFF2-40B4-BE49-F238E27FC236}">
              <a16:creationId xmlns:a16="http://schemas.microsoft.com/office/drawing/2014/main" id="{88B53CC2-126D-4175-B0CE-BA6C06B61E00}"/>
            </a:ext>
          </a:extLst>
        </xdr:cNvPr>
        <xdr:cNvSpPr/>
      </xdr:nvSpPr>
      <xdr:spPr>
        <a:xfrm>
          <a:off x="16268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82402F84-542C-45BB-AD39-B24B771D43D4}"/>
            </a:ext>
          </a:extLst>
        </xdr:cNvPr>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490" name="楕円 489">
          <a:extLst>
            <a:ext uri="{FF2B5EF4-FFF2-40B4-BE49-F238E27FC236}">
              <a16:creationId xmlns:a16="http://schemas.microsoft.com/office/drawing/2014/main" id="{D84C8C34-5CA0-488F-98E7-F8FB62002551}"/>
            </a:ext>
          </a:extLst>
        </xdr:cNvPr>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129540</xdr:rowOff>
    </xdr:to>
    <xdr:cxnSp macro="">
      <xdr:nvCxnSpPr>
        <xdr:cNvPr id="491" name="直線コネクタ 490">
          <a:extLst>
            <a:ext uri="{FF2B5EF4-FFF2-40B4-BE49-F238E27FC236}">
              <a16:creationId xmlns:a16="http://schemas.microsoft.com/office/drawing/2014/main" id="{39934EEB-2479-4D7D-B371-443054E1B079}"/>
            </a:ext>
          </a:extLst>
        </xdr:cNvPr>
        <xdr:cNvCxnSpPr/>
      </xdr:nvCxnSpPr>
      <xdr:spPr>
        <a:xfrm flipV="1">
          <a:off x="15481300" y="107175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111125</xdr:rowOff>
    </xdr:from>
    <xdr:to>
      <xdr:col>76</xdr:col>
      <xdr:colOff>165100</xdr:colOff>
      <xdr:row>63</xdr:row>
      <xdr:rowOff>41275</xdr:rowOff>
    </xdr:to>
    <xdr:sp macro="" textlink="">
      <xdr:nvSpPr>
        <xdr:cNvPr id="492" name="楕円 491">
          <a:extLst>
            <a:ext uri="{FF2B5EF4-FFF2-40B4-BE49-F238E27FC236}">
              <a16:creationId xmlns:a16="http://schemas.microsoft.com/office/drawing/2014/main" id="{D764146D-1C44-4168-A780-0A0FE71CB88F}"/>
            </a:ext>
          </a:extLst>
        </xdr:cNvPr>
        <xdr:cNvSpPr/>
      </xdr:nvSpPr>
      <xdr:spPr>
        <a:xfrm>
          <a:off x="1454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62</xdr:row>
      <xdr:rowOff>161925</xdr:rowOff>
    </xdr:to>
    <xdr:cxnSp macro="">
      <xdr:nvCxnSpPr>
        <xdr:cNvPr id="493" name="直線コネクタ 492">
          <a:extLst>
            <a:ext uri="{FF2B5EF4-FFF2-40B4-BE49-F238E27FC236}">
              <a16:creationId xmlns:a16="http://schemas.microsoft.com/office/drawing/2014/main" id="{17133812-15B1-4CA4-AD87-C2797732607C}"/>
            </a:ext>
          </a:extLst>
        </xdr:cNvPr>
        <xdr:cNvCxnSpPr/>
      </xdr:nvCxnSpPr>
      <xdr:spPr>
        <a:xfrm flipV="1">
          <a:off x="14592300" y="10759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4" name="n_1aveValue【学校施設】&#10;有形固定資産減価償却率">
          <a:extLst>
            <a:ext uri="{FF2B5EF4-FFF2-40B4-BE49-F238E27FC236}">
              <a16:creationId xmlns:a16="http://schemas.microsoft.com/office/drawing/2014/main" id="{793E717E-4E7D-4879-A9CC-CD39648D701B}"/>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5" name="n_2aveValue【学校施設】&#10;有形固定資産減価償却率">
          <a:extLst>
            <a:ext uri="{FF2B5EF4-FFF2-40B4-BE49-F238E27FC236}">
              <a16:creationId xmlns:a16="http://schemas.microsoft.com/office/drawing/2014/main" id="{E248314F-41ED-4CE1-8EBD-45B9DD286C84}"/>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a:extLst>
            <a:ext uri="{FF2B5EF4-FFF2-40B4-BE49-F238E27FC236}">
              <a16:creationId xmlns:a16="http://schemas.microsoft.com/office/drawing/2014/main" id="{45A90027-F16D-4C6B-B8C4-4F77CBC08717}"/>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497" name="n_1mainValue【学校施設】&#10;有形固定資産減価償却率">
          <a:extLst>
            <a:ext uri="{FF2B5EF4-FFF2-40B4-BE49-F238E27FC236}">
              <a16:creationId xmlns:a16="http://schemas.microsoft.com/office/drawing/2014/main" id="{43FE9752-1268-4217-881F-0CC1F861FCBE}"/>
            </a:ext>
          </a:extLst>
        </xdr:cNvPr>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32402</xdr:rowOff>
    </xdr:from>
    <xdr:ext cx="405111" cy="259045"/>
    <xdr:sp macro="" textlink="">
      <xdr:nvSpPr>
        <xdr:cNvPr id="498" name="n_2mainValue【学校施設】&#10;有形固定資産減価償却率">
          <a:extLst>
            <a:ext uri="{FF2B5EF4-FFF2-40B4-BE49-F238E27FC236}">
              <a16:creationId xmlns:a16="http://schemas.microsoft.com/office/drawing/2014/main" id="{87D16D2E-67E7-4C95-B3E8-FD120D272145}"/>
            </a:ext>
          </a:extLst>
        </xdr:cNvPr>
        <xdr:cNvSpPr txBox="1"/>
      </xdr:nvSpPr>
      <xdr:spPr>
        <a:xfrm>
          <a:off x="14389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BD48ADA0-58C7-420D-8BD8-251D6AA9D5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63F8B332-7AAA-4058-BDB6-DDACAEA746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881D60CF-5720-47C8-9429-A0212DA6E1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580119B6-3FA0-43F1-93A2-94D0B3C7C3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6D9B9A33-1626-45B9-A521-36D4A65322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6EF34B73-0053-4B6E-B2CE-C1EEB1C2C1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C3268F00-A3CA-4A5C-90F2-4395377CD4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6489BCB-0714-4344-94C5-18321C3E3A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A35939-8984-44BC-AB82-A5ECAA1E54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38E19CF8-E65F-449D-988B-CA00EE1B78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9DFC8FFB-D3B9-4778-BF80-93ED1B5D0C3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a:extLst>
            <a:ext uri="{FF2B5EF4-FFF2-40B4-BE49-F238E27FC236}">
              <a16:creationId xmlns:a16="http://schemas.microsoft.com/office/drawing/2014/main" id="{C901B661-0A23-43CA-9ACE-602C72B60E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id="{08139391-FF32-42E8-9722-E2826397700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a:extLst>
            <a:ext uri="{FF2B5EF4-FFF2-40B4-BE49-F238E27FC236}">
              <a16:creationId xmlns:a16="http://schemas.microsoft.com/office/drawing/2014/main" id="{3ACE623F-A113-4D8A-891A-2DD257D5E3A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a:extLst>
            <a:ext uri="{FF2B5EF4-FFF2-40B4-BE49-F238E27FC236}">
              <a16:creationId xmlns:a16="http://schemas.microsoft.com/office/drawing/2014/main" id="{F3EECDE8-C008-464F-B77F-5A8BD63C2D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a:extLst>
            <a:ext uri="{FF2B5EF4-FFF2-40B4-BE49-F238E27FC236}">
              <a16:creationId xmlns:a16="http://schemas.microsoft.com/office/drawing/2014/main" id="{8C26C763-C044-4A41-A32B-D9DAB57DC9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a:extLst>
            <a:ext uri="{FF2B5EF4-FFF2-40B4-BE49-F238E27FC236}">
              <a16:creationId xmlns:a16="http://schemas.microsoft.com/office/drawing/2014/main" id="{8598D931-AB61-441D-AB56-26E4A7BFEC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a:extLst>
            <a:ext uri="{FF2B5EF4-FFF2-40B4-BE49-F238E27FC236}">
              <a16:creationId xmlns:a16="http://schemas.microsoft.com/office/drawing/2014/main" id="{93A949EC-8D7A-4E76-87B1-CB15B09627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a:extLst>
            <a:ext uri="{FF2B5EF4-FFF2-40B4-BE49-F238E27FC236}">
              <a16:creationId xmlns:a16="http://schemas.microsoft.com/office/drawing/2014/main" id="{FB4C9D3D-330C-43D3-8469-82416EFB458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a:extLst>
            <a:ext uri="{FF2B5EF4-FFF2-40B4-BE49-F238E27FC236}">
              <a16:creationId xmlns:a16="http://schemas.microsoft.com/office/drawing/2014/main" id="{F2E28730-C557-4441-8090-21D76E5CFF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id="{7245A36A-B4FE-49B9-8EFA-77DD3F68E3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A10F88B2-F3D6-430A-9954-9FE4E889EB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F6E049BC-7D27-4FE8-A88A-F6CD740D5F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325AF2C3-C909-4824-BD3C-FD8D49749C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a:extLst>
            <a:ext uri="{FF2B5EF4-FFF2-40B4-BE49-F238E27FC236}">
              <a16:creationId xmlns:a16="http://schemas.microsoft.com/office/drawing/2014/main" id="{12D661E8-B152-435D-A881-80E9AB62080F}"/>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a:extLst>
            <a:ext uri="{FF2B5EF4-FFF2-40B4-BE49-F238E27FC236}">
              <a16:creationId xmlns:a16="http://schemas.microsoft.com/office/drawing/2014/main" id="{892917E9-A6CB-483F-8FA6-58CF9339C84C}"/>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a:extLst>
            <a:ext uri="{FF2B5EF4-FFF2-40B4-BE49-F238E27FC236}">
              <a16:creationId xmlns:a16="http://schemas.microsoft.com/office/drawing/2014/main" id="{C2B3CBC7-9E43-4FCC-B0E7-FB3599365F49}"/>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a:extLst>
            <a:ext uri="{FF2B5EF4-FFF2-40B4-BE49-F238E27FC236}">
              <a16:creationId xmlns:a16="http://schemas.microsoft.com/office/drawing/2014/main" id="{D0062294-B4C0-48E6-B0DB-10340F1BFFA2}"/>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a:extLst>
            <a:ext uri="{FF2B5EF4-FFF2-40B4-BE49-F238E27FC236}">
              <a16:creationId xmlns:a16="http://schemas.microsoft.com/office/drawing/2014/main" id="{504B2AF7-10A9-4930-85F5-090513E59AA3}"/>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a:extLst>
            <a:ext uri="{FF2B5EF4-FFF2-40B4-BE49-F238E27FC236}">
              <a16:creationId xmlns:a16="http://schemas.microsoft.com/office/drawing/2014/main" id="{52816C5B-4B8B-4477-A315-A04B6AF998BA}"/>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a:extLst>
            <a:ext uri="{FF2B5EF4-FFF2-40B4-BE49-F238E27FC236}">
              <a16:creationId xmlns:a16="http://schemas.microsoft.com/office/drawing/2014/main" id="{A59970DD-273B-4C5C-AB8B-E07D2A47AB1D}"/>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a:extLst>
            <a:ext uri="{FF2B5EF4-FFF2-40B4-BE49-F238E27FC236}">
              <a16:creationId xmlns:a16="http://schemas.microsoft.com/office/drawing/2014/main" id="{5853903F-FB93-4877-B0A8-F144B3346735}"/>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a:extLst>
            <a:ext uri="{FF2B5EF4-FFF2-40B4-BE49-F238E27FC236}">
              <a16:creationId xmlns:a16="http://schemas.microsoft.com/office/drawing/2014/main" id="{2B6BDB39-020E-45CF-95F2-1BD4BB632054}"/>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a:extLst>
            <a:ext uri="{FF2B5EF4-FFF2-40B4-BE49-F238E27FC236}">
              <a16:creationId xmlns:a16="http://schemas.microsoft.com/office/drawing/2014/main" id="{5E0424C6-D03C-49BF-B019-3677363BAEC8}"/>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0FA6DCE-A4FB-42CC-AA85-9F8996918F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AE410FF-31CA-41CC-9832-E5230175C0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C97B5EE-11B0-4856-B341-1AC522D84A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2058D59-0E9E-4927-A6A9-8D953EC268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E8DF57A-824F-419D-9AD4-91A1D23160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39116</xdr:rowOff>
    </xdr:from>
    <xdr:to>
      <xdr:col>116</xdr:col>
      <xdr:colOff>114300</xdr:colOff>
      <xdr:row>63</xdr:row>
      <xdr:rowOff>140716</xdr:rowOff>
    </xdr:to>
    <xdr:sp macro="" textlink="">
      <xdr:nvSpPr>
        <xdr:cNvPr id="538" name="楕円 537">
          <a:extLst>
            <a:ext uri="{FF2B5EF4-FFF2-40B4-BE49-F238E27FC236}">
              <a16:creationId xmlns:a16="http://schemas.microsoft.com/office/drawing/2014/main" id="{81EC57B8-C087-41F7-9120-01EDE188A3CE}"/>
            </a:ext>
          </a:extLst>
        </xdr:cNvPr>
        <xdr:cNvSpPr/>
      </xdr:nvSpPr>
      <xdr:spPr>
        <a:xfrm>
          <a:off x="221107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125493</xdr:rowOff>
    </xdr:from>
    <xdr:ext cx="469744" cy="259045"/>
    <xdr:sp macro="" textlink="">
      <xdr:nvSpPr>
        <xdr:cNvPr id="539" name="【学校施設】&#10;一人当たり面積該当値テキスト">
          <a:extLst>
            <a:ext uri="{FF2B5EF4-FFF2-40B4-BE49-F238E27FC236}">
              <a16:creationId xmlns:a16="http://schemas.microsoft.com/office/drawing/2014/main" id="{AEE908C6-7B09-4AFC-8B24-3C1F4E31E115}"/>
            </a:ext>
          </a:extLst>
        </xdr:cNvPr>
        <xdr:cNvSpPr txBox="1"/>
      </xdr:nvSpPr>
      <xdr:spPr>
        <a:xfrm>
          <a:off x="22199600" y="1075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40" name="楕円 539">
          <a:extLst>
            <a:ext uri="{FF2B5EF4-FFF2-40B4-BE49-F238E27FC236}">
              <a16:creationId xmlns:a16="http://schemas.microsoft.com/office/drawing/2014/main" id="{EA76B927-0CF0-435B-82A2-D9C7BB417F5A}"/>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89916</xdr:rowOff>
    </xdr:to>
    <xdr:cxnSp macro="">
      <xdr:nvCxnSpPr>
        <xdr:cNvPr id="541" name="直線コネクタ 540">
          <a:extLst>
            <a:ext uri="{FF2B5EF4-FFF2-40B4-BE49-F238E27FC236}">
              <a16:creationId xmlns:a16="http://schemas.microsoft.com/office/drawing/2014/main" id="{E55EF479-C564-41C9-AC24-425EE380D7A5}"/>
            </a:ext>
          </a:extLst>
        </xdr:cNvPr>
        <xdr:cNvCxnSpPr/>
      </xdr:nvCxnSpPr>
      <xdr:spPr>
        <a:xfrm>
          <a:off x="21323300" y="1088517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34163</xdr:rowOff>
    </xdr:from>
    <xdr:to>
      <xdr:col>107</xdr:col>
      <xdr:colOff>101600</xdr:colOff>
      <xdr:row>63</xdr:row>
      <xdr:rowOff>135763</xdr:rowOff>
    </xdr:to>
    <xdr:sp macro="" textlink="">
      <xdr:nvSpPr>
        <xdr:cNvPr id="542" name="楕円 541">
          <a:extLst>
            <a:ext uri="{FF2B5EF4-FFF2-40B4-BE49-F238E27FC236}">
              <a16:creationId xmlns:a16="http://schemas.microsoft.com/office/drawing/2014/main" id="{387B6078-98D2-40E4-A9DF-ECA3F64F1C4B}"/>
            </a:ext>
          </a:extLst>
        </xdr:cNvPr>
        <xdr:cNvSpPr/>
      </xdr:nvSpPr>
      <xdr:spPr>
        <a:xfrm>
          <a:off x="20383500" y="10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84963</xdr:rowOff>
    </xdr:to>
    <xdr:cxnSp macro="">
      <xdr:nvCxnSpPr>
        <xdr:cNvPr id="543" name="直線コネクタ 542">
          <a:extLst>
            <a:ext uri="{FF2B5EF4-FFF2-40B4-BE49-F238E27FC236}">
              <a16:creationId xmlns:a16="http://schemas.microsoft.com/office/drawing/2014/main" id="{DBC052DE-8641-4222-88C1-877A3DC0E429}"/>
            </a:ext>
          </a:extLst>
        </xdr:cNvPr>
        <xdr:cNvCxnSpPr/>
      </xdr:nvCxnSpPr>
      <xdr:spPr>
        <a:xfrm flipV="1">
          <a:off x="20434300" y="10885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4" name="n_1aveValue【学校施設】&#10;一人当たり面積">
          <a:extLst>
            <a:ext uri="{FF2B5EF4-FFF2-40B4-BE49-F238E27FC236}">
              <a16:creationId xmlns:a16="http://schemas.microsoft.com/office/drawing/2014/main" id="{B5B87CE5-EEED-41D2-8283-498B85896D09}"/>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5" name="n_2aveValue【学校施設】&#10;一人当たり面積">
          <a:extLst>
            <a:ext uri="{FF2B5EF4-FFF2-40B4-BE49-F238E27FC236}">
              <a16:creationId xmlns:a16="http://schemas.microsoft.com/office/drawing/2014/main" id="{7E7E0E7E-96C2-46AF-907A-107D0D4BFABC}"/>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a:extLst>
            <a:ext uri="{FF2B5EF4-FFF2-40B4-BE49-F238E27FC236}">
              <a16:creationId xmlns:a16="http://schemas.microsoft.com/office/drawing/2014/main" id="{3FD2B7DC-E6A8-4049-B47D-B623DFD6735F}"/>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547" name="n_1mainValue【学校施設】&#10;一人当たり面積">
          <a:extLst>
            <a:ext uri="{FF2B5EF4-FFF2-40B4-BE49-F238E27FC236}">
              <a16:creationId xmlns:a16="http://schemas.microsoft.com/office/drawing/2014/main" id="{0073F6C9-AC46-4CC7-94A2-027DFB348416}"/>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126890</xdr:rowOff>
    </xdr:from>
    <xdr:ext cx="469744" cy="259045"/>
    <xdr:sp macro="" textlink="">
      <xdr:nvSpPr>
        <xdr:cNvPr id="548" name="n_2mainValue【学校施設】&#10;一人当たり面積">
          <a:extLst>
            <a:ext uri="{FF2B5EF4-FFF2-40B4-BE49-F238E27FC236}">
              <a16:creationId xmlns:a16="http://schemas.microsoft.com/office/drawing/2014/main" id="{7D1B8693-CEF8-48F3-B89B-68503338C4B4}"/>
            </a:ext>
          </a:extLst>
        </xdr:cNvPr>
        <xdr:cNvSpPr txBox="1"/>
      </xdr:nvSpPr>
      <xdr:spPr>
        <a:xfrm>
          <a:off x="201994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DD2E02CC-4C62-446B-B517-CF4114FCB4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67E77548-3B63-41B8-A916-550155EC4B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124FEFDC-D043-424F-95CC-21836E461A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7DF7D9CA-F647-4F26-BC16-ABF672BFF4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CA2E3EB-42A1-47DC-B0BA-1E09A3FA49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270821F5-7FF4-4365-ADA5-D755306F4E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B6A1D0D6-D144-4E53-9773-8482A74182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24DBB29C-BE75-445F-B03D-086DAA320D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1C8C84FB-A08E-44DF-91B5-5467FABA13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B7926EAE-6B01-444B-8294-F4964E93AA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a:extLst>
            <a:ext uri="{FF2B5EF4-FFF2-40B4-BE49-F238E27FC236}">
              <a16:creationId xmlns:a16="http://schemas.microsoft.com/office/drawing/2014/main" id="{3D3B04CA-2067-4E13-B1AB-C5B3402703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a:extLst>
            <a:ext uri="{FF2B5EF4-FFF2-40B4-BE49-F238E27FC236}">
              <a16:creationId xmlns:a16="http://schemas.microsoft.com/office/drawing/2014/main" id="{9FB3BE51-7BD4-4747-9B0A-3741DD36E79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a:extLst>
            <a:ext uri="{FF2B5EF4-FFF2-40B4-BE49-F238E27FC236}">
              <a16:creationId xmlns:a16="http://schemas.microsoft.com/office/drawing/2014/main" id="{91A01858-6BF3-4F6C-9F15-32FA5731CE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a:extLst>
            <a:ext uri="{FF2B5EF4-FFF2-40B4-BE49-F238E27FC236}">
              <a16:creationId xmlns:a16="http://schemas.microsoft.com/office/drawing/2014/main" id="{25444907-D542-495A-BCCB-44D3BD2AF4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a:extLst>
            <a:ext uri="{FF2B5EF4-FFF2-40B4-BE49-F238E27FC236}">
              <a16:creationId xmlns:a16="http://schemas.microsoft.com/office/drawing/2014/main" id="{241178A8-EBE0-4634-B589-E710A744EC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a:extLst>
            <a:ext uri="{FF2B5EF4-FFF2-40B4-BE49-F238E27FC236}">
              <a16:creationId xmlns:a16="http://schemas.microsoft.com/office/drawing/2014/main" id="{9220E718-2CB3-4DD0-B871-72F7D558CF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a:extLst>
            <a:ext uri="{FF2B5EF4-FFF2-40B4-BE49-F238E27FC236}">
              <a16:creationId xmlns:a16="http://schemas.microsoft.com/office/drawing/2014/main" id="{FACF2278-148A-4F91-92CC-8A82004183B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a:extLst>
            <a:ext uri="{FF2B5EF4-FFF2-40B4-BE49-F238E27FC236}">
              <a16:creationId xmlns:a16="http://schemas.microsoft.com/office/drawing/2014/main" id="{577D8210-6EBB-442F-B512-2100C0D1D63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a:extLst>
            <a:ext uri="{FF2B5EF4-FFF2-40B4-BE49-F238E27FC236}">
              <a16:creationId xmlns:a16="http://schemas.microsoft.com/office/drawing/2014/main" id="{F056949C-8149-4C0D-BC6B-ADBB1D3049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a:extLst>
            <a:ext uri="{FF2B5EF4-FFF2-40B4-BE49-F238E27FC236}">
              <a16:creationId xmlns:a16="http://schemas.microsoft.com/office/drawing/2014/main" id="{5A0E6B91-F1A6-4FAD-8BB3-B8254A1E05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a:extLst>
            <a:ext uri="{FF2B5EF4-FFF2-40B4-BE49-F238E27FC236}">
              <a16:creationId xmlns:a16="http://schemas.microsoft.com/office/drawing/2014/main" id="{0C6018E7-6054-438D-B0FF-448C6D350D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a:extLst>
            <a:ext uri="{FF2B5EF4-FFF2-40B4-BE49-F238E27FC236}">
              <a16:creationId xmlns:a16="http://schemas.microsoft.com/office/drawing/2014/main" id="{6919A167-4369-4A5B-99B6-62C7CCBF852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a:extLst>
            <a:ext uri="{FF2B5EF4-FFF2-40B4-BE49-F238E27FC236}">
              <a16:creationId xmlns:a16="http://schemas.microsoft.com/office/drawing/2014/main" id="{E4156C34-947F-486D-805E-FC74C7DEF4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2A187454-5A13-4DE4-A69B-33C10BC8257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8557E507-87FC-4F47-A8F1-DEB1DA0963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74" name="直線コネクタ 573">
          <a:extLst>
            <a:ext uri="{FF2B5EF4-FFF2-40B4-BE49-F238E27FC236}">
              <a16:creationId xmlns:a16="http://schemas.microsoft.com/office/drawing/2014/main" id="{74A80A0E-A3BA-47DB-AD5D-C3C490FC7840}"/>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75" name="【児童館】&#10;有形固定資産減価償却率最小値テキスト">
          <a:extLst>
            <a:ext uri="{FF2B5EF4-FFF2-40B4-BE49-F238E27FC236}">
              <a16:creationId xmlns:a16="http://schemas.microsoft.com/office/drawing/2014/main" id="{DF805168-A67B-4C90-BB3F-EFE99A00D07D}"/>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76" name="直線コネクタ 575">
          <a:extLst>
            <a:ext uri="{FF2B5EF4-FFF2-40B4-BE49-F238E27FC236}">
              <a16:creationId xmlns:a16="http://schemas.microsoft.com/office/drawing/2014/main" id="{EA40398D-0D35-410C-A0C7-25B5EFBF6E02}"/>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a:extLst>
            <a:ext uri="{FF2B5EF4-FFF2-40B4-BE49-F238E27FC236}">
              <a16:creationId xmlns:a16="http://schemas.microsoft.com/office/drawing/2014/main" id="{2C3221AE-42B2-4D25-8279-18B7512319D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a:extLst>
            <a:ext uri="{FF2B5EF4-FFF2-40B4-BE49-F238E27FC236}">
              <a16:creationId xmlns:a16="http://schemas.microsoft.com/office/drawing/2014/main" id="{1875E18F-A30A-4B8A-A833-6CFEA807B29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579" name="【児童館】&#10;有形固定資産減価償却率平均値テキスト">
          <a:extLst>
            <a:ext uri="{FF2B5EF4-FFF2-40B4-BE49-F238E27FC236}">
              <a16:creationId xmlns:a16="http://schemas.microsoft.com/office/drawing/2014/main" id="{0D16D713-BCF4-4C3D-B602-A88D5D17ADB7}"/>
            </a:ext>
          </a:extLst>
        </xdr:cNvPr>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0" name="フローチャート: 判断 579">
          <a:extLst>
            <a:ext uri="{FF2B5EF4-FFF2-40B4-BE49-F238E27FC236}">
              <a16:creationId xmlns:a16="http://schemas.microsoft.com/office/drawing/2014/main" id="{37926E35-E8DF-405F-8A73-0BF5F2A5796A}"/>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81" name="フローチャート: 判断 580">
          <a:extLst>
            <a:ext uri="{FF2B5EF4-FFF2-40B4-BE49-F238E27FC236}">
              <a16:creationId xmlns:a16="http://schemas.microsoft.com/office/drawing/2014/main" id="{22DB5406-7926-4077-9909-F71509E77A4E}"/>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82" name="フローチャート: 判断 581">
          <a:extLst>
            <a:ext uri="{FF2B5EF4-FFF2-40B4-BE49-F238E27FC236}">
              <a16:creationId xmlns:a16="http://schemas.microsoft.com/office/drawing/2014/main" id="{BCA1741B-6F4B-42E4-B2F5-FDBD972C3AC1}"/>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83" name="フローチャート: 判断 582">
          <a:extLst>
            <a:ext uri="{FF2B5EF4-FFF2-40B4-BE49-F238E27FC236}">
              <a16:creationId xmlns:a16="http://schemas.microsoft.com/office/drawing/2014/main" id="{77163988-47D0-4EFF-8409-D5E4D92B5D77}"/>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7A30663E-9A2C-4DC2-9F8D-44B49EE207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A87AABCC-918F-4B4B-AC39-DC587B1B48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5FEB05D-6935-4A01-9D96-3F91D26420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592DD87C-E90C-4994-B8EF-C470184166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70A15980-AB57-4C5F-B56C-628FA569E2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589" name="楕円 588">
          <a:extLst>
            <a:ext uri="{FF2B5EF4-FFF2-40B4-BE49-F238E27FC236}">
              <a16:creationId xmlns:a16="http://schemas.microsoft.com/office/drawing/2014/main" id="{18E56FC8-A107-4E99-B232-2F0BA97F13F7}"/>
            </a:ext>
          </a:extLst>
        </xdr:cNvPr>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590" name="【児童館】&#10;有形固定資産減価償却率該当値テキスト">
          <a:extLst>
            <a:ext uri="{FF2B5EF4-FFF2-40B4-BE49-F238E27FC236}">
              <a16:creationId xmlns:a16="http://schemas.microsoft.com/office/drawing/2014/main" id="{1636FA73-FC7D-4EAB-8B37-D242423A42AD}"/>
            </a:ext>
          </a:extLst>
        </xdr:cNvPr>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91" name="楕円 590">
          <a:extLst>
            <a:ext uri="{FF2B5EF4-FFF2-40B4-BE49-F238E27FC236}">
              <a16:creationId xmlns:a16="http://schemas.microsoft.com/office/drawing/2014/main" id="{553FDC0D-4A2E-4728-8A0F-532D0E028EAB}"/>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56062</xdr:rowOff>
    </xdr:from>
    <xdr:to>
      <xdr:col>85</xdr:col>
      <xdr:colOff>127000</xdr:colOff>
      <xdr:row>84</xdr:row>
      <xdr:rowOff>91984</xdr:rowOff>
    </xdr:to>
    <xdr:cxnSp macro="">
      <xdr:nvCxnSpPr>
        <xdr:cNvPr id="592" name="直線コネクタ 591">
          <a:extLst>
            <a:ext uri="{FF2B5EF4-FFF2-40B4-BE49-F238E27FC236}">
              <a16:creationId xmlns:a16="http://schemas.microsoft.com/office/drawing/2014/main" id="{A3FD14D9-7C21-4604-8C19-EFBDA13ED8AD}"/>
            </a:ext>
          </a:extLst>
        </xdr:cNvPr>
        <xdr:cNvCxnSpPr/>
      </xdr:nvCxnSpPr>
      <xdr:spPr>
        <a:xfrm flipV="1">
          <a:off x="15481300" y="144578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593" name="楕円 592">
          <a:extLst>
            <a:ext uri="{FF2B5EF4-FFF2-40B4-BE49-F238E27FC236}">
              <a16:creationId xmlns:a16="http://schemas.microsoft.com/office/drawing/2014/main" id="{05DD802E-3396-4BA4-9CA8-E4BDBD23B0FC}"/>
            </a:ext>
          </a:extLst>
        </xdr:cNvPr>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127907</xdr:rowOff>
    </xdr:to>
    <xdr:cxnSp macro="">
      <xdr:nvCxnSpPr>
        <xdr:cNvPr id="594" name="直線コネクタ 593">
          <a:extLst>
            <a:ext uri="{FF2B5EF4-FFF2-40B4-BE49-F238E27FC236}">
              <a16:creationId xmlns:a16="http://schemas.microsoft.com/office/drawing/2014/main" id="{DC6F6C74-A424-4591-AAFE-7E6CA2DA345A}"/>
            </a:ext>
          </a:extLst>
        </xdr:cNvPr>
        <xdr:cNvCxnSpPr/>
      </xdr:nvCxnSpPr>
      <xdr:spPr>
        <a:xfrm flipV="1">
          <a:off x="14592300" y="1449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95" name="n_1aveValue【児童館】&#10;有形固定資産減価償却率">
          <a:extLst>
            <a:ext uri="{FF2B5EF4-FFF2-40B4-BE49-F238E27FC236}">
              <a16:creationId xmlns:a16="http://schemas.microsoft.com/office/drawing/2014/main" id="{318AFD1F-3568-4B25-B045-D9D8F4ACFC88}"/>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96" name="n_2aveValue【児童館】&#10;有形固定資産減価償却率">
          <a:extLst>
            <a:ext uri="{FF2B5EF4-FFF2-40B4-BE49-F238E27FC236}">
              <a16:creationId xmlns:a16="http://schemas.microsoft.com/office/drawing/2014/main" id="{8FD31830-6F39-47F7-A1AE-CE6A390E2578}"/>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97" name="n_3aveValue【児童館】&#10;有形固定資産減価償却率">
          <a:extLst>
            <a:ext uri="{FF2B5EF4-FFF2-40B4-BE49-F238E27FC236}">
              <a16:creationId xmlns:a16="http://schemas.microsoft.com/office/drawing/2014/main" id="{4C9EB444-4FE8-4EF5-A268-B9F6919E6F1B}"/>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598" name="n_1mainValue【児童館】&#10;有形固定資産減価償却率">
          <a:extLst>
            <a:ext uri="{FF2B5EF4-FFF2-40B4-BE49-F238E27FC236}">
              <a16:creationId xmlns:a16="http://schemas.microsoft.com/office/drawing/2014/main" id="{B86748E3-B3BC-4F78-814C-08E4E861F123}"/>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599" name="n_2mainValue【児童館】&#10;有形固定資産減価償却率">
          <a:extLst>
            <a:ext uri="{FF2B5EF4-FFF2-40B4-BE49-F238E27FC236}">
              <a16:creationId xmlns:a16="http://schemas.microsoft.com/office/drawing/2014/main" id="{B2FBD5FE-69BE-4249-9377-C66CC42CFB31}"/>
            </a:ext>
          </a:extLst>
        </xdr:cNvPr>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58F1E644-6031-4320-829E-FA69B8F9F1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5E38AD18-38B1-44A5-BD06-6C998836EA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609DCC27-FF70-427E-B45A-7DCFD518C8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9B1B726D-E587-4D18-81E0-04F7F60D4E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F7BF2EE2-84AE-4C2E-9122-90ABCFEE81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F9CECBDE-8C00-406D-8070-91F0A5B712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6D64091F-EAB8-44B1-B56E-35AE718BB0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525664E7-F745-4A93-A82A-08BFD2411C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5D956C9C-767C-4A33-B740-6C07A315BD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CD56B885-86A4-4C0D-8B1E-97F52DD8B5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a:extLst>
            <a:ext uri="{FF2B5EF4-FFF2-40B4-BE49-F238E27FC236}">
              <a16:creationId xmlns:a16="http://schemas.microsoft.com/office/drawing/2014/main" id="{77F0AC63-35FE-4942-86CD-C9C3374C4E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a:extLst>
            <a:ext uri="{FF2B5EF4-FFF2-40B4-BE49-F238E27FC236}">
              <a16:creationId xmlns:a16="http://schemas.microsoft.com/office/drawing/2014/main" id="{83043D9E-68C8-4B11-A2A7-DCFE7C33811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a:extLst>
            <a:ext uri="{FF2B5EF4-FFF2-40B4-BE49-F238E27FC236}">
              <a16:creationId xmlns:a16="http://schemas.microsoft.com/office/drawing/2014/main" id="{3F4B03E5-9073-4822-B64C-2A5A239D68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a:extLst>
            <a:ext uri="{FF2B5EF4-FFF2-40B4-BE49-F238E27FC236}">
              <a16:creationId xmlns:a16="http://schemas.microsoft.com/office/drawing/2014/main" id="{E4D6ABDB-9890-467B-B272-40CF65A827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a:extLst>
            <a:ext uri="{FF2B5EF4-FFF2-40B4-BE49-F238E27FC236}">
              <a16:creationId xmlns:a16="http://schemas.microsoft.com/office/drawing/2014/main" id="{45B0E572-DFB3-41F1-9BF9-D07AC9F35A9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a:extLst>
            <a:ext uri="{FF2B5EF4-FFF2-40B4-BE49-F238E27FC236}">
              <a16:creationId xmlns:a16="http://schemas.microsoft.com/office/drawing/2014/main" id="{D0306729-CFD1-4832-88CB-C2D79031957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a:extLst>
            <a:ext uri="{FF2B5EF4-FFF2-40B4-BE49-F238E27FC236}">
              <a16:creationId xmlns:a16="http://schemas.microsoft.com/office/drawing/2014/main" id="{40FF9726-509E-42F8-9360-8F6611D7361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a:extLst>
            <a:ext uri="{FF2B5EF4-FFF2-40B4-BE49-F238E27FC236}">
              <a16:creationId xmlns:a16="http://schemas.microsoft.com/office/drawing/2014/main" id="{02ED99BE-143D-496E-A9C6-2124F00D1E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7C479E32-7A30-4502-BC91-343ED21F7D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E9E5BB66-4AFC-43DD-BF53-318D4E55C1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8D92DD0A-F751-439F-9034-A17B1A76EE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21" name="直線コネクタ 620">
          <a:extLst>
            <a:ext uri="{FF2B5EF4-FFF2-40B4-BE49-F238E27FC236}">
              <a16:creationId xmlns:a16="http://schemas.microsoft.com/office/drawing/2014/main" id="{D8B5822D-4B6E-4D52-99DA-B17C2AC8DEFE}"/>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2" name="【児童館】&#10;一人当たり面積最小値テキスト">
          <a:extLst>
            <a:ext uri="{FF2B5EF4-FFF2-40B4-BE49-F238E27FC236}">
              <a16:creationId xmlns:a16="http://schemas.microsoft.com/office/drawing/2014/main" id="{D478817E-7A7A-49E2-91C9-6611AE70D885}"/>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3" name="直線コネクタ 622">
          <a:extLst>
            <a:ext uri="{FF2B5EF4-FFF2-40B4-BE49-F238E27FC236}">
              <a16:creationId xmlns:a16="http://schemas.microsoft.com/office/drawing/2014/main" id="{85356DA8-C90E-4C74-9CF7-95D6685CA91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24" name="【児童館】&#10;一人当たり面積最大値テキスト">
          <a:extLst>
            <a:ext uri="{FF2B5EF4-FFF2-40B4-BE49-F238E27FC236}">
              <a16:creationId xmlns:a16="http://schemas.microsoft.com/office/drawing/2014/main" id="{86C657B6-38F2-4730-B8B8-AD5B44AD3689}"/>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25" name="直線コネクタ 624">
          <a:extLst>
            <a:ext uri="{FF2B5EF4-FFF2-40B4-BE49-F238E27FC236}">
              <a16:creationId xmlns:a16="http://schemas.microsoft.com/office/drawing/2014/main" id="{FAE50E2D-4145-4338-9589-A767B25E7505}"/>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26" name="【児童館】&#10;一人当たり面積平均値テキスト">
          <a:extLst>
            <a:ext uri="{FF2B5EF4-FFF2-40B4-BE49-F238E27FC236}">
              <a16:creationId xmlns:a16="http://schemas.microsoft.com/office/drawing/2014/main" id="{35B7E88A-C469-46D1-BA7E-B020EA8B44B9}"/>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27" name="フローチャート: 判断 626">
          <a:extLst>
            <a:ext uri="{FF2B5EF4-FFF2-40B4-BE49-F238E27FC236}">
              <a16:creationId xmlns:a16="http://schemas.microsoft.com/office/drawing/2014/main" id="{8B871C38-0F5C-4511-A94C-0AF8513DC640}"/>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8" name="フローチャート: 判断 627">
          <a:extLst>
            <a:ext uri="{FF2B5EF4-FFF2-40B4-BE49-F238E27FC236}">
              <a16:creationId xmlns:a16="http://schemas.microsoft.com/office/drawing/2014/main" id="{981A7D81-4CED-44F3-AC46-3A6B5F23D4BC}"/>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29" name="フローチャート: 判断 628">
          <a:extLst>
            <a:ext uri="{FF2B5EF4-FFF2-40B4-BE49-F238E27FC236}">
              <a16:creationId xmlns:a16="http://schemas.microsoft.com/office/drawing/2014/main" id="{D8B11AD7-3402-46D1-9C80-2D52DCDD9E87}"/>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30" name="フローチャート: 判断 629">
          <a:extLst>
            <a:ext uri="{FF2B5EF4-FFF2-40B4-BE49-F238E27FC236}">
              <a16:creationId xmlns:a16="http://schemas.microsoft.com/office/drawing/2014/main" id="{8679F5BD-28CC-46C3-960B-A6B65867D564}"/>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3054A0C-CF3E-4B40-9414-4DF3ADD42F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AB8551B-E3E5-490E-88AF-C64D8C31D6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1E12521-E658-4E4E-858D-797C477483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ECECB98-4996-48DC-A198-52C93B7EB3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466665E-2496-44E1-8178-4C7D46FAEC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36" name="楕円 635">
          <a:extLst>
            <a:ext uri="{FF2B5EF4-FFF2-40B4-BE49-F238E27FC236}">
              <a16:creationId xmlns:a16="http://schemas.microsoft.com/office/drawing/2014/main" id="{538FDA4B-2F78-42F5-8ABA-E5854BB87EC5}"/>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37" name="【児童館】&#10;一人当たり面積該当値テキスト">
          <a:extLst>
            <a:ext uri="{FF2B5EF4-FFF2-40B4-BE49-F238E27FC236}">
              <a16:creationId xmlns:a16="http://schemas.microsoft.com/office/drawing/2014/main" id="{383FCDAA-126B-4650-A3E1-97F49EC2A0F1}"/>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38" name="楕円 637">
          <a:extLst>
            <a:ext uri="{FF2B5EF4-FFF2-40B4-BE49-F238E27FC236}">
              <a16:creationId xmlns:a16="http://schemas.microsoft.com/office/drawing/2014/main" id="{E0B08218-8862-4324-AA6C-0C162636033B}"/>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8382</xdr:rowOff>
    </xdr:to>
    <xdr:cxnSp macro="">
      <xdr:nvCxnSpPr>
        <xdr:cNvPr id="639" name="直線コネクタ 638">
          <a:extLst>
            <a:ext uri="{FF2B5EF4-FFF2-40B4-BE49-F238E27FC236}">
              <a16:creationId xmlns:a16="http://schemas.microsoft.com/office/drawing/2014/main" id="{ED73163C-F3FE-4B4A-BC3B-BCFEAED6DCF7}"/>
            </a:ext>
          </a:extLst>
        </xdr:cNvPr>
        <xdr:cNvCxnSpPr/>
      </xdr:nvCxnSpPr>
      <xdr:spPr>
        <a:xfrm>
          <a:off x="21323300" y="1457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640" name="楕円 639">
          <a:extLst>
            <a:ext uri="{FF2B5EF4-FFF2-40B4-BE49-F238E27FC236}">
              <a16:creationId xmlns:a16="http://schemas.microsoft.com/office/drawing/2014/main" id="{04E533A3-9693-4C6C-A8BE-C3F43B2DE9C3}"/>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641" name="直線コネクタ 640">
          <a:extLst>
            <a:ext uri="{FF2B5EF4-FFF2-40B4-BE49-F238E27FC236}">
              <a16:creationId xmlns:a16="http://schemas.microsoft.com/office/drawing/2014/main" id="{EB338A27-0021-4299-839E-33B69D7C582A}"/>
            </a:ext>
          </a:extLst>
        </xdr:cNvPr>
        <xdr:cNvCxnSpPr/>
      </xdr:nvCxnSpPr>
      <xdr:spPr>
        <a:xfrm>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42" name="n_1aveValue【児童館】&#10;一人当たり面積">
          <a:extLst>
            <a:ext uri="{FF2B5EF4-FFF2-40B4-BE49-F238E27FC236}">
              <a16:creationId xmlns:a16="http://schemas.microsoft.com/office/drawing/2014/main" id="{25FC8510-533F-4D89-A501-CF80F0B4DB39}"/>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43" name="n_2aveValue【児童館】&#10;一人当たり面積">
          <a:extLst>
            <a:ext uri="{FF2B5EF4-FFF2-40B4-BE49-F238E27FC236}">
              <a16:creationId xmlns:a16="http://schemas.microsoft.com/office/drawing/2014/main" id="{EAFE7642-2DF8-4182-9EB2-B9C430614FCA}"/>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44" name="n_3aveValue【児童館】&#10;一人当たり面積">
          <a:extLst>
            <a:ext uri="{FF2B5EF4-FFF2-40B4-BE49-F238E27FC236}">
              <a16:creationId xmlns:a16="http://schemas.microsoft.com/office/drawing/2014/main" id="{38198132-B937-43BA-8D61-2BC10ED0E74B}"/>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45" name="n_1mainValue【児童館】&#10;一人当たり面積">
          <a:extLst>
            <a:ext uri="{FF2B5EF4-FFF2-40B4-BE49-F238E27FC236}">
              <a16:creationId xmlns:a16="http://schemas.microsoft.com/office/drawing/2014/main" id="{CCA7D5BE-5811-4717-85D7-2CD522326B28}"/>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46" name="n_2mainValue【児童館】&#10;一人当たり面積">
          <a:extLst>
            <a:ext uri="{FF2B5EF4-FFF2-40B4-BE49-F238E27FC236}">
              <a16:creationId xmlns:a16="http://schemas.microsoft.com/office/drawing/2014/main" id="{F3075142-B75B-4491-85EA-B90FED5C732E}"/>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12871035-543D-4B85-B17B-1D8FF214E5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14ADD018-4EFF-4C2D-BF35-C3784E38D2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5C45F182-2B25-446E-A2D9-A683292BAC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351ED19-D069-4181-9026-E29E1BED6D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5FF2DDB8-E9CF-48B8-87F7-827981A93C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1E542187-FB2A-42C3-95BE-C067B0E069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4AD16595-5068-4587-8EA0-543B9A66D4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1B62C67C-B8E3-4189-9B1B-4A715D0FDD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B8017FF9-C7E6-4064-AB2D-8BFF7DF8C9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1754B95-E819-4B4B-B453-1F2D54897A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a:extLst>
            <a:ext uri="{FF2B5EF4-FFF2-40B4-BE49-F238E27FC236}">
              <a16:creationId xmlns:a16="http://schemas.microsoft.com/office/drawing/2014/main" id="{DA6A1061-4041-4A0A-A529-B179A61E13B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a:extLst>
            <a:ext uri="{FF2B5EF4-FFF2-40B4-BE49-F238E27FC236}">
              <a16:creationId xmlns:a16="http://schemas.microsoft.com/office/drawing/2014/main" id="{44032114-7894-4EB1-885F-F071F90FFBB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a:extLst>
            <a:ext uri="{FF2B5EF4-FFF2-40B4-BE49-F238E27FC236}">
              <a16:creationId xmlns:a16="http://schemas.microsoft.com/office/drawing/2014/main" id="{E58D0CF2-6277-4B96-A23A-AFB10AD87F1F}"/>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a:extLst>
            <a:ext uri="{FF2B5EF4-FFF2-40B4-BE49-F238E27FC236}">
              <a16:creationId xmlns:a16="http://schemas.microsoft.com/office/drawing/2014/main" id="{8709CE5C-9156-4108-B26E-5B7A8A812AD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a:extLst>
            <a:ext uri="{FF2B5EF4-FFF2-40B4-BE49-F238E27FC236}">
              <a16:creationId xmlns:a16="http://schemas.microsoft.com/office/drawing/2014/main" id="{7AB6837B-D992-4B60-B853-0AC899C7EE0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a:extLst>
            <a:ext uri="{FF2B5EF4-FFF2-40B4-BE49-F238E27FC236}">
              <a16:creationId xmlns:a16="http://schemas.microsoft.com/office/drawing/2014/main" id="{990D2122-489E-4A7A-B62B-23A4A6DD502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a:extLst>
            <a:ext uri="{FF2B5EF4-FFF2-40B4-BE49-F238E27FC236}">
              <a16:creationId xmlns:a16="http://schemas.microsoft.com/office/drawing/2014/main" id="{1029A805-F435-44F6-B091-FEA98D842A7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a:extLst>
            <a:ext uri="{FF2B5EF4-FFF2-40B4-BE49-F238E27FC236}">
              <a16:creationId xmlns:a16="http://schemas.microsoft.com/office/drawing/2014/main" id="{9C25CDE2-9DF4-4E10-B4AD-F6E4227D316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5" name="テキスト ボックス 664">
          <a:extLst>
            <a:ext uri="{FF2B5EF4-FFF2-40B4-BE49-F238E27FC236}">
              <a16:creationId xmlns:a16="http://schemas.microsoft.com/office/drawing/2014/main" id="{68A127EC-F5D3-42F3-9696-D2A209720AAB}"/>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109144D7-2679-46EA-BFCC-1600726CD3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446BDB0A-320C-4E36-B70C-59DC5B1632D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C0BFCE8-8D98-4376-9A0B-B71E200826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69" name="直線コネクタ 668">
          <a:extLst>
            <a:ext uri="{FF2B5EF4-FFF2-40B4-BE49-F238E27FC236}">
              <a16:creationId xmlns:a16="http://schemas.microsoft.com/office/drawing/2014/main" id="{B5636E80-2D5B-40F4-A3EC-5A5F202562B1}"/>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70" name="【公民館】&#10;有形固定資産減価償却率最小値テキスト">
          <a:extLst>
            <a:ext uri="{FF2B5EF4-FFF2-40B4-BE49-F238E27FC236}">
              <a16:creationId xmlns:a16="http://schemas.microsoft.com/office/drawing/2014/main" id="{81FAC753-FBBF-4C76-8DA1-649773DED8AE}"/>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1" name="直線コネクタ 670">
          <a:extLst>
            <a:ext uri="{FF2B5EF4-FFF2-40B4-BE49-F238E27FC236}">
              <a16:creationId xmlns:a16="http://schemas.microsoft.com/office/drawing/2014/main" id="{1DA5ACF4-A067-4EB3-990D-84C53A9B6D2A}"/>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2" name="【公民館】&#10;有形固定資産減価償却率最大値テキスト">
          <a:extLst>
            <a:ext uri="{FF2B5EF4-FFF2-40B4-BE49-F238E27FC236}">
              <a16:creationId xmlns:a16="http://schemas.microsoft.com/office/drawing/2014/main" id="{0B020B42-3FAC-431C-A225-EF45B1F792F9}"/>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3" name="直線コネクタ 672">
          <a:extLst>
            <a:ext uri="{FF2B5EF4-FFF2-40B4-BE49-F238E27FC236}">
              <a16:creationId xmlns:a16="http://schemas.microsoft.com/office/drawing/2014/main" id="{74DB8841-6A7F-46C5-B290-E0236B4F259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74" name="【公民館】&#10;有形固定資産減価償却率平均値テキスト">
          <a:extLst>
            <a:ext uri="{FF2B5EF4-FFF2-40B4-BE49-F238E27FC236}">
              <a16:creationId xmlns:a16="http://schemas.microsoft.com/office/drawing/2014/main" id="{36A91635-CB59-4216-AA67-AB041131473D}"/>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75" name="フローチャート: 判断 674">
          <a:extLst>
            <a:ext uri="{FF2B5EF4-FFF2-40B4-BE49-F238E27FC236}">
              <a16:creationId xmlns:a16="http://schemas.microsoft.com/office/drawing/2014/main" id="{38FEC279-C291-48DC-A526-995B9F7880DB}"/>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76" name="フローチャート: 判断 675">
          <a:extLst>
            <a:ext uri="{FF2B5EF4-FFF2-40B4-BE49-F238E27FC236}">
              <a16:creationId xmlns:a16="http://schemas.microsoft.com/office/drawing/2014/main" id="{E9FDDC95-4E8F-4AAB-AC9C-5D1924D6EB7B}"/>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77" name="フローチャート: 判断 676">
          <a:extLst>
            <a:ext uri="{FF2B5EF4-FFF2-40B4-BE49-F238E27FC236}">
              <a16:creationId xmlns:a16="http://schemas.microsoft.com/office/drawing/2014/main" id="{431461A5-325C-4EAE-897D-06F3DC607907}"/>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78" name="フローチャート: 判断 677">
          <a:extLst>
            <a:ext uri="{FF2B5EF4-FFF2-40B4-BE49-F238E27FC236}">
              <a16:creationId xmlns:a16="http://schemas.microsoft.com/office/drawing/2014/main" id="{381C927F-0236-4B07-940B-0102F509E639}"/>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7DCFF1F-5C93-4408-BEAC-387E3D0A03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2B5C7DB-2308-4694-B572-95EE32E929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5F39E33-EDC5-4DA0-973E-20A945625F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84322A2-EE0F-415C-A336-F785876A6C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FAA72A8-E92C-468E-A0EF-58234EBA3D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84" name="楕円 683">
          <a:extLst>
            <a:ext uri="{FF2B5EF4-FFF2-40B4-BE49-F238E27FC236}">
              <a16:creationId xmlns:a16="http://schemas.microsoft.com/office/drawing/2014/main" id="{19CF3E68-E3E1-44E5-803C-CC0D8BA59BDF}"/>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685" name="【公民館】&#10;有形固定資産減価償却率該当値テキスト">
          <a:extLst>
            <a:ext uri="{FF2B5EF4-FFF2-40B4-BE49-F238E27FC236}">
              <a16:creationId xmlns:a16="http://schemas.microsoft.com/office/drawing/2014/main" id="{E21C8528-14AD-4797-9F2F-82CCB0C13B80}"/>
            </a:ext>
          </a:extLst>
        </xdr:cNvPr>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6" name="楕円 685">
          <a:extLst>
            <a:ext uri="{FF2B5EF4-FFF2-40B4-BE49-F238E27FC236}">
              <a16:creationId xmlns:a16="http://schemas.microsoft.com/office/drawing/2014/main" id="{A564FD88-B9CC-4388-892A-6BEE152FAEF6}"/>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30480</xdr:rowOff>
    </xdr:to>
    <xdr:cxnSp macro="">
      <xdr:nvCxnSpPr>
        <xdr:cNvPr id="687" name="直線コネクタ 686">
          <a:extLst>
            <a:ext uri="{FF2B5EF4-FFF2-40B4-BE49-F238E27FC236}">
              <a16:creationId xmlns:a16="http://schemas.microsoft.com/office/drawing/2014/main" id="{2DDE8D1A-0814-4124-AFB1-0913F0683008}"/>
            </a:ext>
          </a:extLst>
        </xdr:cNvPr>
        <xdr:cNvCxnSpPr/>
      </xdr:nvCxnSpPr>
      <xdr:spPr>
        <a:xfrm flipV="1">
          <a:off x="15481300" y="1850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688" name="楕円 687">
          <a:extLst>
            <a:ext uri="{FF2B5EF4-FFF2-40B4-BE49-F238E27FC236}">
              <a16:creationId xmlns:a16="http://schemas.microsoft.com/office/drawing/2014/main" id="{2A0A7088-BC8D-42C3-9A56-B19BE255D3A5}"/>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108</xdr:row>
      <xdr:rowOff>30480</xdr:rowOff>
    </xdr:to>
    <xdr:cxnSp macro="">
      <xdr:nvCxnSpPr>
        <xdr:cNvPr id="689" name="直線コネクタ 688">
          <a:extLst>
            <a:ext uri="{FF2B5EF4-FFF2-40B4-BE49-F238E27FC236}">
              <a16:creationId xmlns:a16="http://schemas.microsoft.com/office/drawing/2014/main" id="{C1BD9575-CF3C-4908-BA67-4B4309A83CBF}"/>
            </a:ext>
          </a:extLst>
        </xdr:cNvPr>
        <xdr:cNvCxnSpPr/>
      </xdr:nvCxnSpPr>
      <xdr:spPr>
        <a:xfrm>
          <a:off x="14592300" y="181584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690" name="n_1aveValue【公民館】&#10;有形固定資産減価償却率">
          <a:extLst>
            <a:ext uri="{FF2B5EF4-FFF2-40B4-BE49-F238E27FC236}">
              <a16:creationId xmlns:a16="http://schemas.microsoft.com/office/drawing/2014/main" id="{EB891108-C59D-47B8-9034-085EE661377D}"/>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91" name="n_2aveValue【公民館】&#10;有形固定資産減価償却率">
          <a:extLst>
            <a:ext uri="{FF2B5EF4-FFF2-40B4-BE49-F238E27FC236}">
              <a16:creationId xmlns:a16="http://schemas.microsoft.com/office/drawing/2014/main" id="{15946AF1-C13C-4087-BA37-BF14765F23FE}"/>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92" name="n_3aveValue【公民館】&#10;有形固定資産減価償却率">
          <a:extLst>
            <a:ext uri="{FF2B5EF4-FFF2-40B4-BE49-F238E27FC236}">
              <a16:creationId xmlns:a16="http://schemas.microsoft.com/office/drawing/2014/main" id="{032086AF-05E7-4576-90EC-4C34D0A50D14}"/>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3" name="n_1mainValue【公民館】&#10;有形固定資産減価償却率">
          <a:extLst>
            <a:ext uri="{FF2B5EF4-FFF2-40B4-BE49-F238E27FC236}">
              <a16:creationId xmlns:a16="http://schemas.microsoft.com/office/drawing/2014/main" id="{52C92194-5779-4B60-8C73-408713B420B3}"/>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694" name="n_2mainValue【公民館】&#10;有形固定資産減価償却率">
          <a:extLst>
            <a:ext uri="{FF2B5EF4-FFF2-40B4-BE49-F238E27FC236}">
              <a16:creationId xmlns:a16="http://schemas.microsoft.com/office/drawing/2014/main" id="{AD0FB841-3E56-4333-B036-006870038DFB}"/>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53ECC59C-5B49-40A6-B071-485F503ABE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AA80900-1CA7-4638-863C-07ABB4E1C3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7727887-A2AA-4A81-B4D6-3F78434AB5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7398278-A976-4DE6-9D4C-3B53AA0CCA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3A117EC4-7C8C-4EFB-8BAB-ED596D4A6B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B740D1F-3F13-4AAA-9F1E-2B76C873A2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BCE47C0E-9C14-467C-9667-2045293166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8B86F026-21F6-4F5E-ABC9-CC2FB84EE7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34B27559-FCA7-48A4-A106-D124BCDD26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7D8445B4-7100-42EF-BD5D-C6A1164806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12B4337C-968C-47B5-91DE-148D2491C7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66638F-8DDE-4470-8317-F8C8A04139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4B8B9C67-9C6D-4B89-999C-AD34849A1A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E27FB167-E94C-4F34-9EDE-E0D6D72947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B8BBB301-1191-4326-9E1C-C340B8F6B8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BA35423F-7C2D-48D5-92B1-B47C458DC50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74563E9E-2870-4C3E-AA28-AA9903E038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167B4507-E2ED-447B-9B7C-E8C655FB40C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A1D6804B-C19E-43E9-9935-4B8C85E73EF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B11993E6-046F-4009-BBAC-1852F923CEF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F04755D-4992-4BA4-A310-BC601EB949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DAD8FD4-6214-4CB4-B970-4486D4FED3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B81DAC1-0087-454B-8FA0-90FA1C9853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75B1B9E2-65FA-41A6-8A2A-ECF864F9D3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D787E70D-F659-4346-A2BA-7C85DBD8E2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20" name="直線コネクタ 719">
          <a:extLst>
            <a:ext uri="{FF2B5EF4-FFF2-40B4-BE49-F238E27FC236}">
              <a16:creationId xmlns:a16="http://schemas.microsoft.com/office/drawing/2014/main" id="{76857297-9EF1-4235-9ECB-9D7D83723817}"/>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1" name="【公民館】&#10;一人当たり面積最小値テキスト">
          <a:extLst>
            <a:ext uri="{FF2B5EF4-FFF2-40B4-BE49-F238E27FC236}">
              <a16:creationId xmlns:a16="http://schemas.microsoft.com/office/drawing/2014/main" id="{259EEE71-C2A1-4967-9322-5B6C745C9B98}"/>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2" name="直線コネクタ 721">
          <a:extLst>
            <a:ext uri="{FF2B5EF4-FFF2-40B4-BE49-F238E27FC236}">
              <a16:creationId xmlns:a16="http://schemas.microsoft.com/office/drawing/2014/main" id="{67623928-8B6E-4318-BC5F-1F2AF41EB01F}"/>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23" name="【公民館】&#10;一人当たり面積最大値テキスト">
          <a:extLst>
            <a:ext uri="{FF2B5EF4-FFF2-40B4-BE49-F238E27FC236}">
              <a16:creationId xmlns:a16="http://schemas.microsoft.com/office/drawing/2014/main" id="{C60B0CF8-F450-48C0-9673-CD56D4C16E62}"/>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24" name="直線コネクタ 723">
          <a:extLst>
            <a:ext uri="{FF2B5EF4-FFF2-40B4-BE49-F238E27FC236}">
              <a16:creationId xmlns:a16="http://schemas.microsoft.com/office/drawing/2014/main" id="{25E6F4DF-3967-4D76-9CF5-537F919A5397}"/>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25" name="【公民館】&#10;一人当たり面積平均値テキスト">
          <a:extLst>
            <a:ext uri="{FF2B5EF4-FFF2-40B4-BE49-F238E27FC236}">
              <a16:creationId xmlns:a16="http://schemas.microsoft.com/office/drawing/2014/main" id="{85EF66B9-BA80-4F54-9C07-FBD2CC09E9D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26" name="フローチャート: 判断 725">
          <a:extLst>
            <a:ext uri="{FF2B5EF4-FFF2-40B4-BE49-F238E27FC236}">
              <a16:creationId xmlns:a16="http://schemas.microsoft.com/office/drawing/2014/main" id="{C80B9BE7-7572-4959-A876-A316CAF92F85}"/>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7" name="フローチャート: 判断 726">
          <a:extLst>
            <a:ext uri="{FF2B5EF4-FFF2-40B4-BE49-F238E27FC236}">
              <a16:creationId xmlns:a16="http://schemas.microsoft.com/office/drawing/2014/main" id="{D3E1A517-E75C-46E5-A76A-A1CECBA02535}"/>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8" name="フローチャート: 判断 727">
          <a:extLst>
            <a:ext uri="{FF2B5EF4-FFF2-40B4-BE49-F238E27FC236}">
              <a16:creationId xmlns:a16="http://schemas.microsoft.com/office/drawing/2014/main" id="{24516C2A-4C6E-410C-987D-8F10B604F927}"/>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29" name="フローチャート: 判断 728">
          <a:extLst>
            <a:ext uri="{FF2B5EF4-FFF2-40B4-BE49-F238E27FC236}">
              <a16:creationId xmlns:a16="http://schemas.microsoft.com/office/drawing/2014/main" id="{AA161D35-AAFC-4F2C-82EC-1E67782B57F8}"/>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AF9F9EB-F346-40AD-B39F-84FDDB7732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6AECC75-2A37-4B0E-9D77-548EB47D32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D16A3B4-2BAC-4038-90CB-851AF46C66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DBCE9F9-786B-4004-B90F-2A977BE2E4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1ED5634-75EB-41AE-B104-2421DE9326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35" name="楕円 734">
          <a:extLst>
            <a:ext uri="{FF2B5EF4-FFF2-40B4-BE49-F238E27FC236}">
              <a16:creationId xmlns:a16="http://schemas.microsoft.com/office/drawing/2014/main" id="{51833B8A-CC89-4482-86C9-3FED6B0628E4}"/>
            </a:ext>
          </a:extLst>
        </xdr:cNvPr>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736" name="【公民館】&#10;一人当たり面積該当値テキスト">
          <a:extLst>
            <a:ext uri="{FF2B5EF4-FFF2-40B4-BE49-F238E27FC236}">
              <a16:creationId xmlns:a16="http://schemas.microsoft.com/office/drawing/2014/main" id="{2E085180-5970-48C6-8429-E2EF564E5200}"/>
            </a:ext>
          </a:extLst>
        </xdr:cNvPr>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37" name="楕円 736">
          <a:extLst>
            <a:ext uri="{FF2B5EF4-FFF2-40B4-BE49-F238E27FC236}">
              <a16:creationId xmlns:a16="http://schemas.microsoft.com/office/drawing/2014/main" id="{BBFFAD76-D274-4831-ABDA-91A3BEC8DF24}"/>
            </a:ext>
          </a:extLst>
        </xdr:cNvPr>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38" name="直線コネクタ 737">
          <a:extLst>
            <a:ext uri="{FF2B5EF4-FFF2-40B4-BE49-F238E27FC236}">
              <a16:creationId xmlns:a16="http://schemas.microsoft.com/office/drawing/2014/main" id="{14BA0D72-2426-4B86-95E1-5F4DCFF261E3}"/>
            </a:ext>
          </a:extLst>
        </xdr:cNvPr>
        <xdr:cNvCxnSpPr/>
      </xdr:nvCxnSpPr>
      <xdr:spPr>
        <a:xfrm>
          <a:off x="21323300" y="1864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72752</xdr:rowOff>
    </xdr:from>
    <xdr:to>
      <xdr:col>107</xdr:col>
      <xdr:colOff>101600</xdr:colOff>
      <xdr:row>109</xdr:row>
      <xdr:rowOff>2902</xdr:rowOff>
    </xdr:to>
    <xdr:sp macro="" textlink="">
      <xdr:nvSpPr>
        <xdr:cNvPr id="739" name="楕円 738">
          <a:extLst>
            <a:ext uri="{FF2B5EF4-FFF2-40B4-BE49-F238E27FC236}">
              <a16:creationId xmlns:a16="http://schemas.microsoft.com/office/drawing/2014/main" id="{D6C233B4-5ABF-4CDE-AD53-2139E9DF54F0}"/>
            </a:ext>
          </a:extLst>
        </xdr:cNvPr>
        <xdr:cNvSpPr/>
      </xdr:nvSpPr>
      <xdr:spPr>
        <a:xfrm>
          <a:off x="20383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123552</xdr:rowOff>
    </xdr:from>
    <xdr:to>
      <xdr:col>111</xdr:col>
      <xdr:colOff>177800</xdr:colOff>
      <xdr:row>108</xdr:row>
      <xdr:rowOff>125186</xdr:rowOff>
    </xdr:to>
    <xdr:cxnSp macro="">
      <xdr:nvCxnSpPr>
        <xdr:cNvPr id="740" name="直線コネクタ 739">
          <a:extLst>
            <a:ext uri="{FF2B5EF4-FFF2-40B4-BE49-F238E27FC236}">
              <a16:creationId xmlns:a16="http://schemas.microsoft.com/office/drawing/2014/main" id="{CA798FC5-977D-429F-8D56-0D9497DBDC65}"/>
            </a:ext>
          </a:extLst>
        </xdr:cNvPr>
        <xdr:cNvCxnSpPr/>
      </xdr:nvCxnSpPr>
      <xdr:spPr>
        <a:xfrm>
          <a:off x="20434300" y="186401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1" name="n_1aveValue【公民館】&#10;一人当たり面積">
          <a:extLst>
            <a:ext uri="{FF2B5EF4-FFF2-40B4-BE49-F238E27FC236}">
              <a16:creationId xmlns:a16="http://schemas.microsoft.com/office/drawing/2014/main" id="{C5A7CEDE-FDB5-46C7-9DE1-5C9EF83010EE}"/>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2" name="n_2aveValue【公民館】&#10;一人当たり面積">
          <a:extLst>
            <a:ext uri="{FF2B5EF4-FFF2-40B4-BE49-F238E27FC236}">
              <a16:creationId xmlns:a16="http://schemas.microsoft.com/office/drawing/2014/main" id="{B267C97E-DA9B-48EA-97BE-D538AFFA5CCF}"/>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43" name="n_3aveValue【公民館】&#10;一人当たり面積">
          <a:extLst>
            <a:ext uri="{FF2B5EF4-FFF2-40B4-BE49-F238E27FC236}">
              <a16:creationId xmlns:a16="http://schemas.microsoft.com/office/drawing/2014/main" id="{2DA81EA8-55A8-4AE7-BB5E-B5B61D4354C8}"/>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44" name="n_1mainValue【公民館】&#10;一人当たり面積">
          <a:extLst>
            <a:ext uri="{FF2B5EF4-FFF2-40B4-BE49-F238E27FC236}">
              <a16:creationId xmlns:a16="http://schemas.microsoft.com/office/drawing/2014/main" id="{DB9C4096-FCE5-4BF3-ABD0-FB99233167B5}"/>
            </a:ext>
          </a:extLst>
        </xdr:cNvPr>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165479</xdr:rowOff>
    </xdr:from>
    <xdr:ext cx="469744" cy="259045"/>
    <xdr:sp macro="" textlink="">
      <xdr:nvSpPr>
        <xdr:cNvPr id="745" name="n_2mainValue【公民館】&#10;一人当たり面積">
          <a:extLst>
            <a:ext uri="{FF2B5EF4-FFF2-40B4-BE49-F238E27FC236}">
              <a16:creationId xmlns:a16="http://schemas.microsoft.com/office/drawing/2014/main" id="{B8728667-FB68-4DAC-A415-8852727E67A2}"/>
            </a:ext>
          </a:extLst>
        </xdr:cNvPr>
        <xdr:cNvSpPr txBox="1"/>
      </xdr:nvSpPr>
      <xdr:spPr>
        <a:xfrm>
          <a:off x="20199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6C2253A3-261B-426D-BDE4-A0C2E47393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9244A316-B34D-419F-A18A-5ACCCFBF9B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E0AE6B73-874E-4CF0-80D2-C43519D9E0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類似団体と比較して有形固定資産減価償却率が高い水準となっている施設はなく、ほとんどが低い水準もしくは同水準となっている。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全体的に建築経過年数が短いことが要因となっている。ただし、学校施設については、本町の人口増加に伴う児童生徒の増加により、教室数が不足しつつあり、一人当たりの面積も低い水準となっている。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0D9520-E687-42C4-9D25-E1F7A6BD65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AA3D15-3B48-4246-844C-639E124186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D4B01C-825E-49FD-9746-5C81040C1B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AE1F8F-40EF-48E4-8CBD-34CBCB6DE2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81FC60-69AD-454F-8C69-FCFCAA5D43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1DC10D-0FCC-4E53-93F5-904788F08B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8F6EF3-A826-4431-B5B8-827BCED462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32E5AB-2390-422F-A24F-ADCCE5E0C0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08DC51-9C46-4D10-B900-F447455479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396307-DAAC-443A-A7FC-1B292D2232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0F8B71-F43D-4021-B23B-7268000156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A57BBE-9C25-40EA-927E-515B4FB8AF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06BE45-9D8A-4634-983E-F505568638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8D4539-6F44-4E52-8253-1B991FB971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8366DF-9B4C-4528-B6DC-C76B43D412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26120E-F1FA-4B83-99AA-90D33A68EE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E2E5CC-6714-4053-9A25-F3504A5521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9435E9-ED45-4F04-8F2D-887D92F6DE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7EBBB-41F2-4240-912E-4F12FBD5F1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E73811-981A-4B12-8B07-A97958B5D6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84971F-1809-409C-94C0-3856AF7626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ABD976-2C09-4D73-BF29-804E6DF6E0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FC5FCC-01A5-4BE0-9967-7F7D751315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2E911A-6882-4553-BA07-37E06AFFC9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884A9F-FAD6-4A32-993B-578D8BA5E4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B303CC-754A-45EA-A1EB-A18753A98F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E4D132-72D9-44DB-A611-78557CE508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0237B3-B7A7-46AE-8159-4910084B8D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D9B94A-A028-4945-AB95-7B36C8821E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83D1A5-0FFB-4558-B1AE-E2D1EF6F2E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477039-E064-4635-BD7D-9BBC887BC0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97D8A24-7996-4E44-909E-899C8E3300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BB39F4A-07AE-4FD1-BD7F-DC6D358FDF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07A02CD-81DD-4D05-BECB-B90C5A9671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E2282BD-CF40-4B78-9EA8-ADDF56C0DA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FCBDD5C-5130-4F0F-9BC9-EB2A345EFA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F1BB071-0DF2-404E-98A4-332458379D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A59902-73F2-426F-8C8D-285606E449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E68C8F6-F1C4-4B71-8C8A-48C26006DA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D73044F-EF5F-4F59-89D9-0957017998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F995930-55B9-422B-A507-C59E22BC4C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4640D50-37CF-4DFC-8CF3-F2C04B5F17F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365170F-8A97-4E89-876A-1C6BBD5246F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E7E205A-2D54-44F3-AD5D-07E78BAD42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40A35DD-CF03-4CB4-AA50-87BB0214EF6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B4B4DF0-D385-4FBA-82EF-20A93F07DC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A5C078A-A403-4C9E-BF29-72A82A00480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69BBFF9-CE1B-4A4B-8CC1-02B09FC502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A3F1604-B5C5-492F-AAEF-DD56F4E10A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AFF347F-2699-4542-AF25-3D25221398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054FF77-FA73-4C51-B3E6-2FB0DA9E76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0C1834A-D12D-42F6-A2B4-23F835445A4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2E9425-FB82-43B9-85DB-7FA1AA15E9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7F972DD-C389-46F4-B0A1-8AB8DE57C59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86B8BCC-A3D2-462C-8649-2A2AAD8084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37B442F4-8B70-4D44-9C68-BEC98853D5FB}"/>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5C0A5484-C697-4D34-9A0B-037DA4643B5A}"/>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AAA3E8BD-DB75-457C-A88D-301E733988C8}"/>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ABA20292-857A-4464-BF30-315308C88B64}"/>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7EFD9CE1-90BF-42C8-A75D-DA79C931AE6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D1D48A39-7D0A-4E24-8BC2-C1E5E71BBB87}"/>
            </a:ext>
          </a:extLst>
        </xdr:cNvPr>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0BBCB3E8-05CB-45BD-8ED9-48D1CCAADF1A}"/>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2EEFA74F-59A6-43EE-9030-53839F5866F3}"/>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EF6FEF80-60D3-46A6-8ED4-D6BE82B12BEB}"/>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7BA2AFEA-79D0-4930-B6A3-FA0120BCEE1F}"/>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E5C5FD9-7A62-4A6E-911C-49CE09434C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0E6321-0EBA-4A9E-85FD-A2429E5F6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8AD35F-759C-4F3A-A182-6583DD051B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B5611-468B-4A62-AAEE-FC45DC6957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8E83A1-7416-41A9-A8CE-1EB96F6F04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a:extLst>
            <a:ext uri="{FF2B5EF4-FFF2-40B4-BE49-F238E27FC236}">
              <a16:creationId xmlns:a16="http://schemas.microsoft.com/office/drawing/2014/main" id="{EF842ED4-E854-4A33-AB0E-F5C4F7984639}"/>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3" name="【図書館】&#10;有形固定資産減価償却率該当値テキスト">
          <a:extLst>
            <a:ext uri="{FF2B5EF4-FFF2-40B4-BE49-F238E27FC236}">
              <a16:creationId xmlns:a16="http://schemas.microsoft.com/office/drawing/2014/main" id="{E44F8DA9-F7EF-42B9-9392-538F468F5D59}"/>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4" name="楕円 73">
          <a:extLst>
            <a:ext uri="{FF2B5EF4-FFF2-40B4-BE49-F238E27FC236}">
              <a16:creationId xmlns:a16="http://schemas.microsoft.com/office/drawing/2014/main" id="{B165FE0F-68B7-49F5-AD21-CE9A5F740712}"/>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5" name="直線コネクタ 74">
          <a:extLst>
            <a:ext uri="{FF2B5EF4-FFF2-40B4-BE49-F238E27FC236}">
              <a16:creationId xmlns:a16="http://schemas.microsoft.com/office/drawing/2014/main" id="{EAC70351-644D-49EE-A67C-B5ED6A044293}"/>
            </a:ext>
          </a:extLst>
        </xdr:cNvPr>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a:extLst>
            <a:ext uri="{FF2B5EF4-FFF2-40B4-BE49-F238E27FC236}">
              <a16:creationId xmlns:a16="http://schemas.microsoft.com/office/drawing/2014/main" id="{5BBAE330-6BAD-4768-B377-D939F2BFEB43}"/>
            </a:ext>
          </a:extLst>
        </xdr:cNvPr>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38</xdr:row>
      <xdr:rowOff>92528</xdr:rowOff>
    </xdr:to>
    <xdr:cxnSp macro="">
      <xdr:nvCxnSpPr>
        <xdr:cNvPr id="77" name="直線コネクタ 76">
          <a:extLst>
            <a:ext uri="{FF2B5EF4-FFF2-40B4-BE49-F238E27FC236}">
              <a16:creationId xmlns:a16="http://schemas.microsoft.com/office/drawing/2014/main" id="{FBD320B9-B55E-4ECB-B0C7-BA6542A99BF6}"/>
            </a:ext>
          </a:extLst>
        </xdr:cNvPr>
        <xdr:cNvCxnSpPr/>
      </xdr:nvCxnSpPr>
      <xdr:spPr>
        <a:xfrm>
          <a:off x="2908300" y="63300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78" name="n_1aveValue【図書館】&#10;有形固定資産減価償却率">
          <a:extLst>
            <a:ext uri="{FF2B5EF4-FFF2-40B4-BE49-F238E27FC236}">
              <a16:creationId xmlns:a16="http://schemas.microsoft.com/office/drawing/2014/main" id="{16DE3FFD-F2DA-446A-BDDC-AAEB017D591E}"/>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a:extLst>
            <a:ext uri="{FF2B5EF4-FFF2-40B4-BE49-F238E27FC236}">
              <a16:creationId xmlns:a16="http://schemas.microsoft.com/office/drawing/2014/main" id="{053A863B-45FF-43D7-BA56-E1F29626ACBF}"/>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a:extLst>
            <a:ext uri="{FF2B5EF4-FFF2-40B4-BE49-F238E27FC236}">
              <a16:creationId xmlns:a16="http://schemas.microsoft.com/office/drawing/2014/main" id="{29881E4F-66C8-472A-956D-CBBD50E32D7F}"/>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1" name="n_1mainValue【図書館】&#10;有形固定資産減価償却率">
          <a:extLst>
            <a:ext uri="{FF2B5EF4-FFF2-40B4-BE49-F238E27FC236}">
              <a16:creationId xmlns:a16="http://schemas.microsoft.com/office/drawing/2014/main" id="{29C70F4D-AFDB-45E3-9BFE-FB777463DC11}"/>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2" name="n_2mainValue【図書館】&#10;有形固定資産減価償却率">
          <a:extLst>
            <a:ext uri="{FF2B5EF4-FFF2-40B4-BE49-F238E27FC236}">
              <a16:creationId xmlns:a16="http://schemas.microsoft.com/office/drawing/2014/main" id="{947313C7-EC8D-45AC-92B5-34D9DA4CE9C8}"/>
            </a:ext>
          </a:extLst>
        </xdr:cNvPr>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2E59D66-42FD-4903-B234-9EB10388CD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D705349E-F411-4933-B08C-316414B34B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0ED1683-8303-4AE3-914A-E28135D5B5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9EB0A75-1873-446B-A1B6-B61F528F7B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52A93A6-7543-43F3-8343-576F1F2579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5C3CC67-8F5B-4D47-A146-FE05B15A3F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1A52104-A43A-463D-81A1-88CC1915F2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43C205F-B3DC-4BDD-83CB-898C2D0429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303A1935-8CBC-4DD8-A4A9-167AD236A2B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B21C5A8-DA89-4133-9204-D0752A8FE7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F00B646-DBF6-4E10-AB22-FBB4D8476E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24C6AAA-5875-4BEF-A9E3-440AEAF9DA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306595CA-63B8-43E1-9456-7C23C8C7E3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D17E3908-808B-40E6-804F-4B6042ABA20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B97DEF3-1603-41C0-8B6E-88D65F2C2C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709E9315-21EF-4BC7-A3BF-1B29A1FE19C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57C612C-C0BA-40EA-9C26-2CAA2868AE9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B81899F9-D6D5-4779-80FD-F1BB7449752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5AB3BE34-6E2F-4CF6-951A-1198095731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75A4D148-F6F2-4805-B302-1544DDB5096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39B82D4-BA79-4A19-8FB0-34FA2742AA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8233B859-7410-4251-A4FD-E89D853196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A8817723-8E74-43BB-9D71-7FE2857600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a:extLst>
            <a:ext uri="{FF2B5EF4-FFF2-40B4-BE49-F238E27FC236}">
              <a16:creationId xmlns:a16="http://schemas.microsoft.com/office/drawing/2014/main" id="{DF4975F2-A129-47F1-9C2C-ADB09E71C347}"/>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a:extLst>
            <a:ext uri="{FF2B5EF4-FFF2-40B4-BE49-F238E27FC236}">
              <a16:creationId xmlns:a16="http://schemas.microsoft.com/office/drawing/2014/main" id="{6E651996-9725-455A-9F21-4AA95DAE6412}"/>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a:extLst>
            <a:ext uri="{FF2B5EF4-FFF2-40B4-BE49-F238E27FC236}">
              <a16:creationId xmlns:a16="http://schemas.microsoft.com/office/drawing/2014/main" id="{CBC0B851-B6F9-48A0-BC64-78B301C249FD}"/>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a:extLst>
            <a:ext uri="{FF2B5EF4-FFF2-40B4-BE49-F238E27FC236}">
              <a16:creationId xmlns:a16="http://schemas.microsoft.com/office/drawing/2014/main" id="{14C0BEA4-64FE-498A-BA97-26EDEA76D5B5}"/>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a:extLst>
            <a:ext uri="{FF2B5EF4-FFF2-40B4-BE49-F238E27FC236}">
              <a16:creationId xmlns:a16="http://schemas.microsoft.com/office/drawing/2014/main" id="{6D028BDE-7242-4B70-AB63-A0C4DB697FD6}"/>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a:extLst>
            <a:ext uri="{FF2B5EF4-FFF2-40B4-BE49-F238E27FC236}">
              <a16:creationId xmlns:a16="http://schemas.microsoft.com/office/drawing/2014/main" id="{C2AA7CB0-E6ED-4A37-B996-98B1A883543D}"/>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a:extLst>
            <a:ext uri="{FF2B5EF4-FFF2-40B4-BE49-F238E27FC236}">
              <a16:creationId xmlns:a16="http://schemas.microsoft.com/office/drawing/2014/main" id="{33D3B9AE-0777-4A63-A8C3-9889D19935D2}"/>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a:extLst>
            <a:ext uri="{FF2B5EF4-FFF2-40B4-BE49-F238E27FC236}">
              <a16:creationId xmlns:a16="http://schemas.microsoft.com/office/drawing/2014/main" id="{4B92415C-28E0-4C03-B52A-12B8270C8987}"/>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a:extLst>
            <a:ext uri="{FF2B5EF4-FFF2-40B4-BE49-F238E27FC236}">
              <a16:creationId xmlns:a16="http://schemas.microsoft.com/office/drawing/2014/main" id="{EE4A1173-8BF5-4534-9859-CCE02B204C9B}"/>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a:extLst>
            <a:ext uri="{FF2B5EF4-FFF2-40B4-BE49-F238E27FC236}">
              <a16:creationId xmlns:a16="http://schemas.microsoft.com/office/drawing/2014/main" id="{58BD7A15-930C-49F9-829B-19384BA18477}"/>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ECD96DF-8FA4-40B0-8584-4C6C7AA0AF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C711F81-CCCF-4D87-8926-2D888031A8C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70B2854-DAE7-433E-8700-3085B1FECB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5A15308-0E20-46AE-A920-1E3CD053EE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3976D10-1CB7-484A-A007-9C0E077875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1" name="楕円 120">
          <a:extLst>
            <a:ext uri="{FF2B5EF4-FFF2-40B4-BE49-F238E27FC236}">
              <a16:creationId xmlns:a16="http://schemas.microsoft.com/office/drawing/2014/main" id="{402D6215-B53A-4871-9819-93300363F252}"/>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152417</xdr:rowOff>
    </xdr:from>
    <xdr:ext cx="469744" cy="259045"/>
    <xdr:sp macro="" textlink="">
      <xdr:nvSpPr>
        <xdr:cNvPr id="122" name="【図書館】&#10;一人当たり面積該当値テキスト">
          <a:extLst>
            <a:ext uri="{FF2B5EF4-FFF2-40B4-BE49-F238E27FC236}">
              <a16:creationId xmlns:a16="http://schemas.microsoft.com/office/drawing/2014/main" id="{D2447871-C8F4-458C-9469-8E08125D4F14}"/>
            </a:ext>
          </a:extLst>
        </xdr:cNvPr>
        <xdr:cNvSpPr txBox="1"/>
      </xdr:nvSpPr>
      <xdr:spPr>
        <a:xfrm>
          <a:off x="105156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3" name="楕円 122">
          <a:extLst>
            <a:ext uri="{FF2B5EF4-FFF2-40B4-BE49-F238E27FC236}">
              <a16:creationId xmlns:a16="http://schemas.microsoft.com/office/drawing/2014/main" id="{EE3EC963-5320-4A3C-B2BE-58AEC1DBDFB7}"/>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49530</xdr:rowOff>
    </xdr:from>
    <xdr:to>
      <xdr:col>55</xdr:col>
      <xdr:colOff>0</xdr:colOff>
      <xdr:row>41</xdr:row>
      <xdr:rowOff>53340</xdr:rowOff>
    </xdr:to>
    <xdr:cxnSp macro="">
      <xdr:nvCxnSpPr>
        <xdr:cNvPr id="124" name="直線コネクタ 123">
          <a:extLst>
            <a:ext uri="{FF2B5EF4-FFF2-40B4-BE49-F238E27FC236}">
              <a16:creationId xmlns:a16="http://schemas.microsoft.com/office/drawing/2014/main" id="{517D40AF-E2D1-4182-A44A-017E912B898C}"/>
            </a:ext>
          </a:extLst>
        </xdr:cNvPr>
        <xdr:cNvCxnSpPr/>
      </xdr:nvCxnSpPr>
      <xdr:spPr>
        <a:xfrm>
          <a:off x="9639300" y="7078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5" name="楕円 124">
          <a:extLst>
            <a:ext uri="{FF2B5EF4-FFF2-40B4-BE49-F238E27FC236}">
              <a16:creationId xmlns:a16="http://schemas.microsoft.com/office/drawing/2014/main" id="{9D52CD6C-B5D7-4C62-97EA-F3DCC83A44B1}"/>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49530</xdr:rowOff>
    </xdr:to>
    <xdr:cxnSp macro="">
      <xdr:nvCxnSpPr>
        <xdr:cNvPr id="126" name="直線コネクタ 125">
          <a:extLst>
            <a:ext uri="{FF2B5EF4-FFF2-40B4-BE49-F238E27FC236}">
              <a16:creationId xmlns:a16="http://schemas.microsoft.com/office/drawing/2014/main" id="{B50E2DEE-B6DE-458D-9EA5-D5745F9A0D62}"/>
            </a:ext>
          </a:extLst>
        </xdr:cNvPr>
        <xdr:cNvCxnSpPr/>
      </xdr:nvCxnSpPr>
      <xdr:spPr>
        <a:xfrm>
          <a:off x="8750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a:extLst>
            <a:ext uri="{FF2B5EF4-FFF2-40B4-BE49-F238E27FC236}">
              <a16:creationId xmlns:a16="http://schemas.microsoft.com/office/drawing/2014/main" id="{5124CBA7-361E-409B-9E17-48B2E83DED21}"/>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a:extLst>
            <a:ext uri="{FF2B5EF4-FFF2-40B4-BE49-F238E27FC236}">
              <a16:creationId xmlns:a16="http://schemas.microsoft.com/office/drawing/2014/main" id="{BDD1628F-1393-4581-A78E-F2367F8B8B70}"/>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a:extLst>
            <a:ext uri="{FF2B5EF4-FFF2-40B4-BE49-F238E27FC236}">
              <a16:creationId xmlns:a16="http://schemas.microsoft.com/office/drawing/2014/main" id="{1C82853E-5E7A-4DAF-A3E5-1E8507A91056}"/>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91457</xdr:rowOff>
    </xdr:from>
    <xdr:ext cx="469744" cy="259045"/>
    <xdr:sp macro="" textlink="">
      <xdr:nvSpPr>
        <xdr:cNvPr id="130" name="n_1mainValue【図書館】&#10;一人当たり面積">
          <a:extLst>
            <a:ext uri="{FF2B5EF4-FFF2-40B4-BE49-F238E27FC236}">
              <a16:creationId xmlns:a16="http://schemas.microsoft.com/office/drawing/2014/main" id="{A6841439-8111-44A8-98C5-C87534CFE939}"/>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31" name="n_2mainValue【図書館】&#10;一人当たり面積">
          <a:extLst>
            <a:ext uri="{FF2B5EF4-FFF2-40B4-BE49-F238E27FC236}">
              <a16:creationId xmlns:a16="http://schemas.microsoft.com/office/drawing/2014/main" id="{BA24E1CF-BB83-42CE-9A04-AE8C44794C9A}"/>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7C2BD1E6-FFA1-4A10-BEC3-E1298BA6AF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EE57007-6498-4D03-AA4E-9A6BEAADD4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213D1291-0C4A-4983-9888-3B034F6BE2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520C823A-77E6-4AFA-9268-646E2C4776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9F421A5-21E2-47EE-B432-BAD59B0A2A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22729E7-4FE8-4837-ADBB-574BF01068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25A21DA9-C9FE-4FA6-BDAB-04FD290966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2FA96D61-E375-475C-86E7-97338E591B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FBDE76A1-0281-4FB7-9B38-BD84BACDE8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CFA4D3D4-9A0D-4180-9D08-0B8DFA65A3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585BA28A-0E79-41F9-B57C-2FB3D45E4D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BE1C5242-F434-4801-AED1-3FB5C57DB7A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1D4307C-915A-4AEE-8D87-C9AAB4417A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2D9D71AE-4E04-4C0D-9DD2-42D7F31B0E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C5E21CE-763E-4F97-8A2F-24EB4B5E58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0B22DD6-33D3-43E1-A19C-65FD24F180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9F309071-3955-41F0-8256-08A97947F3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C6CB3D2-A531-44B9-8E96-B7A0A9FD1A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6DAEF76-2E54-4067-9BCE-F1ADECC189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F1E61C65-258E-4DA4-B645-FAE0226826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508ECF5-4599-479F-9D16-624831C889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53C6BC41-E770-4F6B-BE78-5AB500AF03E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BC4C09D-CEDF-4CD0-BF4B-C6800E5B95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1B5C30E8-42F2-4941-9E81-8D2619A764E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FFA658F-3AFF-4A1A-9D16-C214ED448B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a:extLst>
            <a:ext uri="{FF2B5EF4-FFF2-40B4-BE49-F238E27FC236}">
              <a16:creationId xmlns:a16="http://schemas.microsoft.com/office/drawing/2014/main" id="{94EEBDE1-FB2E-422E-B994-26FDFFCBA50B}"/>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452EC7B9-82DC-4B94-908C-B87B16D130E7}"/>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a:extLst>
            <a:ext uri="{FF2B5EF4-FFF2-40B4-BE49-F238E27FC236}">
              <a16:creationId xmlns:a16="http://schemas.microsoft.com/office/drawing/2014/main" id="{5CE509F4-9F4F-4E20-A72C-34D6FD1560D8}"/>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8A0BC12C-54B5-4F75-8DA7-0C12FC16F313}"/>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a:extLst>
            <a:ext uri="{FF2B5EF4-FFF2-40B4-BE49-F238E27FC236}">
              <a16:creationId xmlns:a16="http://schemas.microsoft.com/office/drawing/2014/main" id="{A9FD52B5-441B-4A84-BB38-CA9042A9D0E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D7BEF40F-48A2-4D4C-86BA-503BC258BE16}"/>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a:extLst>
            <a:ext uri="{FF2B5EF4-FFF2-40B4-BE49-F238E27FC236}">
              <a16:creationId xmlns:a16="http://schemas.microsoft.com/office/drawing/2014/main" id="{2C0F02C7-FA66-4753-B5CA-127E1FB76908}"/>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a:extLst>
            <a:ext uri="{FF2B5EF4-FFF2-40B4-BE49-F238E27FC236}">
              <a16:creationId xmlns:a16="http://schemas.microsoft.com/office/drawing/2014/main" id="{215260F0-76B6-4F13-8110-C9D1632C85AE}"/>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a:extLst>
            <a:ext uri="{FF2B5EF4-FFF2-40B4-BE49-F238E27FC236}">
              <a16:creationId xmlns:a16="http://schemas.microsoft.com/office/drawing/2014/main" id="{B5C91C68-0CBC-4D16-B5A5-3E941A28173E}"/>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2F7131B8-4074-4276-BFCC-937649BF1EC9}"/>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2DED647-45ED-4B4E-9B8A-7BC5D99C9F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50F3884-8417-46EA-A76A-2D82469E59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8847333-C166-4906-B8AB-C70689A7DB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9A3B2B4-4D4B-4AD2-B0F2-25F0A3A33D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806771A-8C3C-4BAD-95BD-21CAA1BE9C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172" name="楕円 171">
          <a:extLst>
            <a:ext uri="{FF2B5EF4-FFF2-40B4-BE49-F238E27FC236}">
              <a16:creationId xmlns:a16="http://schemas.microsoft.com/office/drawing/2014/main" id="{998B1783-3292-4624-B648-A0728CE3134B}"/>
            </a:ext>
          </a:extLst>
        </xdr:cNvPr>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22514</xdr:rowOff>
    </xdr:from>
    <xdr:ext cx="340478" cy="259045"/>
    <xdr:sp macro="" textlink="">
      <xdr:nvSpPr>
        <xdr:cNvPr id="173" name="【体育館・プール】&#10;有形固定資産減価償却率該当値テキスト">
          <a:extLst>
            <a:ext uri="{FF2B5EF4-FFF2-40B4-BE49-F238E27FC236}">
              <a16:creationId xmlns:a16="http://schemas.microsoft.com/office/drawing/2014/main" id="{F316FE35-C0BA-4A3C-8F78-1BCC59B1C960}"/>
            </a:ext>
          </a:extLst>
        </xdr:cNvPr>
        <xdr:cNvSpPr txBox="1"/>
      </xdr:nvSpPr>
      <xdr:spPr>
        <a:xfrm>
          <a:off x="4673600" y="1082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174" name="楕円 173">
          <a:extLst>
            <a:ext uri="{FF2B5EF4-FFF2-40B4-BE49-F238E27FC236}">
              <a16:creationId xmlns:a16="http://schemas.microsoft.com/office/drawing/2014/main" id="{C575CB53-D15D-47AC-AD39-02C86D30AD98}"/>
            </a:ext>
          </a:extLst>
        </xdr:cNvPr>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158387</xdr:rowOff>
    </xdr:from>
    <xdr:to>
      <xdr:col>24</xdr:col>
      <xdr:colOff>63500</xdr:colOff>
      <xdr:row>64</xdr:row>
      <xdr:rowOff>22860</xdr:rowOff>
    </xdr:to>
    <xdr:cxnSp macro="">
      <xdr:nvCxnSpPr>
        <xdr:cNvPr id="175" name="直線コネクタ 174">
          <a:extLst>
            <a:ext uri="{FF2B5EF4-FFF2-40B4-BE49-F238E27FC236}">
              <a16:creationId xmlns:a16="http://schemas.microsoft.com/office/drawing/2014/main" id="{6F019081-A90A-44E0-9219-C538C41BD64F}"/>
            </a:ext>
          </a:extLst>
        </xdr:cNvPr>
        <xdr:cNvCxnSpPr/>
      </xdr:nvCxnSpPr>
      <xdr:spPr>
        <a:xfrm flipV="1">
          <a:off x="3797300" y="109597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76" name="楕円 175">
          <a:extLst>
            <a:ext uri="{FF2B5EF4-FFF2-40B4-BE49-F238E27FC236}">
              <a16:creationId xmlns:a16="http://schemas.microsoft.com/office/drawing/2014/main" id="{5FAE91CA-0FA0-4F40-86D6-5A887FDBCFC2}"/>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64</xdr:row>
      <xdr:rowOff>22860</xdr:rowOff>
    </xdr:to>
    <xdr:cxnSp macro="">
      <xdr:nvCxnSpPr>
        <xdr:cNvPr id="177" name="直線コネクタ 176">
          <a:extLst>
            <a:ext uri="{FF2B5EF4-FFF2-40B4-BE49-F238E27FC236}">
              <a16:creationId xmlns:a16="http://schemas.microsoft.com/office/drawing/2014/main" id="{B68987E2-356F-4F28-A0FE-6D12C1723BBC}"/>
            </a:ext>
          </a:extLst>
        </xdr:cNvPr>
        <xdr:cNvCxnSpPr/>
      </xdr:nvCxnSpPr>
      <xdr:spPr>
        <a:xfrm>
          <a:off x="2908300" y="1079808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78" name="n_1aveValue【体育館・プール】&#10;有形固定資産減価償却率">
          <a:extLst>
            <a:ext uri="{FF2B5EF4-FFF2-40B4-BE49-F238E27FC236}">
              <a16:creationId xmlns:a16="http://schemas.microsoft.com/office/drawing/2014/main" id="{41FDE82D-601A-4E4E-B8F8-317E88213409}"/>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9" name="n_2aveValue【体育館・プール】&#10;有形固定資産減価償却率">
          <a:extLst>
            <a:ext uri="{FF2B5EF4-FFF2-40B4-BE49-F238E27FC236}">
              <a16:creationId xmlns:a16="http://schemas.microsoft.com/office/drawing/2014/main" id="{38FFC429-9669-4E03-B1C0-501E50469632}"/>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E38544B1-DD1B-48BD-9D6C-C8D430C302C4}"/>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64787</xdr:rowOff>
    </xdr:from>
    <xdr:ext cx="340478" cy="259045"/>
    <xdr:sp macro="" textlink="">
      <xdr:nvSpPr>
        <xdr:cNvPr id="181" name="n_1mainValue【体育館・プール】&#10;有形固定資産減価償却率">
          <a:extLst>
            <a:ext uri="{FF2B5EF4-FFF2-40B4-BE49-F238E27FC236}">
              <a16:creationId xmlns:a16="http://schemas.microsoft.com/office/drawing/2014/main" id="{7E239A7E-EC41-4F3A-8A01-FF58A1BA97C5}"/>
            </a:ext>
          </a:extLst>
        </xdr:cNvPr>
        <xdr:cNvSpPr txBox="1"/>
      </xdr:nvSpPr>
      <xdr:spPr>
        <a:xfrm>
          <a:off x="3614361" y="1103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182" name="n_2mainValue【体育館・プール】&#10;有形固定資産減価償却率">
          <a:extLst>
            <a:ext uri="{FF2B5EF4-FFF2-40B4-BE49-F238E27FC236}">
              <a16:creationId xmlns:a16="http://schemas.microsoft.com/office/drawing/2014/main" id="{13CBC673-3AFA-4CFF-9247-E14DE23AC38E}"/>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79662C1-2F9E-4CB5-A23C-D2281C4DF0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E0EE48AA-6BFC-4118-BB3C-9223B0AB13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185E8E32-CF6E-43A9-BF85-4C9E453EDB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AEB6F967-933E-46D9-AE44-D7311AEECA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95CCDE0-146D-4114-8BAC-322B0EAA4B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D6B50966-F195-432D-B6FA-9CECD48D2A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55EE90D0-93C4-4D4B-9DD5-9FF3732619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A4CD119-CD33-4E61-A4B8-B2B5578B2E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19AFCE41-0455-4C8C-94AE-97EF799CEE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9933ED9F-71CF-4E4A-A8E8-13760043E6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F964AB41-CD4B-4C2C-875F-B7D475BAE0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a:extLst>
            <a:ext uri="{FF2B5EF4-FFF2-40B4-BE49-F238E27FC236}">
              <a16:creationId xmlns:a16="http://schemas.microsoft.com/office/drawing/2014/main" id="{9C44DD84-C8D5-41E6-922A-257F4E1C6A7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6839BB3B-FDD6-4A7D-85B6-6B5F08B9C71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a:extLst>
            <a:ext uri="{FF2B5EF4-FFF2-40B4-BE49-F238E27FC236}">
              <a16:creationId xmlns:a16="http://schemas.microsoft.com/office/drawing/2014/main" id="{E98E724E-C304-4A97-BB04-B4B6C125BB8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E5104797-EB11-444A-8046-8AA6C8899AD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a:extLst>
            <a:ext uri="{FF2B5EF4-FFF2-40B4-BE49-F238E27FC236}">
              <a16:creationId xmlns:a16="http://schemas.microsoft.com/office/drawing/2014/main" id="{1FE25978-CCBC-4543-9FC8-4B1AB4B1B2A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66007A9F-3725-4057-BD1A-D0EDB5FB39A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a:extLst>
            <a:ext uri="{FF2B5EF4-FFF2-40B4-BE49-F238E27FC236}">
              <a16:creationId xmlns:a16="http://schemas.microsoft.com/office/drawing/2014/main" id="{DA0D8F70-D45A-4AC7-96C0-BEF6A15767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31ECA151-FEEB-43E0-AFD6-F03252DF91A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a:extLst>
            <a:ext uri="{FF2B5EF4-FFF2-40B4-BE49-F238E27FC236}">
              <a16:creationId xmlns:a16="http://schemas.microsoft.com/office/drawing/2014/main" id="{02CCAD06-9D45-4F69-B251-0CBDA38B1E7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252D48B1-93FE-4E78-8767-BBBF906E65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a:extLst>
            <a:ext uri="{FF2B5EF4-FFF2-40B4-BE49-F238E27FC236}">
              <a16:creationId xmlns:a16="http://schemas.microsoft.com/office/drawing/2014/main" id="{CEE631AC-FF40-459E-9ED1-10658E4A413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E0870F49-CAB4-4E29-9801-20C2DB8E67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60680AA5-4466-48FC-9273-746ECDF4C7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C5FA0A34-C306-4D76-A833-2FA30EAD75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a:extLst>
            <a:ext uri="{FF2B5EF4-FFF2-40B4-BE49-F238E27FC236}">
              <a16:creationId xmlns:a16="http://schemas.microsoft.com/office/drawing/2014/main" id="{D6BFE0A1-4020-45C3-83A2-7227C34736DF}"/>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a:extLst>
            <a:ext uri="{FF2B5EF4-FFF2-40B4-BE49-F238E27FC236}">
              <a16:creationId xmlns:a16="http://schemas.microsoft.com/office/drawing/2014/main" id="{BE9B784D-0353-4F4D-8372-22D46F2C7926}"/>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a:extLst>
            <a:ext uri="{FF2B5EF4-FFF2-40B4-BE49-F238E27FC236}">
              <a16:creationId xmlns:a16="http://schemas.microsoft.com/office/drawing/2014/main" id="{B82CBFB9-2FD3-4F9B-A0CB-F13B0B5AAD87}"/>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a:extLst>
            <a:ext uri="{FF2B5EF4-FFF2-40B4-BE49-F238E27FC236}">
              <a16:creationId xmlns:a16="http://schemas.microsoft.com/office/drawing/2014/main" id="{37832747-14A9-47A3-9C88-0950847ABEBD}"/>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a:extLst>
            <a:ext uri="{FF2B5EF4-FFF2-40B4-BE49-F238E27FC236}">
              <a16:creationId xmlns:a16="http://schemas.microsoft.com/office/drawing/2014/main" id="{AF5BF7A7-C7DC-40EE-82E6-92FF9EB40D1C}"/>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a:extLst>
            <a:ext uri="{FF2B5EF4-FFF2-40B4-BE49-F238E27FC236}">
              <a16:creationId xmlns:a16="http://schemas.microsoft.com/office/drawing/2014/main" id="{AA5645DD-AB93-47AE-AF54-EA57F7899CE4}"/>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a:extLst>
            <a:ext uri="{FF2B5EF4-FFF2-40B4-BE49-F238E27FC236}">
              <a16:creationId xmlns:a16="http://schemas.microsoft.com/office/drawing/2014/main" id="{2C9BCDC8-D610-4FC5-90EA-6DA72D5A9825}"/>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a:extLst>
            <a:ext uri="{FF2B5EF4-FFF2-40B4-BE49-F238E27FC236}">
              <a16:creationId xmlns:a16="http://schemas.microsoft.com/office/drawing/2014/main" id="{B9172CCA-A71E-488C-A5A1-F3963426BF19}"/>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a:extLst>
            <a:ext uri="{FF2B5EF4-FFF2-40B4-BE49-F238E27FC236}">
              <a16:creationId xmlns:a16="http://schemas.microsoft.com/office/drawing/2014/main" id="{8632D4EC-B137-4DDC-BB5B-54CAEEC811E5}"/>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a:extLst>
            <a:ext uri="{FF2B5EF4-FFF2-40B4-BE49-F238E27FC236}">
              <a16:creationId xmlns:a16="http://schemas.microsoft.com/office/drawing/2014/main" id="{17BC7C44-5BF5-4232-AA50-439062F60906}"/>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B844260-2CFA-4AF2-949F-F93CF4113D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E8901AF-1FE8-48B1-8500-D0E5C77950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D272F21-E73D-41CD-AFF7-E69D9EF455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10D0F7C-5F6D-4C14-945A-55C71931AD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6DD8279-E574-49BA-A8DE-72C31EF569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14515</xdr:rowOff>
    </xdr:from>
    <xdr:to>
      <xdr:col>55</xdr:col>
      <xdr:colOff>50800</xdr:colOff>
      <xdr:row>64</xdr:row>
      <xdr:rowOff>116115</xdr:rowOff>
    </xdr:to>
    <xdr:sp macro="" textlink="">
      <xdr:nvSpPr>
        <xdr:cNvPr id="223" name="楕円 222">
          <a:extLst>
            <a:ext uri="{FF2B5EF4-FFF2-40B4-BE49-F238E27FC236}">
              <a16:creationId xmlns:a16="http://schemas.microsoft.com/office/drawing/2014/main" id="{FC0A01BB-E961-4956-BCB7-DC19026E96E7}"/>
            </a:ext>
          </a:extLst>
        </xdr:cNvPr>
        <xdr:cNvSpPr/>
      </xdr:nvSpPr>
      <xdr:spPr>
        <a:xfrm>
          <a:off x="10426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100892</xdr:rowOff>
    </xdr:from>
    <xdr:ext cx="469744" cy="259045"/>
    <xdr:sp macro="" textlink="">
      <xdr:nvSpPr>
        <xdr:cNvPr id="224" name="【体育館・プール】&#10;一人当たり面積該当値テキスト">
          <a:extLst>
            <a:ext uri="{FF2B5EF4-FFF2-40B4-BE49-F238E27FC236}">
              <a16:creationId xmlns:a16="http://schemas.microsoft.com/office/drawing/2014/main" id="{295675A1-9E5D-4DF3-8663-538D5108579E}"/>
            </a:ext>
          </a:extLst>
        </xdr:cNvPr>
        <xdr:cNvSpPr txBox="1"/>
      </xdr:nvSpPr>
      <xdr:spPr>
        <a:xfrm>
          <a:off x="10515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13426</xdr:rowOff>
    </xdr:from>
    <xdr:to>
      <xdr:col>50</xdr:col>
      <xdr:colOff>165100</xdr:colOff>
      <xdr:row>64</xdr:row>
      <xdr:rowOff>115026</xdr:rowOff>
    </xdr:to>
    <xdr:sp macro="" textlink="">
      <xdr:nvSpPr>
        <xdr:cNvPr id="225" name="楕円 224">
          <a:extLst>
            <a:ext uri="{FF2B5EF4-FFF2-40B4-BE49-F238E27FC236}">
              <a16:creationId xmlns:a16="http://schemas.microsoft.com/office/drawing/2014/main" id="{00359974-C796-4C5C-ACE4-9918D370781D}"/>
            </a:ext>
          </a:extLst>
        </xdr:cNvPr>
        <xdr:cNvSpPr/>
      </xdr:nvSpPr>
      <xdr:spPr>
        <a:xfrm>
          <a:off x="9588500" y="10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64226</xdr:rowOff>
    </xdr:from>
    <xdr:to>
      <xdr:col>55</xdr:col>
      <xdr:colOff>0</xdr:colOff>
      <xdr:row>64</xdr:row>
      <xdr:rowOff>65315</xdr:rowOff>
    </xdr:to>
    <xdr:cxnSp macro="">
      <xdr:nvCxnSpPr>
        <xdr:cNvPr id="226" name="直線コネクタ 225">
          <a:extLst>
            <a:ext uri="{FF2B5EF4-FFF2-40B4-BE49-F238E27FC236}">
              <a16:creationId xmlns:a16="http://schemas.microsoft.com/office/drawing/2014/main" id="{027C3265-836F-4964-AADB-D9F5FA9740CB}"/>
            </a:ext>
          </a:extLst>
        </xdr:cNvPr>
        <xdr:cNvCxnSpPr/>
      </xdr:nvCxnSpPr>
      <xdr:spPr>
        <a:xfrm>
          <a:off x="9639300" y="11037026"/>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12337</xdr:rowOff>
    </xdr:from>
    <xdr:to>
      <xdr:col>46</xdr:col>
      <xdr:colOff>38100</xdr:colOff>
      <xdr:row>64</xdr:row>
      <xdr:rowOff>113937</xdr:rowOff>
    </xdr:to>
    <xdr:sp macro="" textlink="">
      <xdr:nvSpPr>
        <xdr:cNvPr id="227" name="楕円 226">
          <a:extLst>
            <a:ext uri="{FF2B5EF4-FFF2-40B4-BE49-F238E27FC236}">
              <a16:creationId xmlns:a16="http://schemas.microsoft.com/office/drawing/2014/main" id="{9EF5C1BC-DA75-41A4-BD9C-CD5DAB477C14}"/>
            </a:ext>
          </a:extLst>
        </xdr:cNvPr>
        <xdr:cNvSpPr/>
      </xdr:nvSpPr>
      <xdr:spPr>
        <a:xfrm>
          <a:off x="8699500" y="109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63137</xdr:rowOff>
    </xdr:from>
    <xdr:to>
      <xdr:col>50</xdr:col>
      <xdr:colOff>114300</xdr:colOff>
      <xdr:row>64</xdr:row>
      <xdr:rowOff>64226</xdr:rowOff>
    </xdr:to>
    <xdr:cxnSp macro="">
      <xdr:nvCxnSpPr>
        <xdr:cNvPr id="228" name="直線コネクタ 227">
          <a:extLst>
            <a:ext uri="{FF2B5EF4-FFF2-40B4-BE49-F238E27FC236}">
              <a16:creationId xmlns:a16="http://schemas.microsoft.com/office/drawing/2014/main" id="{67DFDA0A-0FA5-4231-9D4A-45065C3FFD5E}"/>
            </a:ext>
          </a:extLst>
        </xdr:cNvPr>
        <xdr:cNvCxnSpPr/>
      </xdr:nvCxnSpPr>
      <xdr:spPr>
        <a:xfrm>
          <a:off x="8750300" y="1103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9" name="n_1aveValue【体育館・プール】&#10;一人当たり面積">
          <a:extLst>
            <a:ext uri="{FF2B5EF4-FFF2-40B4-BE49-F238E27FC236}">
              <a16:creationId xmlns:a16="http://schemas.microsoft.com/office/drawing/2014/main" id="{F90C43F7-2B3D-4734-96CF-4B5D9CF95725}"/>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0" name="n_2aveValue【体育館・プール】&#10;一人当たり面積">
          <a:extLst>
            <a:ext uri="{FF2B5EF4-FFF2-40B4-BE49-F238E27FC236}">
              <a16:creationId xmlns:a16="http://schemas.microsoft.com/office/drawing/2014/main" id="{8BDCA989-1653-460C-AFCB-11237102A97B}"/>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a:extLst>
            <a:ext uri="{FF2B5EF4-FFF2-40B4-BE49-F238E27FC236}">
              <a16:creationId xmlns:a16="http://schemas.microsoft.com/office/drawing/2014/main" id="{237031CD-D281-47A2-80F5-D42826569AC0}"/>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106153</xdr:rowOff>
    </xdr:from>
    <xdr:ext cx="469744" cy="259045"/>
    <xdr:sp macro="" textlink="">
      <xdr:nvSpPr>
        <xdr:cNvPr id="232" name="n_1mainValue【体育館・プール】&#10;一人当たり面積">
          <a:extLst>
            <a:ext uri="{FF2B5EF4-FFF2-40B4-BE49-F238E27FC236}">
              <a16:creationId xmlns:a16="http://schemas.microsoft.com/office/drawing/2014/main" id="{C6DCBA98-4BBF-4DFC-9D31-8752D7DBDC6B}"/>
            </a:ext>
          </a:extLst>
        </xdr:cNvPr>
        <xdr:cNvSpPr txBox="1"/>
      </xdr:nvSpPr>
      <xdr:spPr>
        <a:xfrm>
          <a:off x="9391727" y="110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105064</xdr:rowOff>
    </xdr:from>
    <xdr:ext cx="469744" cy="259045"/>
    <xdr:sp macro="" textlink="">
      <xdr:nvSpPr>
        <xdr:cNvPr id="233" name="n_2mainValue【体育館・プール】&#10;一人当たり面積">
          <a:extLst>
            <a:ext uri="{FF2B5EF4-FFF2-40B4-BE49-F238E27FC236}">
              <a16:creationId xmlns:a16="http://schemas.microsoft.com/office/drawing/2014/main" id="{C1026BB0-83E3-4521-8155-6A899FD1A141}"/>
            </a:ext>
          </a:extLst>
        </xdr:cNvPr>
        <xdr:cNvSpPr txBox="1"/>
      </xdr:nvSpPr>
      <xdr:spPr>
        <a:xfrm>
          <a:off x="8515427" y="110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25C623DC-9B30-49EC-AD83-5866516DBB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4F92A6C9-9609-4BBB-B385-B76ED21888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DD65D7CC-5FD0-4AA0-9CEF-E4B5AF86DF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C724AD79-FC1B-466F-854C-488012EAD1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1D1AC2AB-DB83-4A1B-9D27-A1C7763BC1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F7A9A4EB-65AA-45EA-B2E7-57FA357428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2D047948-4400-42E4-9519-0596B76169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6947B4BF-8E05-4607-9A0A-FE5D1188F6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0E92F4E9-5F34-443A-B7A5-29BB41F5BA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18328C27-FB0B-4028-AA22-D052D45CF8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a:extLst>
            <a:ext uri="{FF2B5EF4-FFF2-40B4-BE49-F238E27FC236}">
              <a16:creationId xmlns:a16="http://schemas.microsoft.com/office/drawing/2014/main" id="{84B970A4-6844-4207-9371-E15AC5763BE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C98486E7-3954-4C50-9DEF-9546A21870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a:extLst>
            <a:ext uri="{FF2B5EF4-FFF2-40B4-BE49-F238E27FC236}">
              <a16:creationId xmlns:a16="http://schemas.microsoft.com/office/drawing/2014/main" id="{6BA4DA10-814A-4E52-9684-467CFAB5D8B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8DB2B581-7913-438C-90D5-6EF03E35BE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8FE9FEC2-E669-4870-B3C2-8F6366AB15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D70D068D-C0DC-4E34-8677-31E34C5CAF0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D61E4600-4ADB-4550-9BB8-F57CB0DB34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0CECE8FB-3128-4AFE-B410-A743D6A2D2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451A94E1-B222-45C8-BB6C-4002CB6DBD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1B01B710-8C12-448F-BF0D-47C41662E0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3FCC68EC-316C-4E31-9DF1-BEE4A9D4E43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F5C0E39B-068D-4078-9F3E-6D886A2DD2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E9CAD20F-E002-4C08-B9C4-B0AD85382BB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2DE4E42A-7A22-420B-89A2-6F8C1A670C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8" name="直線コネクタ 257">
          <a:extLst>
            <a:ext uri="{FF2B5EF4-FFF2-40B4-BE49-F238E27FC236}">
              <a16:creationId xmlns:a16="http://schemas.microsoft.com/office/drawing/2014/main" id="{BDCD230F-C75C-4C29-BBF1-7061769AD525}"/>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9" name="【福祉施設】&#10;有形固定資産減価償却率最小値テキスト">
          <a:extLst>
            <a:ext uri="{FF2B5EF4-FFF2-40B4-BE49-F238E27FC236}">
              <a16:creationId xmlns:a16="http://schemas.microsoft.com/office/drawing/2014/main" id="{AB5F8769-005E-4A8E-9960-47497265A19D}"/>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60" name="直線コネクタ 259">
          <a:extLst>
            <a:ext uri="{FF2B5EF4-FFF2-40B4-BE49-F238E27FC236}">
              <a16:creationId xmlns:a16="http://schemas.microsoft.com/office/drawing/2014/main" id="{A1CDDB21-3B31-4016-A3F6-1C67B011F3FD}"/>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1" name="【福祉施設】&#10;有形固定資産減価償却率最大値テキスト">
          <a:extLst>
            <a:ext uri="{FF2B5EF4-FFF2-40B4-BE49-F238E27FC236}">
              <a16:creationId xmlns:a16="http://schemas.microsoft.com/office/drawing/2014/main" id="{677597ED-B6E8-4CBB-A5CB-CEECE09CCFD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2" name="直線コネクタ 261">
          <a:extLst>
            <a:ext uri="{FF2B5EF4-FFF2-40B4-BE49-F238E27FC236}">
              <a16:creationId xmlns:a16="http://schemas.microsoft.com/office/drawing/2014/main" id="{D24802B9-4CE1-4C5E-AC3E-EE4F0FDC1FF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AF1EE514-E8EC-4E89-A2EC-F194EA55F040}"/>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4" name="フローチャート: 判断 263">
          <a:extLst>
            <a:ext uri="{FF2B5EF4-FFF2-40B4-BE49-F238E27FC236}">
              <a16:creationId xmlns:a16="http://schemas.microsoft.com/office/drawing/2014/main" id="{F651C305-CACE-4AE7-92BA-99597B10A5B5}"/>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5" name="フローチャート: 判断 264">
          <a:extLst>
            <a:ext uri="{FF2B5EF4-FFF2-40B4-BE49-F238E27FC236}">
              <a16:creationId xmlns:a16="http://schemas.microsoft.com/office/drawing/2014/main" id="{A3B5E0AB-49F3-4777-8D12-0DDA8FE1B5BD}"/>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6" name="フローチャート: 判断 265">
          <a:extLst>
            <a:ext uri="{FF2B5EF4-FFF2-40B4-BE49-F238E27FC236}">
              <a16:creationId xmlns:a16="http://schemas.microsoft.com/office/drawing/2014/main" id="{279B6E9B-33CE-4230-986A-8443A4711884}"/>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7" name="フローチャート: 判断 266">
          <a:extLst>
            <a:ext uri="{FF2B5EF4-FFF2-40B4-BE49-F238E27FC236}">
              <a16:creationId xmlns:a16="http://schemas.microsoft.com/office/drawing/2014/main" id="{C0CFE13D-E9BA-42F8-892B-8DE023EF3AF7}"/>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4762BFF-7889-42B2-930D-F2D046B209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548DCE6-32F1-4E2B-9B9B-31C84C85E8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C6E65BD-8B9E-4399-B6B4-670539D60A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1A6470F9-2342-4FA8-AB0F-493D026EC3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2544F93F-5119-4DBF-9923-F18EED1DEC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133986</xdr:rowOff>
    </xdr:from>
    <xdr:to>
      <xdr:col>15</xdr:col>
      <xdr:colOff>101600</xdr:colOff>
      <xdr:row>84</xdr:row>
      <xdr:rowOff>64136</xdr:rowOff>
    </xdr:to>
    <xdr:sp macro="" textlink="">
      <xdr:nvSpPr>
        <xdr:cNvPr id="273" name="楕円 272">
          <a:extLst>
            <a:ext uri="{FF2B5EF4-FFF2-40B4-BE49-F238E27FC236}">
              <a16:creationId xmlns:a16="http://schemas.microsoft.com/office/drawing/2014/main" id="{702A8AD5-E5F4-4FC0-9DE1-030A6A33E0E6}"/>
            </a:ext>
          </a:extLst>
        </xdr:cNvPr>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274" name="n_1aveValue【福祉施設】&#10;有形固定資産減価償却率">
          <a:extLst>
            <a:ext uri="{FF2B5EF4-FFF2-40B4-BE49-F238E27FC236}">
              <a16:creationId xmlns:a16="http://schemas.microsoft.com/office/drawing/2014/main" id="{54AA9E16-F493-440E-9E36-3152CAF125A3}"/>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75" name="n_2aveValue【福祉施設】&#10;有形固定資産減価償却率">
          <a:extLst>
            <a:ext uri="{FF2B5EF4-FFF2-40B4-BE49-F238E27FC236}">
              <a16:creationId xmlns:a16="http://schemas.microsoft.com/office/drawing/2014/main" id="{7A0559C0-7880-4D9B-9916-1E0875EF7C62}"/>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76" name="n_3aveValue【福祉施設】&#10;有形固定資産減価償却率">
          <a:extLst>
            <a:ext uri="{FF2B5EF4-FFF2-40B4-BE49-F238E27FC236}">
              <a16:creationId xmlns:a16="http://schemas.microsoft.com/office/drawing/2014/main" id="{45F43E81-9C5B-4957-A6F3-2F45E2BFD16C}"/>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277" name="n_2mainValue【福祉施設】&#10;有形固定資産減価償却率">
          <a:extLst>
            <a:ext uri="{FF2B5EF4-FFF2-40B4-BE49-F238E27FC236}">
              <a16:creationId xmlns:a16="http://schemas.microsoft.com/office/drawing/2014/main" id="{B45CC520-ED36-475A-807A-49AD92A73982}"/>
            </a:ext>
          </a:extLst>
        </xdr:cNvPr>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A362FF55-A761-472F-83D2-0587CDA946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90817B8-C5F3-46D1-A3E0-594403A4EC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83E1184-D57A-4AFF-9531-CCBF90AFF8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C5AA1F00-FD71-4BED-9366-D2EA175F97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8B5E05CA-A463-440F-B23B-9EA5CE0F7A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D0DCD232-1580-4D66-BFFD-293F886519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9794B473-FF93-4DFE-9CAC-F6496E9193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8C0A922F-4368-48C7-B8DA-5F679274C8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AC0DD7A-C9C7-474D-A709-E939A69664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6358D206-3128-4122-BE33-7FA9C04E11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17A5721C-A68A-4456-A411-5CDC94FDB4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971B0F20-940A-4208-96A5-0C297B96FDA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C49993BA-F8FD-4E43-8FEE-94DD6091E58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9DFD78AB-8726-4C39-8844-038F33E26D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EFE89D19-B4A4-42C9-A5C6-BD8162FF35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FF7E6285-FD1F-41DD-985B-A82F633F72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90732F4B-2847-414A-9648-6AC39ABF09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CF508BF1-AFFB-4048-B251-FE043AC0DB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B513F8C1-973A-48BF-B313-5354A7B3E3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BAC67854-0BC2-4294-85B4-77972D43A4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94CF3632-F892-4005-9620-436EFB6E8A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EAD089E5-D7FF-4CC5-B51E-D9F28A9C51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id="{32A82392-EAB0-4011-BD09-E5A72624E4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1" name="直線コネクタ 300">
          <a:extLst>
            <a:ext uri="{FF2B5EF4-FFF2-40B4-BE49-F238E27FC236}">
              <a16:creationId xmlns:a16="http://schemas.microsoft.com/office/drawing/2014/main" id="{68FAA47E-B6B9-41DF-84BE-04590A703C01}"/>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2" name="【福祉施設】&#10;一人当たり面積最小値テキスト">
          <a:extLst>
            <a:ext uri="{FF2B5EF4-FFF2-40B4-BE49-F238E27FC236}">
              <a16:creationId xmlns:a16="http://schemas.microsoft.com/office/drawing/2014/main" id="{302DE8DC-86EC-4E17-B27E-DA1861829445}"/>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3" name="直線コネクタ 302">
          <a:extLst>
            <a:ext uri="{FF2B5EF4-FFF2-40B4-BE49-F238E27FC236}">
              <a16:creationId xmlns:a16="http://schemas.microsoft.com/office/drawing/2014/main" id="{0520C95A-356E-43CB-8FFE-B0FAAE70274C}"/>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04" name="【福祉施設】&#10;一人当たり面積最大値テキスト">
          <a:extLst>
            <a:ext uri="{FF2B5EF4-FFF2-40B4-BE49-F238E27FC236}">
              <a16:creationId xmlns:a16="http://schemas.microsoft.com/office/drawing/2014/main" id="{20555F4A-9FE9-4507-8A3A-264797B9808A}"/>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05" name="直線コネクタ 304">
          <a:extLst>
            <a:ext uri="{FF2B5EF4-FFF2-40B4-BE49-F238E27FC236}">
              <a16:creationId xmlns:a16="http://schemas.microsoft.com/office/drawing/2014/main" id="{EA404912-B8AC-4D80-B1BD-B3684CD7A0AB}"/>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06" name="【福祉施設】&#10;一人当たり面積平均値テキスト">
          <a:extLst>
            <a:ext uri="{FF2B5EF4-FFF2-40B4-BE49-F238E27FC236}">
              <a16:creationId xmlns:a16="http://schemas.microsoft.com/office/drawing/2014/main" id="{4449D337-3270-4795-B72B-E404B0ECB004}"/>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7" name="フローチャート: 判断 306">
          <a:extLst>
            <a:ext uri="{FF2B5EF4-FFF2-40B4-BE49-F238E27FC236}">
              <a16:creationId xmlns:a16="http://schemas.microsoft.com/office/drawing/2014/main" id="{1C131755-7141-46FA-AF08-0607FC54BBFE}"/>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08" name="フローチャート: 判断 307">
          <a:extLst>
            <a:ext uri="{FF2B5EF4-FFF2-40B4-BE49-F238E27FC236}">
              <a16:creationId xmlns:a16="http://schemas.microsoft.com/office/drawing/2014/main" id="{17B1EFCF-15F9-4801-8972-3E04552B529F}"/>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09" name="フローチャート: 判断 308">
          <a:extLst>
            <a:ext uri="{FF2B5EF4-FFF2-40B4-BE49-F238E27FC236}">
              <a16:creationId xmlns:a16="http://schemas.microsoft.com/office/drawing/2014/main" id="{7612FFA4-641C-4466-98AE-952C13E7247D}"/>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0" name="フローチャート: 判断 309">
          <a:extLst>
            <a:ext uri="{FF2B5EF4-FFF2-40B4-BE49-F238E27FC236}">
              <a16:creationId xmlns:a16="http://schemas.microsoft.com/office/drawing/2014/main" id="{3698B386-C9F2-47F8-8264-A2590994C402}"/>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3916F83-B21A-40A1-8826-A779F86845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D563D07-079E-4765-BE64-AC3541F80F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084EBD6-28C5-4E26-B064-A7BFD1B72E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5A65E9D4-E916-47CA-A5FA-2F8881CB50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C830262-FA74-4850-B9C7-4C2D6DB2F0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35561</xdr:rowOff>
    </xdr:from>
    <xdr:to>
      <xdr:col>46</xdr:col>
      <xdr:colOff>38100</xdr:colOff>
      <xdr:row>86</xdr:row>
      <xdr:rowOff>137161</xdr:rowOff>
    </xdr:to>
    <xdr:sp macro="" textlink="">
      <xdr:nvSpPr>
        <xdr:cNvPr id="316" name="楕円 315">
          <a:extLst>
            <a:ext uri="{FF2B5EF4-FFF2-40B4-BE49-F238E27FC236}">
              <a16:creationId xmlns:a16="http://schemas.microsoft.com/office/drawing/2014/main" id="{21E73E1C-E6F7-47FC-AA93-F9A5D6092D98}"/>
            </a:ext>
          </a:extLst>
        </xdr:cNvPr>
        <xdr:cNvSpPr/>
      </xdr:nvSpPr>
      <xdr:spPr>
        <a:xfrm>
          <a:off x="8699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17" name="n_1aveValue【福祉施設】&#10;一人当たり面積">
          <a:extLst>
            <a:ext uri="{FF2B5EF4-FFF2-40B4-BE49-F238E27FC236}">
              <a16:creationId xmlns:a16="http://schemas.microsoft.com/office/drawing/2014/main" id="{E7FE5571-9C87-4658-A210-F7BCC9FCD89D}"/>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18" name="n_2aveValue【福祉施設】&#10;一人当たり面積">
          <a:extLst>
            <a:ext uri="{FF2B5EF4-FFF2-40B4-BE49-F238E27FC236}">
              <a16:creationId xmlns:a16="http://schemas.microsoft.com/office/drawing/2014/main" id="{BD4C4E02-9000-42D1-A891-7073ED41AC35}"/>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19" name="n_3aveValue【福祉施設】&#10;一人当たり面積">
          <a:extLst>
            <a:ext uri="{FF2B5EF4-FFF2-40B4-BE49-F238E27FC236}">
              <a16:creationId xmlns:a16="http://schemas.microsoft.com/office/drawing/2014/main" id="{FB71E66C-F944-4D72-892F-3EAC62C0A954}"/>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20" name="n_2mainValue【福祉施設】&#10;一人当たり面積">
          <a:extLst>
            <a:ext uri="{FF2B5EF4-FFF2-40B4-BE49-F238E27FC236}">
              <a16:creationId xmlns:a16="http://schemas.microsoft.com/office/drawing/2014/main" id="{77B27EE6-3C37-44E8-9F0D-034A7C914D92}"/>
            </a:ext>
          </a:extLst>
        </xdr:cNvPr>
        <xdr:cNvSpPr txBox="1"/>
      </xdr:nvSpPr>
      <xdr:spPr>
        <a:xfrm>
          <a:off x="8515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83A68E35-CD3D-4C77-9CC3-8C74C6AB14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C9D9FB7F-26CE-4221-9D2B-3E69445B06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74F1D622-0C7C-4CB7-9FBE-A3BA67CF49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E66E7854-536F-4B3B-99C1-F0B93D05D3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A798482D-DA0D-4CFE-B7AB-1D49E02617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C201EC40-E1A6-4915-95D5-FF65E87C80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B20223DD-9C9F-479A-9D7E-4FAAD3C31D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BB355508-DB4A-49E7-A44F-3631EEEE7C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a:extLst>
            <a:ext uri="{FF2B5EF4-FFF2-40B4-BE49-F238E27FC236}">
              <a16:creationId xmlns:a16="http://schemas.microsoft.com/office/drawing/2014/main" id="{440D8C97-CF18-460A-9013-C71080C8E3A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a:extLst>
            <a:ext uri="{FF2B5EF4-FFF2-40B4-BE49-F238E27FC236}">
              <a16:creationId xmlns:a16="http://schemas.microsoft.com/office/drawing/2014/main" id="{81FF31C7-EDD3-4183-B566-63400E39A7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a:extLst>
            <a:ext uri="{FF2B5EF4-FFF2-40B4-BE49-F238E27FC236}">
              <a16:creationId xmlns:a16="http://schemas.microsoft.com/office/drawing/2014/main" id="{E4C7EE43-C04C-48D9-82B6-8038DCEC0B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a:extLst>
            <a:ext uri="{FF2B5EF4-FFF2-40B4-BE49-F238E27FC236}">
              <a16:creationId xmlns:a16="http://schemas.microsoft.com/office/drawing/2014/main" id="{483DA4C3-4676-4842-9298-EFFB35B458D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a:extLst>
            <a:ext uri="{FF2B5EF4-FFF2-40B4-BE49-F238E27FC236}">
              <a16:creationId xmlns:a16="http://schemas.microsoft.com/office/drawing/2014/main" id="{177C753F-CDC7-429A-844D-4A7F80529B1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a:extLst>
            <a:ext uri="{FF2B5EF4-FFF2-40B4-BE49-F238E27FC236}">
              <a16:creationId xmlns:a16="http://schemas.microsoft.com/office/drawing/2014/main" id="{6E393473-D2EB-45DB-ACF8-3D80FF2D381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a:extLst>
            <a:ext uri="{FF2B5EF4-FFF2-40B4-BE49-F238E27FC236}">
              <a16:creationId xmlns:a16="http://schemas.microsoft.com/office/drawing/2014/main" id="{22E01087-AA7A-448A-B32C-5D01830FB0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a:extLst>
            <a:ext uri="{FF2B5EF4-FFF2-40B4-BE49-F238E27FC236}">
              <a16:creationId xmlns:a16="http://schemas.microsoft.com/office/drawing/2014/main" id="{7C5B67D6-B173-4D3E-8E1A-5F092BBC83B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a:extLst>
            <a:ext uri="{FF2B5EF4-FFF2-40B4-BE49-F238E27FC236}">
              <a16:creationId xmlns:a16="http://schemas.microsoft.com/office/drawing/2014/main" id="{B647CECB-4AB3-4B44-A230-028A0F6610C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a:extLst>
            <a:ext uri="{FF2B5EF4-FFF2-40B4-BE49-F238E27FC236}">
              <a16:creationId xmlns:a16="http://schemas.microsoft.com/office/drawing/2014/main" id="{5616EFE4-DE51-4536-8787-AD9CC7F0235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a:extLst>
            <a:ext uri="{FF2B5EF4-FFF2-40B4-BE49-F238E27FC236}">
              <a16:creationId xmlns:a16="http://schemas.microsoft.com/office/drawing/2014/main" id="{4375113F-084E-4037-82FA-4F630E89618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a:extLst>
            <a:ext uri="{FF2B5EF4-FFF2-40B4-BE49-F238E27FC236}">
              <a16:creationId xmlns:a16="http://schemas.microsoft.com/office/drawing/2014/main" id="{6BA6BD4E-E09F-4E66-BF3B-60607FC8426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a:extLst>
            <a:ext uri="{FF2B5EF4-FFF2-40B4-BE49-F238E27FC236}">
              <a16:creationId xmlns:a16="http://schemas.microsoft.com/office/drawing/2014/main" id="{3A7892D1-FC12-40FD-9E5E-2E07E3C46D9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a:extLst>
            <a:ext uri="{FF2B5EF4-FFF2-40B4-BE49-F238E27FC236}">
              <a16:creationId xmlns:a16="http://schemas.microsoft.com/office/drawing/2014/main" id="{78A3F352-183E-4CB2-B703-E15E7719816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73F6048D-5AAD-4CD6-874C-FE813588A6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4144F808-EDDB-4322-9135-E054EB08B3D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56E7C709-0BEC-4C64-AADA-D240C9E350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106</xdr:row>
      <xdr:rowOff>4355</xdr:rowOff>
    </xdr:to>
    <xdr:cxnSp macro="">
      <xdr:nvCxnSpPr>
        <xdr:cNvPr id="346" name="直線コネクタ 345">
          <a:extLst>
            <a:ext uri="{FF2B5EF4-FFF2-40B4-BE49-F238E27FC236}">
              <a16:creationId xmlns:a16="http://schemas.microsoft.com/office/drawing/2014/main" id="{5C04F0E9-B44B-4A58-8AD7-2AE0EF0400C1}"/>
            </a:ext>
          </a:extLst>
        </xdr:cNvPr>
        <xdr:cNvCxnSpPr/>
      </xdr:nvCxnSpPr>
      <xdr:spPr>
        <a:xfrm flipV="1">
          <a:off x="4634865" y="17090571"/>
          <a:ext cx="0" cy="10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8182</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7009DC20-FF85-407E-8F35-629AEEE65D50}"/>
            </a:ext>
          </a:extLst>
        </xdr:cNvPr>
        <xdr:cNvSpPr txBox="1"/>
      </xdr:nvSpPr>
      <xdr:spPr>
        <a:xfrm>
          <a:off x="4673600" y="1818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4355</xdr:rowOff>
    </xdr:from>
    <xdr:to>
      <xdr:col>24</xdr:col>
      <xdr:colOff>152400</xdr:colOff>
      <xdr:row>106</xdr:row>
      <xdr:rowOff>4355</xdr:rowOff>
    </xdr:to>
    <xdr:cxnSp macro="">
      <xdr:nvCxnSpPr>
        <xdr:cNvPr id="348" name="直線コネクタ 347">
          <a:extLst>
            <a:ext uri="{FF2B5EF4-FFF2-40B4-BE49-F238E27FC236}">
              <a16:creationId xmlns:a16="http://schemas.microsoft.com/office/drawing/2014/main" id="{B78BD717-DEC1-489D-9D39-C8A1540FAE1E}"/>
            </a:ext>
          </a:extLst>
        </xdr:cNvPr>
        <xdr:cNvCxnSpPr/>
      </xdr:nvCxnSpPr>
      <xdr:spPr>
        <a:xfrm>
          <a:off x="4546600" y="181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73A2329B-9B36-463D-A9DF-59C30E66CD0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0" name="直線コネクタ 349">
          <a:extLst>
            <a:ext uri="{FF2B5EF4-FFF2-40B4-BE49-F238E27FC236}">
              <a16:creationId xmlns:a16="http://schemas.microsoft.com/office/drawing/2014/main" id="{6DD0B470-BA46-42DE-8F2D-BB5C6A43A845}"/>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141350</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A3CD103C-473B-4043-A81A-1938DAEA409B}"/>
            </a:ext>
          </a:extLst>
        </xdr:cNvPr>
        <xdr:cNvSpPr txBox="1"/>
      </xdr:nvSpPr>
      <xdr:spPr>
        <a:xfrm>
          <a:off x="4673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352" name="フローチャート: 判断 351">
          <a:extLst>
            <a:ext uri="{FF2B5EF4-FFF2-40B4-BE49-F238E27FC236}">
              <a16:creationId xmlns:a16="http://schemas.microsoft.com/office/drawing/2014/main" id="{BFB47A65-2F9C-45DC-9307-A9089128F9DF}"/>
            </a:ext>
          </a:extLst>
        </xdr:cNvPr>
        <xdr:cNvSpPr/>
      </xdr:nvSpPr>
      <xdr:spPr>
        <a:xfrm>
          <a:off x="4584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144599</xdr:rowOff>
    </xdr:from>
    <xdr:to>
      <xdr:col>20</xdr:col>
      <xdr:colOff>38100</xdr:colOff>
      <xdr:row>104</xdr:row>
      <xdr:rowOff>74749</xdr:rowOff>
    </xdr:to>
    <xdr:sp macro="" textlink="">
      <xdr:nvSpPr>
        <xdr:cNvPr id="353" name="フローチャート: 判断 352">
          <a:extLst>
            <a:ext uri="{FF2B5EF4-FFF2-40B4-BE49-F238E27FC236}">
              <a16:creationId xmlns:a16="http://schemas.microsoft.com/office/drawing/2014/main" id="{79EE6BC9-E638-4408-8CBD-109850CBAA99}"/>
            </a:ext>
          </a:extLst>
        </xdr:cNvPr>
        <xdr:cNvSpPr/>
      </xdr:nvSpPr>
      <xdr:spPr>
        <a:xfrm>
          <a:off x="3746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167458</xdr:rowOff>
    </xdr:from>
    <xdr:to>
      <xdr:col>15</xdr:col>
      <xdr:colOff>101600</xdr:colOff>
      <xdr:row>104</xdr:row>
      <xdr:rowOff>97608</xdr:rowOff>
    </xdr:to>
    <xdr:sp macro="" textlink="">
      <xdr:nvSpPr>
        <xdr:cNvPr id="354" name="フローチャート: 判断 353">
          <a:extLst>
            <a:ext uri="{FF2B5EF4-FFF2-40B4-BE49-F238E27FC236}">
              <a16:creationId xmlns:a16="http://schemas.microsoft.com/office/drawing/2014/main" id="{D65ADAA8-8813-4794-B41B-01273F964CCE}"/>
            </a:ext>
          </a:extLst>
        </xdr:cNvPr>
        <xdr:cNvSpPr/>
      </xdr:nvSpPr>
      <xdr:spPr>
        <a:xfrm>
          <a:off x="2857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355" name="フローチャート: 判断 354">
          <a:extLst>
            <a:ext uri="{FF2B5EF4-FFF2-40B4-BE49-F238E27FC236}">
              <a16:creationId xmlns:a16="http://schemas.microsoft.com/office/drawing/2014/main" id="{ABCE6678-F332-44C5-90C5-B6F8ECD71EF3}"/>
            </a:ext>
          </a:extLst>
        </xdr:cNvPr>
        <xdr:cNvSpPr/>
      </xdr:nvSpPr>
      <xdr:spPr>
        <a:xfrm>
          <a:off x="196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EFB5D79-6FE9-45FF-823D-F806A062AC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BA250EB-AC01-443C-873B-7AB4EBBB0B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7968F07C-90FD-4A50-AC26-5538935077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3438076-5D0F-4EE2-8577-6CBA2F46AB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1F3AF763-2EBB-488E-A44F-8A7B0D5C36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361" name="楕円 360">
          <a:extLst>
            <a:ext uri="{FF2B5EF4-FFF2-40B4-BE49-F238E27FC236}">
              <a16:creationId xmlns:a16="http://schemas.microsoft.com/office/drawing/2014/main" id="{AD0664CC-BB14-4AF7-ABFC-85ABFB97C659}"/>
            </a:ext>
          </a:extLst>
        </xdr:cNvPr>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E99A7B55-F8F2-4D64-B584-6B66F21A38D4}"/>
            </a:ext>
          </a:extLst>
        </xdr:cNvPr>
        <xdr:cNvSpPr txBox="1"/>
      </xdr:nvSpPr>
      <xdr:spPr>
        <a:xfrm>
          <a:off x="4673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363" name="楕円 362">
          <a:extLst>
            <a:ext uri="{FF2B5EF4-FFF2-40B4-BE49-F238E27FC236}">
              <a16:creationId xmlns:a16="http://schemas.microsoft.com/office/drawing/2014/main" id="{C0CD6A53-01A4-49E3-A476-60DA6543298E}"/>
            </a:ext>
          </a:extLst>
        </xdr:cNvPr>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108</xdr:row>
      <xdr:rowOff>99061</xdr:rowOff>
    </xdr:to>
    <xdr:cxnSp macro="">
      <xdr:nvCxnSpPr>
        <xdr:cNvPr id="364" name="直線コネクタ 363">
          <a:extLst>
            <a:ext uri="{FF2B5EF4-FFF2-40B4-BE49-F238E27FC236}">
              <a16:creationId xmlns:a16="http://schemas.microsoft.com/office/drawing/2014/main" id="{085ABAFF-9F14-4F9D-8B1A-3737F6E21764}"/>
            </a:ext>
          </a:extLst>
        </xdr:cNvPr>
        <xdr:cNvCxnSpPr/>
      </xdr:nvCxnSpPr>
      <xdr:spPr>
        <a:xfrm flipV="1">
          <a:off x="3797300" y="18004971"/>
          <a:ext cx="838200" cy="6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91276</xdr:rowOff>
    </xdr:from>
    <xdr:ext cx="405111" cy="259045"/>
    <xdr:sp macro="" textlink="">
      <xdr:nvSpPr>
        <xdr:cNvPr id="365" name="n_1aveValue【市民会館】&#10;有形固定資産減価償却率">
          <a:extLst>
            <a:ext uri="{FF2B5EF4-FFF2-40B4-BE49-F238E27FC236}">
              <a16:creationId xmlns:a16="http://schemas.microsoft.com/office/drawing/2014/main" id="{DC0C52D2-7B6F-4542-A573-399B8D5A0650}"/>
            </a:ext>
          </a:extLst>
        </xdr:cNvPr>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66" name="n_2aveValue【市民会館】&#10;有形固定資産減価償却率">
          <a:extLst>
            <a:ext uri="{FF2B5EF4-FFF2-40B4-BE49-F238E27FC236}">
              <a16:creationId xmlns:a16="http://schemas.microsoft.com/office/drawing/2014/main" id="{C8AE3F33-61A0-4514-9697-43D95CBF5E2C}"/>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367" name="n_3aveValue【市民会館】&#10;有形固定資産減価償却率">
          <a:extLst>
            <a:ext uri="{FF2B5EF4-FFF2-40B4-BE49-F238E27FC236}">
              <a16:creationId xmlns:a16="http://schemas.microsoft.com/office/drawing/2014/main" id="{7611E3A0-B281-449F-AFC1-B69222B6EB97}"/>
            </a:ext>
          </a:extLst>
        </xdr:cNvPr>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140988</xdr:rowOff>
    </xdr:from>
    <xdr:ext cx="340478" cy="259045"/>
    <xdr:sp macro="" textlink="">
      <xdr:nvSpPr>
        <xdr:cNvPr id="368" name="n_1mainValue【市民会館】&#10;有形固定資産減価償却率">
          <a:extLst>
            <a:ext uri="{FF2B5EF4-FFF2-40B4-BE49-F238E27FC236}">
              <a16:creationId xmlns:a16="http://schemas.microsoft.com/office/drawing/2014/main" id="{857614BD-DA7F-47AE-B95E-AD3CD96EEE38}"/>
            </a:ext>
          </a:extLst>
        </xdr:cNvPr>
        <xdr:cNvSpPr txBox="1"/>
      </xdr:nvSpPr>
      <xdr:spPr>
        <a:xfrm>
          <a:off x="3614361" y="1865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AB5CD9E-519A-4255-9148-95C3908112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A75289FD-213A-4D4B-A6A6-07639CC7B6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74E81F70-ABC4-491D-AFA3-5E473E234C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465F1CAA-4D39-4C04-855E-B7D0F7E7C5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A20E20B-E20B-4030-BD72-1346D800AF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AC4103FA-EFDE-46FA-B424-353E68DF87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3DC4A03-7B1F-4F49-9987-E3424D4824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1FA32762-35C5-40AA-B3C2-394D32FAF58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B681B28B-8ED6-4F7B-98C0-2E7CE1478EE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1585EB08-5D80-4F0B-866A-21C9399E1B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9" name="直線コネクタ 378">
          <a:extLst>
            <a:ext uri="{FF2B5EF4-FFF2-40B4-BE49-F238E27FC236}">
              <a16:creationId xmlns:a16="http://schemas.microsoft.com/office/drawing/2014/main" id="{71365F94-FCEF-47A8-ABF1-580C41492D9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0" name="テキスト ボックス 379">
          <a:extLst>
            <a:ext uri="{FF2B5EF4-FFF2-40B4-BE49-F238E27FC236}">
              <a16:creationId xmlns:a16="http://schemas.microsoft.com/office/drawing/2014/main" id="{804C237E-E413-404C-A93F-FB8BE62F55A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1" name="直線コネクタ 380">
          <a:extLst>
            <a:ext uri="{FF2B5EF4-FFF2-40B4-BE49-F238E27FC236}">
              <a16:creationId xmlns:a16="http://schemas.microsoft.com/office/drawing/2014/main" id="{660CE650-22A4-4495-BF11-6B49BE33CA6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2" name="テキスト ボックス 381">
          <a:extLst>
            <a:ext uri="{FF2B5EF4-FFF2-40B4-BE49-F238E27FC236}">
              <a16:creationId xmlns:a16="http://schemas.microsoft.com/office/drawing/2014/main" id="{74519FAE-11FC-4D6B-A2BD-2E27D606B0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3" name="直線コネクタ 382">
          <a:extLst>
            <a:ext uri="{FF2B5EF4-FFF2-40B4-BE49-F238E27FC236}">
              <a16:creationId xmlns:a16="http://schemas.microsoft.com/office/drawing/2014/main" id="{7D5161F6-DD16-442A-BD8C-2348FB9D7E6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4" name="テキスト ボックス 383">
          <a:extLst>
            <a:ext uri="{FF2B5EF4-FFF2-40B4-BE49-F238E27FC236}">
              <a16:creationId xmlns:a16="http://schemas.microsoft.com/office/drawing/2014/main" id="{CB223407-32B5-4F5A-B0CF-4CDD73EEA87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5" name="直線コネクタ 384">
          <a:extLst>
            <a:ext uri="{FF2B5EF4-FFF2-40B4-BE49-F238E27FC236}">
              <a16:creationId xmlns:a16="http://schemas.microsoft.com/office/drawing/2014/main" id="{384FC550-6294-4A5D-9089-4DAA2D0298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6" name="テキスト ボックス 385">
          <a:extLst>
            <a:ext uri="{FF2B5EF4-FFF2-40B4-BE49-F238E27FC236}">
              <a16:creationId xmlns:a16="http://schemas.microsoft.com/office/drawing/2014/main" id="{00420BB5-72AA-4FBE-AD5C-BE9976BEE3F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673D9E16-8264-4781-BA3D-1907B17A29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BE9AB4A6-A877-4479-860D-C6B718D8A7E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4292CF9A-9E85-41A3-AC96-308FECB7C1F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90" name="直線コネクタ 389">
          <a:extLst>
            <a:ext uri="{FF2B5EF4-FFF2-40B4-BE49-F238E27FC236}">
              <a16:creationId xmlns:a16="http://schemas.microsoft.com/office/drawing/2014/main" id="{0CDA365F-2C51-4B5A-94C0-3A462F54023D}"/>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91" name="【市民会館】&#10;一人当たり面積最小値テキスト">
          <a:extLst>
            <a:ext uri="{FF2B5EF4-FFF2-40B4-BE49-F238E27FC236}">
              <a16:creationId xmlns:a16="http://schemas.microsoft.com/office/drawing/2014/main" id="{AA5B7926-B633-4F1A-BADC-28A6A5B0B69A}"/>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92" name="直線コネクタ 391">
          <a:extLst>
            <a:ext uri="{FF2B5EF4-FFF2-40B4-BE49-F238E27FC236}">
              <a16:creationId xmlns:a16="http://schemas.microsoft.com/office/drawing/2014/main" id="{A0B7BE28-1426-4074-94CB-F3C88FDDF000}"/>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93" name="【市民会館】&#10;一人当たり面積最大値テキスト">
          <a:extLst>
            <a:ext uri="{FF2B5EF4-FFF2-40B4-BE49-F238E27FC236}">
              <a16:creationId xmlns:a16="http://schemas.microsoft.com/office/drawing/2014/main" id="{620252F6-B7E1-4628-BADE-5F613D2566EB}"/>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94" name="直線コネクタ 393">
          <a:extLst>
            <a:ext uri="{FF2B5EF4-FFF2-40B4-BE49-F238E27FC236}">
              <a16:creationId xmlns:a16="http://schemas.microsoft.com/office/drawing/2014/main" id="{BF4081FC-4379-40CA-97C7-FBC727B1AFB9}"/>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95" name="【市民会館】&#10;一人当たり面積平均値テキスト">
          <a:extLst>
            <a:ext uri="{FF2B5EF4-FFF2-40B4-BE49-F238E27FC236}">
              <a16:creationId xmlns:a16="http://schemas.microsoft.com/office/drawing/2014/main" id="{A5E4105E-EFDC-4991-A552-41667FB389A3}"/>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96" name="フローチャート: 判断 395">
          <a:extLst>
            <a:ext uri="{FF2B5EF4-FFF2-40B4-BE49-F238E27FC236}">
              <a16:creationId xmlns:a16="http://schemas.microsoft.com/office/drawing/2014/main" id="{E7078551-B6AC-4D8E-8CE6-39164B33B83E}"/>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97" name="フローチャート: 判断 396">
          <a:extLst>
            <a:ext uri="{FF2B5EF4-FFF2-40B4-BE49-F238E27FC236}">
              <a16:creationId xmlns:a16="http://schemas.microsoft.com/office/drawing/2014/main" id="{3226C3FC-194A-4EBB-BAF2-93DD3636CC47}"/>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98" name="フローチャート: 判断 397">
          <a:extLst>
            <a:ext uri="{FF2B5EF4-FFF2-40B4-BE49-F238E27FC236}">
              <a16:creationId xmlns:a16="http://schemas.microsoft.com/office/drawing/2014/main" id="{CAFA8B7C-C3A5-4D27-8FE0-C5875385C850}"/>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99" name="フローチャート: 判断 398">
          <a:extLst>
            <a:ext uri="{FF2B5EF4-FFF2-40B4-BE49-F238E27FC236}">
              <a16:creationId xmlns:a16="http://schemas.microsoft.com/office/drawing/2014/main" id="{5A28AF20-7ABC-428F-80FE-4B3EAA9210FD}"/>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62392FE2-56AC-4F9C-B2C2-C72F4FC040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043A8A8-6479-4D8B-BBCA-1A9A983CCF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3501D918-4803-41A0-A80D-C654C4BAECD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4BFD504-C095-4D7A-8925-A42F99C5B0B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DD05CFF-4499-44DF-82D1-672A1806D2F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405" name="楕円 404">
          <a:extLst>
            <a:ext uri="{FF2B5EF4-FFF2-40B4-BE49-F238E27FC236}">
              <a16:creationId xmlns:a16="http://schemas.microsoft.com/office/drawing/2014/main" id="{2C93E945-1235-4C13-A279-6F41C261A3E7}"/>
            </a:ext>
          </a:extLst>
        </xdr:cNvPr>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406" name="【市民会館】&#10;一人当たり面積該当値テキスト">
          <a:extLst>
            <a:ext uri="{FF2B5EF4-FFF2-40B4-BE49-F238E27FC236}">
              <a16:creationId xmlns:a16="http://schemas.microsoft.com/office/drawing/2014/main" id="{4AB1590A-BEF7-44DD-82F1-2A3B665FA25A}"/>
            </a:ext>
          </a:extLst>
        </xdr:cNvPr>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407" name="楕円 406">
          <a:extLst>
            <a:ext uri="{FF2B5EF4-FFF2-40B4-BE49-F238E27FC236}">
              <a16:creationId xmlns:a16="http://schemas.microsoft.com/office/drawing/2014/main" id="{68074CD8-57E4-4868-8B19-58073B4469B2}"/>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55626</xdr:rowOff>
    </xdr:to>
    <xdr:cxnSp macro="">
      <xdr:nvCxnSpPr>
        <xdr:cNvPr id="408" name="直線コネクタ 407">
          <a:extLst>
            <a:ext uri="{FF2B5EF4-FFF2-40B4-BE49-F238E27FC236}">
              <a16:creationId xmlns:a16="http://schemas.microsoft.com/office/drawing/2014/main" id="{85E149D6-61CE-411B-9E30-9F88E15207C7}"/>
            </a:ext>
          </a:extLst>
        </xdr:cNvPr>
        <xdr:cNvCxnSpPr/>
      </xdr:nvCxnSpPr>
      <xdr:spPr>
        <a:xfrm>
          <a:off x="9639300" y="1857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09" name="n_1aveValue【市民会館】&#10;一人当たり面積">
          <a:extLst>
            <a:ext uri="{FF2B5EF4-FFF2-40B4-BE49-F238E27FC236}">
              <a16:creationId xmlns:a16="http://schemas.microsoft.com/office/drawing/2014/main" id="{6CC40A51-DD42-45CC-89A4-BC3A9E86F6FD}"/>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10" name="n_2aveValue【市民会館】&#10;一人当たり面積">
          <a:extLst>
            <a:ext uri="{FF2B5EF4-FFF2-40B4-BE49-F238E27FC236}">
              <a16:creationId xmlns:a16="http://schemas.microsoft.com/office/drawing/2014/main" id="{4B9EE313-3BF5-4BB6-962E-0F00ECAED13B}"/>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11" name="n_3aveValue【市民会館】&#10;一人当たり面積">
          <a:extLst>
            <a:ext uri="{FF2B5EF4-FFF2-40B4-BE49-F238E27FC236}">
              <a16:creationId xmlns:a16="http://schemas.microsoft.com/office/drawing/2014/main" id="{3493A534-1740-46AC-A9FA-A819C0C63E69}"/>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97553</xdr:rowOff>
    </xdr:from>
    <xdr:ext cx="469744" cy="259045"/>
    <xdr:sp macro="" textlink="">
      <xdr:nvSpPr>
        <xdr:cNvPr id="412" name="n_1mainValue【市民会館】&#10;一人当たり面積">
          <a:extLst>
            <a:ext uri="{FF2B5EF4-FFF2-40B4-BE49-F238E27FC236}">
              <a16:creationId xmlns:a16="http://schemas.microsoft.com/office/drawing/2014/main" id="{215CF4F8-C1B1-4A30-B93B-0A303F9D1858}"/>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52A7898D-5F57-4838-A83F-0423956709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8E6484A7-C510-4258-A269-BF789FA2EC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6CD76E42-2E64-4234-80E0-D19414938D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7F5E0C06-1066-49AE-B7BA-83853A34DE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C46A13C5-E90C-4EA6-8A35-69102C926D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00E809CB-19C3-4A87-8C9F-B8C394F86C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BDA134C6-0163-4E89-BD34-9DDD8F9F66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419273C2-899B-4A3D-99F0-C4D1B957EAF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65EEB90A-64CF-4F32-AD35-D3604B92C2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2AEFF86A-9527-4048-9435-4A040CD044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B3C251A4-DF06-4BC4-9C19-97E2F6C4AB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E70869E4-BE04-42C5-93DE-DCA1442C6C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4115A46A-040F-4F06-B674-4006A0370D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4FA83173-39C3-499D-A787-A4600B46C9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46B82F76-4426-42ED-A8D4-E27ABBEB2B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19BAC702-4712-40BE-91DB-F7E0CCDBB21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502823B0-2E01-4D4C-8599-EED47617B7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C33980E8-86FC-4454-B4A2-E1F953C833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526D1597-1690-408D-B948-CE275225DF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AE0CED50-CC1E-4460-9691-CD74E33E22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C0049DF7-1982-4652-9206-C680392858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0AE906DA-3A25-4462-8C10-7B43B1C92D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69510D26-B01F-484A-B293-8255B797F4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01305810-42DD-453E-86F2-278DF11B0C7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id="{3ACDF2BB-73C5-46E3-9F0B-9DE8673FA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id="{DAF929AE-3657-46DB-9ADA-6CF0A05939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id="{A9469D90-D4F9-4122-ABEA-FE0B1E7CED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id="{E87221D5-9836-40CA-B594-3D23B63EB4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id="{EF9C256A-A97D-4F51-B518-21182D4B29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id="{51455EC0-7B5C-4B11-B3E1-589191FF37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id="{1C283AEE-8465-447B-8CDD-7E2C0682B1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B54A823D-95E1-4CB4-85D1-FBFBEBAAB53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a16="http://schemas.microsoft.com/office/drawing/2014/main" id="{D994865F-AF22-4EBF-AFE2-1761AF84FF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a:extLst>
            <a:ext uri="{FF2B5EF4-FFF2-40B4-BE49-F238E27FC236}">
              <a16:creationId xmlns:a16="http://schemas.microsoft.com/office/drawing/2014/main" id="{DDF826D5-1636-4573-9292-C9AD45F8F0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a:extLst>
            <a:ext uri="{FF2B5EF4-FFF2-40B4-BE49-F238E27FC236}">
              <a16:creationId xmlns:a16="http://schemas.microsoft.com/office/drawing/2014/main" id="{F7CC85E9-1E8C-48AA-8040-9D1B8AF62E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a:extLst>
            <a:ext uri="{FF2B5EF4-FFF2-40B4-BE49-F238E27FC236}">
              <a16:creationId xmlns:a16="http://schemas.microsoft.com/office/drawing/2014/main" id="{69CA4DDC-96AB-46F4-BF37-AA7B1E4C93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a:extLst>
            <a:ext uri="{FF2B5EF4-FFF2-40B4-BE49-F238E27FC236}">
              <a16:creationId xmlns:a16="http://schemas.microsoft.com/office/drawing/2014/main" id="{C89505D8-C174-4737-847C-8207117C44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a:extLst>
            <a:ext uri="{FF2B5EF4-FFF2-40B4-BE49-F238E27FC236}">
              <a16:creationId xmlns:a16="http://schemas.microsoft.com/office/drawing/2014/main" id="{98659895-1D35-46E6-9415-193043026B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a:extLst>
            <a:ext uri="{FF2B5EF4-FFF2-40B4-BE49-F238E27FC236}">
              <a16:creationId xmlns:a16="http://schemas.microsoft.com/office/drawing/2014/main" id="{11B7BEFE-4DED-45FB-86BD-1D39B36D06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a:extLst>
            <a:ext uri="{FF2B5EF4-FFF2-40B4-BE49-F238E27FC236}">
              <a16:creationId xmlns:a16="http://schemas.microsoft.com/office/drawing/2014/main" id="{A928B733-BA82-4207-A166-EFC1A946BA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a:extLst>
            <a:ext uri="{FF2B5EF4-FFF2-40B4-BE49-F238E27FC236}">
              <a16:creationId xmlns:a16="http://schemas.microsoft.com/office/drawing/2014/main" id="{35F3711D-F195-4A07-9398-865C55FF13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a:extLst>
            <a:ext uri="{FF2B5EF4-FFF2-40B4-BE49-F238E27FC236}">
              <a16:creationId xmlns:a16="http://schemas.microsoft.com/office/drawing/2014/main" id="{CAC9D5D7-E30D-4E4B-887D-64D758D75B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a:extLst>
            <a:ext uri="{FF2B5EF4-FFF2-40B4-BE49-F238E27FC236}">
              <a16:creationId xmlns:a16="http://schemas.microsoft.com/office/drawing/2014/main" id="{F552BBA0-81B7-4EE1-B010-5662AC4578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a:extLst>
            <a:ext uri="{FF2B5EF4-FFF2-40B4-BE49-F238E27FC236}">
              <a16:creationId xmlns:a16="http://schemas.microsoft.com/office/drawing/2014/main" id="{59691300-8E30-4C05-B066-E8643010F5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a:extLst>
            <a:ext uri="{FF2B5EF4-FFF2-40B4-BE49-F238E27FC236}">
              <a16:creationId xmlns:a16="http://schemas.microsoft.com/office/drawing/2014/main" id="{E6B17970-01DB-4577-BC49-2F265BDF65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a:extLst>
            <a:ext uri="{FF2B5EF4-FFF2-40B4-BE49-F238E27FC236}">
              <a16:creationId xmlns:a16="http://schemas.microsoft.com/office/drawing/2014/main" id="{79E48D72-7C79-496B-8E37-166604EA85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a:extLst>
            <a:ext uri="{FF2B5EF4-FFF2-40B4-BE49-F238E27FC236}">
              <a16:creationId xmlns:a16="http://schemas.microsoft.com/office/drawing/2014/main" id="{B46E4ABC-8EB4-44E2-9102-EA4192649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a:extLst>
            <a:ext uri="{FF2B5EF4-FFF2-40B4-BE49-F238E27FC236}">
              <a16:creationId xmlns:a16="http://schemas.microsoft.com/office/drawing/2014/main" id="{E4FCC37B-BAFA-4EAD-B440-D3B778CB129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a:extLst>
            <a:ext uri="{FF2B5EF4-FFF2-40B4-BE49-F238E27FC236}">
              <a16:creationId xmlns:a16="http://schemas.microsoft.com/office/drawing/2014/main" id="{00C71B11-D265-4401-96EF-C2CD1AC35B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a:extLst>
            <a:ext uri="{FF2B5EF4-FFF2-40B4-BE49-F238E27FC236}">
              <a16:creationId xmlns:a16="http://schemas.microsoft.com/office/drawing/2014/main" id="{D0C040A8-5F50-479A-954D-140EDFF0A1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a:extLst>
            <a:ext uri="{FF2B5EF4-FFF2-40B4-BE49-F238E27FC236}">
              <a16:creationId xmlns:a16="http://schemas.microsoft.com/office/drawing/2014/main" id="{779F8EBA-1CC7-412D-9FDE-A48E86C8D7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a:extLst>
            <a:ext uri="{FF2B5EF4-FFF2-40B4-BE49-F238E27FC236}">
              <a16:creationId xmlns:a16="http://schemas.microsoft.com/office/drawing/2014/main" id="{B9C57A2C-22A0-4568-948D-01F3231E3A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a:extLst>
            <a:ext uri="{FF2B5EF4-FFF2-40B4-BE49-F238E27FC236}">
              <a16:creationId xmlns:a16="http://schemas.microsoft.com/office/drawing/2014/main" id="{41CBFAC4-6422-4D19-98FE-D25B45946A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a:extLst>
            <a:ext uri="{FF2B5EF4-FFF2-40B4-BE49-F238E27FC236}">
              <a16:creationId xmlns:a16="http://schemas.microsoft.com/office/drawing/2014/main" id="{30A7CB2F-A389-49F3-A328-12B2A9D9B5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a:extLst>
            <a:ext uri="{FF2B5EF4-FFF2-40B4-BE49-F238E27FC236}">
              <a16:creationId xmlns:a16="http://schemas.microsoft.com/office/drawing/2014/main" id="{A8AAE394-7560-4CC3-AA5A-7975B90A0B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a:extLst>
            <a:ext uri="{FF2B5EF4-FFF2-40B4-BE49-F238E27FC236}">
              <a16:creationId xmlns:a16="http://schemas.microsoft.com/office/drawing/2014/main" id="{DB7112D9-6849-4F67-91C3-3591C4993C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a:extLst>
            <a:ext uri="{FF2B5EF4-FFF2-40B4-BE49-F238E27FC236}">
              <a16:creationId xmlns:a16="http://schemas.microsoft.com/office/drawing/2014/main" id="{20EDFE62-AA93-44E7-B8F4-7257D3ECEA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a:extLst>
            <a:ext uri="{FF2B5EF4-FFF2-40B4-BE49-F238E27FC236}">
              <a16:creationId xmlns:a16="http://schemas.microsoft.com/office/drawing/2014/main" id="{EE6A0D37-CBA2-41D3-8F13-8DEC16BE9C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1" name="直線コネクタ 470">
          <a:extLst>
            <a:ext uri="{FF2B5EF4-FFF2-40B4-BE49-F238E27FC236}">
              <a16:creationId xmlns:a16="http://schemas.microsoft.com/office/drawing/2014/main" id="{D3ACFDA1-9C38-462A-9F26-D56C51A4F8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2" name="テキスト ボックス 471">
          <a:extLst>
            <a:ext uri="{FF2B5EF4-FFF2-40B4-BE49-F238E27FC236}">
              <a16:creationId xmlns:a16="http://schemas.microsoft.com/office/drawing/2014/main" id="{7A09CE59-883C-4962-8464-06E12293502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3" name="直線コネクタ 472">
          <a:extLst>
            <a:ext uri="{FF2B5EF4-FFF2-40B4-BE49-F238E27FC236}">
              <a16:creationId xmlns:a16="http://schemas.microsoft.com/office/drawing/2014/main" id="{584CF829-0D0A-4D83-9562-B5F5B57E00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4" name="テキスト ボックス 473">
          <a:extLst>
            <a:ext uri="{FF2B5EF4-FFF2-40B4-BE49-F238E27FC236}">
              <a16:creationId xmlns:a16="http://schemas.microsoft.com/office/drawing/2014/main" id="{B3E4C033-6DDA-4557-ADB5-13DC65F1B7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5" name="直線コネクタ 474">
          <a:extLst>
            <a:ext uri="{FF2B5EF4-FFF2-40B4-BE49-F238E27FC236}">
              <a16:creationId xmlns:a16="http://schemas.microsoft.com/office/drawing/2014/main" id="{176D8901-1F96-4B20-A212-2644CB290D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6" name="テキスト ボックス 475">
          <a:extLst>
            <a:ext uri="{FF2B5EF4-FFF2-40B4-BE49-F238E27FC236}">
              <a16:creationId xmlns:a16="http://schemas.microsoft.com/office/drawing/2014/main" id="{D5099781-2CA2-44DF-B2CF-529D19C90C6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7" name="直線コネクタ 476">
          <a:extLst>
            <a:ext uri="{FF2B5EF4-FFF2-40B4-BE49-F238E27FC236}">
              <a16:creationId xmlns:a16="http://schemas.microsoft.com/office/drawing/2014/main" id="{0E98E04F-0580-4C10-88C2-CE3828AD49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8" name="テキスト ボックス 477">
          <a:extLst>
            <a:ext uri="{FF2B5EF4-FFF2-40B4-BE49-F238E27FC236}">
              <a16:creationId xmlns:a16="http://schemas.microsoft.com/office/drawing/2014/main" id="{3A45689D-3162-417C-9729-0336F1A669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9" name="直線コネクタ 478">
          <a:extLst>
            <a:ext uri="{FF2B5EF4-FFF2-40B4-BE49-F238E27FC236}">
              <a16:creationId xmlns:a16="http://schemas.microsoft.com/office/drawing/2014/main" id="{C30FFCF7-FC06-4EBE-A6A6-B248F190D59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0" name="テキスト ボックス 479">
          <a:extLst>
            <a:ext uri="{FF2B5EF4-FFF2-40B4-BE49-F238E27FC236}">
              <a16:creationId xmlns:a16="http://schemas.microsoft.com/office/drawing/2014/main" id="{62CEF32D-F7FE-457D-86BA-1EC09D8F4B4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1" name="直線コネクタ 480">
          <a:extLst>
            <a:ext uri="{FF2B5EF4-FFF2-40B4-BE49-F238E27FC236}">
              <a16:creationId xmlns:a16="http://schemas.microsoft.com/office/drawing/2014/main" id="{46AC9D7B-C83C-4273-A049-DFDC5116BE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2" name="テキスト ボックス 481">
          <a:extLst>
            <a:ext uri="{FF2B5EF4-FFF2-40B4-BE49-F238E27FC236}">
              <a16:creationId xmlns:a16="http://schemas.microsoft.com/office/drawing/2014/main" id="{6C2CD980-7817-478D-AF07-041CE856189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a:extLst>
            <a:ext uri="{FF2B5EF4-FFF2-40B4-BE49-F238E27FC236}">
              <a16:creationId xmlns:a16="http://schemas.microsoft.com/office/drawing/2014/main" id="{B450C8E9-427E-4DFB-9A58-4D27D29C1A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a:extLst>
            <a:ext uri="{FF2B5EF4-FFF2-40B4-BE49-F238E27FC236}">
              <a16:creationId xmlns:a16="http://schemas.microsoft.com/office/drawing/2014/main" id="{10EB1FDA-37D9-47BC-A450-A63D290731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a:extLst>
            <a:ext uri="{FF2B5EF4-FFF2-40B4-BE49-F238E27FC236}">
              <a16:creationId xmlns:a16="http://schemas.microsoft.com/office/drawing/2014/main" id="{633E194A-9F22-4CCC-A4E1-8F110C7338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86" name="直線コネクタ 485">
          <a:extLst>
            <a:ext uri="{FF2B5EF4-FFF2-40B4-BE49-F238E27FC236}">
              <a16:creationId xmlns:a16="http://schemas.microsoft.com/office/drawing/2014/main" id="{A67976F6-C060-4030-B9AF-C59B79861635}"/>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87" name="【庁舎】&#10;有形固定資産減価償却率最小値テキスト">
          <a:extLst>
            <a:ext uri="{FF2B5EF4-FFF2-40B4-BE49-F238E27FC236}">
              <a16:creationId xmlns:a16="http://schemas.microsoft.com/office/drawing/2014/main" id="{D9A9F5D7-CB18-4E3A-9449-2587440449B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88" name="直線コネクタ 487">
          <a:extLst>
            <a:ext uri="{FF2B5EF4-FFF2-40B4-BE49-F238E27FC236}">
              <a16:creationId xmlns:a16="http://schemas.microsoft.com/office/drawing/2014/main" id="{E6599AED-6CAA-48DF-B610-08D028D4D575}"/>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9" name="【庁舎】&#10;有形固定資産減価償却率最大値テキスト">
          <a:extLst>
            <a:ext uri="{FF2B5EF4-FFF2-40B4-BE49-F238E27FC236}">
              <a16:creationId xmlns:a16="http://schemas.microsoft.com/office/drawing/2014/main" id="{DBEC6874-FD76-4434-9309-E593F09591AF}"/>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90" name="直線コネクタ 489">
          <a:extLst>
            <a:ext uri="{FF2B5EF4-FFF2-40B4-BE49-F238E27FC236}">
              <a16:creationId xmlns:a16="http://schemas.microsoft.com/office/drawing/2014/main" id="{DE50A138-9EE7-40DB-8A03-B767F3DB252B}"/>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91" name="【庁舎】&#10;有形固定資産減価償却率平均値テキスト">
          <a:extLst>
            <a:ext uri="{FF2B5EF4-FFF2-40B4-BE49-F238E27FC236}">
              <a16:creationId xmlns:a16="http://schemas.microsoft.com/office/drawing/2014/main" id="{856747BC-062D-4FB7-B314-814ED7F38DC3}"/>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92" name="フローチャート: 判断 491">
          <a:extLst>
            <a:ext uri="{FF2B5EF4-FFF2-40B4-BE49-F238E27FC236}">
              <a16:creationId xmlns:a16="http://schemas.microsoft.com/office/drawing/2014/main" id="{BD2D3E77-F192-45FA-A692-5587876F02F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93" name="フローチャート: 判断 492">
          <a:extLst>
            <a:ext uri="{FF2B5EF4-FFF2-40B4-BE49-F238E27FC236}">
              <a16:creationId xmlns:a16="http://schemas.microsoft.com/office/drawing/2014/main" id="{4C503120-2868-4F43-BC44-2D3DBD31A9AA}"/>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494" name="フローチャート: 判断 493">
          <a:extLst>
            <a:ext uri="{FF2B5EF4-FFF2-40B4-BE49-F238E27FC236}">
              <a16:creationId xmlns:a16="http://schemas.microsoft.com/office/drawing/2014/main" id="{A0040950-F78D-427E-9E90-0DEC3CF8058F}"/>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495" name="フローチャート: 判断 494">
          <a:extLst>
            <a:ext uri="{FF2B5EF4-FFF2-40B4-BE49-F238E27FC236}">
              <a16:creationId xmlns:a16="http://schemas.microsoft.com/office/drawing/2014/main" id="{7AC07365-A40E-49A6-9A62-E53244E2FE85}"/>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8315DC2A-4A7C-4717-A83D-1828DD6321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AF9F6459-095B-47EC-A663-F8388CFFB9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2A054D45-66F7-4C05-850A-5E51C559C6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E147ABBB-ED44-43A2-91A5-B5CFB88E0E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B1B81A71-4FA7-4A47-BE26-1A82ACB3AF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62956</xdr:rowOff>
    </xdr:from>
    <xdr:to>
      <xdr:col>85</xdr:col>
      <xdr:colOff>177800</xdr:colOff>
      <xdr:row>101</xdr:row>
      <xdr:rowOff>164556</xdr:rowOff>
    </xdr:to>
    <xdr:sp macro="" textlink="">
      <xdr:nvSpPr>
        <xdr:cNvPr id="501" name="楕円 500">
          <a:extLst>
            <a:ext uri="{FF2B5EF4-FFF2-40B4-BE49-F238E27FC236}">
              <a16:creationId xmlns:a16="http://schemas.microsoft.com/office/drawing/2014/main" id="{061360EE-98D5-48C4-A6BB-3D6CF72E9C01}"/>
            </a:ext>
          </a:extLst>
        </xdr:cNvPr>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85833</xdr:rowOff>
    </xdr:from>
    <xdr:ext cx="405111" cy="259045"/>
    <xdr:sp macro="" textlink="">
      <xdr:nvSpPr>
        <xdr:cNvPr id="502" name="【庁舎】&#10;有形固定資産減価償却率該当値テキスト">
          <a:extLst>
            <a:ext uri="{FF2B5EF4-FFF2-40B4-BE49-F238E27FC236}">
              <a16:creationId xmlns:a16="http://schemas.microsoft.com/office/drawing/2014/main" id="{B7BD75D2-10B5-4A92-8F12-787B0D9519F8}"/>
            </a:ext>
          </a:extLst>
        </xdr:cNvPr>
        <xdr:cNvSpPr txBox="1"/>
      </xdr:nvSpPr>
      <xdr:spPr>
        <a:xfrm>
          <a:off x="163576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97245</xdr:rowOff>
    </xdr:from>
    <xdr:to>
      <xdr:col>81</xdr:col>
      <xdr:colOff>101600</xdr:colOff>
      <xdr:row>102</xdr:row>
      <xdr:rowOff>27395</xdr:rowOff>
    </xdr:to>
    <xdr:sp macro="" textlink="">
      <xdr:nvSpPr>
        <xdr:cNvPr id="503" name="楕円 502">
          <a:extLst>
            <a:ext uri="{FF2B5EF4-FFF2-40B4-BE49-F238E27FC236}">
              <a16:creationId xmlns:a16="http://schemas.microsoft.com/office/drawing/2014/main" id="{297E2811-31E8-4869-BBB3-0E299261CA50}"/>
            </a:ext>
          </a:extLst>
        </xdr:cNvPr>
        <xdr:cNvSpPr/>
      </xdr:nvSpPr>
      <xdr:spPr>
        <a:xfrm>
          <a:off x="15430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148045</xdr:rowOff>
    </xdr:to>
    <xdr:cxnSp macro="">
      <xdr:nvCxnSpPr>
        <xdr:cNvPr id="504" name="直線コネクタ 503">
          <a:extLst>
            <a:ext uri="{FF2B5EF4-FFF2-40B4-BE49-F238E27FC236}">
              <a16:creationId xmlns:a16="http://schemas.microsoft.com/office/drawing/2014/main" id="{46E8A809-DB65-498A-8D8B-39061603C171}"/>
            </a:ext>
          </a:extLst>
        </xdr:cNvPr>
        <xdr:cNvCxnSpPr/>
      </xdr:nvCxnSpPr>
      <xdr:spPr>
        <a:xfrm flipV="1">
          <a:off x="15481300" y="174302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505" name="楕円 504">
          <a:extLst>
            <a:ext uri="{FF2B5EF4-FFF2-40B4-BE49-F238E27FC236}">
              <a16:creationId xmlns:a16="http://schemas.microsoft.com/office/drawing/2014/main" id="{2AD2BD77-C979-466E-B62D-930BE22133ED}"/>
            </a:ext>
          </a:extLst>
        </xdr:cNvPr>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148045</xdr:rowOff>
    </xdr:from>
    <xdr:to>
      <xdr:col>81</xdr:col>
      <xdr:colOff>50800</xdr:colOff>
      <xdr:row>102</xdr:row>
      <xdr:rowOff>14151</xdr:rowOff>
    </xdr:to>
    <xdr:cxnSp macro="">
      <xdr:nvCxnSpPr>
        <xdr:cNvPr id="506" name="直線コネクタ 505">
          <a:extLst>
            <a:ext uri="{FF2B5EF4-FFF2-40B4-BE49-F238E27FC236}">
              <a16:creationId xmlns:a16="http://schemas.microsoft.com/office/drawing/2014/main" id="{C9BDB709-CB78-4862-842C-1F47D115498D}"/>
            </a:ext>
          </a:extLst>
        </xdr:cNvPr>
        <xdr:cNvCxnSpPr/>
      </xdr:nvCxnSpPr>
      <xdr:spPr>
        <a:xfrm flipV="1">
          <a:off x="14592300" y="174644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507" name="n_1aveValue【庁舎】&#10;有形固定資産減価償却率">
          <a:extLst>
            <a:ext uri="{FF2B5EF4-FFF2-40B4-BE49-F238E27FC236}">
              <a16:creationId xmlns:a16="http://schemas.microsoft.com/office/drawing/2014/main" id="{B63DCC12-2133-49D8-845C-D42065E464A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508" name="n_2aveValue【庁舎】&#10;有形固定資産減価償却率">
          <a:extLst>
            <a:ext uri="{FF2B5EF4-FFF2-40B4-BE49-F238E27FC236}">
              <a16:creationId xmlns:a16="http://schemas.microsoft.com/office/drawing/2014/main" id="{FF6FA8B1-08D1-4CA5-8D2A-74ADD9609B2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509" name="n_3aveValue【庁舎】&#10;有形固定資産減価償却率">
          <a:extLst>
            <a:ext uri="{FF2B5EF4-FFF2-40B4-BE49-F238E27FC236}">
              <a16:creationId xmlns:a16="http://schemas.microsoft.com/office/drawing/2014/main" id="{8AEE891B-0FD5-4CC7-AB34-68F335F50089}"/>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43922</xdr:rowOff>
    </xdr:from>
    <xdr:ext cx="405111" cy="259045"/>
    <xdr:sp macro="" textlink="">
      <xdr:nvSpPr>
        <xdr:cNvPr id="510" name="n_1mainValue【庁舎】&#10;有形固定資産減価償却率">
          <a:extLst>
            <a:ext uri="{FF2B5EF4-FFF2-40B4-BE49-F238E27FC236}">
              <a16:creationId xmlns:a16="http://schemas.microsoft.com/office/drawing/2014/main" id="{91384541-940E-4FA2-B1EC-402DB502E9B5}"/>
            </a:ext>
          </a:extLst>
        </xdr:cNvPr>
        <xdr:cNvSpPr txBox="1"/>
      </xdr:nvSpPr>
      <xdr:spPr>
        <a:xfrm>
          <a:off x="15266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511" name="n_2mainValue【庁舎】&#10;有形固定資産減価償却率">
          <a:extLst>
            <a:ext uri="{FF2B5EF4-FFF2-40B4-BE49-F238E27FC236}">
              <a16:creationId xmlns:a16="http://schemas.microsoft.com/office/drawing/2014/main" id="{56E31E48-9BFE-42D4-BA15-8DE4EDD8EADD}"/>
            </a:ext>
          </a:extLst>
        </xdr:cNvPr>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a:extLst>
            <a:ext uri="{FF2B5EF4-FFF2-40B4-BE49-F238E27FC236}">
              <a16:creationId xmlns:a16="http://schemas.microsoft.com/office/drawing/2014/main" id="{B6D3C69A-C768-44E1-9D8D-294A36C0E6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a:extLst>
            <a:ext uri="{FF2B5EF4-FFF2-40B4-BE49-F238E27FC236}">
              <a16:creationId xmlns:a16="http://schemas.microsoft.com/office/drawing/2014/main" id="{1A523AB7-9C49-4D62-A007-6AF703053E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a:extLst>
            <a:ext uri="{FF2B5EF4-FFF2-40B4-BE49-F238E27FC236}">
              <a16:creationId xmlns:a16="http://schemas.microsoft.com/office/drawing/2014/main" id="{D412216C-8D30-408A-B5EB-0259045518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a:extLst>
            <a:ext uri="{FF2B5EF4-FFF2-40B4-BE49-F238E27FC236}">
              <a16:creationId xmlns:a16="http://schemas.microsoft.com/office/drawing/2014/main" id="{8A53320C-9EA6-4BD5-93E2-FAC6085555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a:extLst>
            <a:ext uri="{FF2B5EF4-FFF2-40B4-BE49-F238E27FC236}">
              <a16:creationId xmlns:a16="http://schemas.microsoft.com/office/drawing/2014/main" id="{5E7D0170-7566-4176-9301-EC15113C84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a:extLst>
            <a:ext uri="{FF2B5EF4-FFF2-40B4-BE49-F238E27FC236}">
              <a16:creationId xmlns:a16="http://schemas.microsoft.com/office/drawing/2014/main" id="{5CD43C4F-9FF8-42CE-B24B-B29B16B35F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a:extLst>
            <a:ext uri="{FF2B5EF4-FFF2-40B4-BE49-F238E27FC236}">
              <a16:creationId xmlns:a16="http://schemas.microsoft.com/office/drawing/2014/main" id="{F759518A-D4F3-4F54-8E97-148C4AA882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a:extLst>
            <a:ext uri="{FF2B5EF4-FFF2-40B4-BE49-F238E27FC236}">
              <a16:creationId xmlns:a16="http://schemas.microsoft.com/office/drawing/2014/main" id="{AE4A2C57-ED28-4874-BAD6-086E811DF4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a:extLst>
            <a:ext uri="{FF2B5EF4-FFF2-40B4-BE49-F238E27FC236}">
              <a16:creationId xmlns:a16="http://schemas.microsoft.com/office/drawing/2014/main" id="{41B8251F-90AC-4972-8F64-8BEFEE1AA3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a:extLst>
            <a:ext uri="{FF2B5EF4-FFF2-40B4-BE49-F238E27FC236}">
              <a16:creationId xmlns:a16="http://schemas.microsoft.com/office/drawing/2014/main" id="{C4641C32-E704-45FC-8ABA-4206FBC3A4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2" name="直線コネクタ 521">
          <a:extLst>
            <a:ext uri="{FF2B5EF4-FFF2-40B4-BE49-F238E27FC236}">
              <a16:creationId xmlns:a16="http://schemas.microsoft.com/office/drawing/2014/main" id="{4D3EAD82-5858-45F9-B937-6A7A6AC73E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3" name="テキスト ボックス 522">
          <a:extLst>
            <a:ext uri="{FF2B5EF4-FFF2-40B4-BE49-F238E27FC236}">
              <a16:creationId xmlns:a16="http://schemas.microsoft.com/office/drawing/2014/main" id="{FE6A838D-2293-44BA-A9BC-7BD34D2054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4" name="直線コネクタ 523">
          <a:extLst>
            <a:ext uri="{FF2B5EF4-FFF2-40B4-BE49-F238E27FC236}">
              <a16:creationId xmlns:a16="http://schemas.microsoft.com/office/drawing/2014/main" id="{437F98BF-D6EC-49C5-B07B-D40A7F0552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5" name="テキスト ボックス 524">
          <a:extLst>
            <a:ext uri="{FF2B5EF4-FFF2-40B4-BE49-F238E27FC236}">
              <a16:creationId xmlns:a16="http://schemas.microsoft.com/office/drawing/2014/main" id="{329A8209-3E8C-40AE-8704-B99B7741EF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6" name="直線コネクタ 525">
          <a:extLst>
            <a:ext uri="{FF2B5EF4-FFF2-40B4-BE49-F238E27FC236}">
              <a16:creationId xmlns:a16="http://schemas.microsoft.com/office/drawing/2014/main" id="{FF8230D8-BB64-47A8-9FB5-A8B476EE3B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7" name="テキスト ボックス 526">
          <a:extLst>
            <a:ext uri="{FF2B5EF4-FFF2-40B4-BE49-F238E27FC236}">
              <a16:creationId xmlns:a16="http://schemas.microsoft.com/office/drawing/2014/main" id="{3E6EBC3F-7710-4121-9007-B8488BBD9D2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8" name="直線コネクタ 527">
          <a:extLst>
            <a:ext uri="{FF2B5EF4-FFF2-40B4-BE49-F238E27FC236}">
              <a16:creationId xmlns:a16="http://schemas.microsoft.com/office/drawing/2014/main" id="{7E5E37B2-F16A-46F5-97F8-B10E6DC7DB3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9" name="テキスト ボックス 528">
          <a:extLst>
            <a:ext uri="{FF2B5EF4-FFF2-40B4-BE49-F238E27FC236}">
              <a16:creationId xmlns:a16="http://schemas.microsoft.com/office/drawing/2014/main" id="{79647052-BC01-44B3-827C-B37F185689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0" name="直線コネクタ 529">
          <a:extLst>
            <a:ext uri="{FF2B5EF4-FFF2-40B4-BE49-F238E27FC236}">
              <a16:creationId xmlns:a16="http://schemas.microsoft.com/office/drawing/2014/main" id="{53B97CFE-E53D-4D9F-BEA3-AD09D965C4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1" name="テキスト ボックス 530">
          <a:extLst>
            <a:ext uri="{FF2B5EF4-FFF2-40B4-BE49-F238E27FC236}">
              <a16:creationId xmlns:a16="http://schemas.microsoft.com/office/drawing/2014/main" id="{D655AFBB-9212-426E-9D49-F313EC7CCFB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a:extLst>
            <a:ext uri="{FF2B5EF4-FFF2-40B4-BE49-F238E27FC236}">
              <a16:creationId xmlns:a16="http://schemas.microsoft.com/office/drawing/2014/main" id="{9B85CFF6-416B-40AA-B6A2-2209D9BB9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a:extLst>
            <a:ext uri="{FF2B5EF4-FFF2-40B4-BE49-F238E27FC236}">
              <a16:creationId xmlns:a16="http://schemas.microsoft.com/office/drawing/2014/main" id="{3FFE439A-3F44-48EE-B0F7-9B6768B3AB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a:extLst>
            <a:ext uri="{FF2B5EF4-FFF2-40B4-BE49-F238E27FC236}">
              <a16:creationId xmlns:a16="http://schemas.microsoft.com/office/drawing/2014/main" id="{BDED45AF-36B0-475A-8044-3B95E1A406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35" name="直線コネクタ 534">
          <a:extLst>
            <a:ext uri="{FF2B5EF4-FFF2-40B4-BE49-F238E27FC236}">
              <a16:creationId xmlns:a16="http://schemas.microsoft.com/office/drawing/2014/main" id="{8FB973F7-BE02-4AC6-AE2D-F8922BB1ED83}"/>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36" name="【庁舎】&#10;一人当たり面積最小値テキスト">
          <a:extLst>
            <a:ext uri="{FF2B5EF4-FFF2-40B4-BE49-F238E27FC236}">
              <a16:creationId xmlns:a16="http://schemas.microsoft.com/office/drawing/2014/main" id="{7F2160EF-12AE-4205-ADC3-5A0ED9BC840F}"/>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37" name="直線コネクタ 536">
          <a:extLst>
            <a:ext uri="{FF2B5EF4-FFF2-40B4-BE49-F238E27FC236}">
              <a16:creationId xmlns:a16="http://schemas.microsoft.com/office/drawing/2014/main" id="{5D4E6325-4C9A-41BA-87F2-13131C1EBB2A}"/>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38" name="【庁舎】&#10;一人当たり面積最大値テキスト">
          <a:extLst>
            <a:ext uri="{FF2B5EF4-FFF2-40B4-BE49-F238E27FC236}">
              <a16:creationId xmlns:a16="http://schemas.microsoft.com/office/drawing/2014/main" id="{257B90C9-A72E-40C3-8190-ED7396590CFB}"/>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39" name="直線コネクタ 538">
          <a:extLst>
            <a:ext uri="{FF2B5EF4-FFF2-40B4-BE49-F238E27FC236}">
              <a16:creationId xmlns:a16="http://schemas.microsoft.com/office/drawing/2014/main" id="{76626A75-A393-400B-8379-1C70F6B95D56}"/>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40" name="【庁舎】&#10;一人当たり面積平均値テキスト">
          <a:extLst>
            <a:ext uri="{FF2B5EF4-FFF2-40B4-BE49-F238E27FC236}">
              <a16:creationId xmlns:a16="http://schemas.microsoft.com/office/drawing/2014/main" id="{EB00F1DC-3986-4741-8CAA-79CE09BCB8D5}"/>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41" name="フローチャート: 判断 540">
          <a:extLst>
            <a:ext uri="{FF2B5EF4-FFF2-40B4-BE49-F238E27FC236}">
              <a16:creationId xmlns:a16="http://schemas.microsoft.com/office/drawing/2014/main" id="{C7E1678D-20E2-4582-8816-7386BF050B9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42" name="フローチャート: 判断 541">
          <a:extLst>
            <a:ext uri="{FF2B5EF4-FFF2-40B4-BE49-F238E27FC236}">
              <a16:creationId xmlns:a16="http://schemas.microsoft.com/office/drawing/2014/main" id="{E0208B1E-5832-4E63-93F3-FB0BE91637D3}"/>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543" name="フローチャート: 判断 542">
          <a:extLst>
            <a:ext uri="{FF2B5EF4-FFF2-40B4-BE49-F238E27FC236}">
              <a16:creationId xmlns:a16="http://schemas.microsoft.com/office/drawing/2014/main" id="{E7DD4553-79F6-4EF9-B37B-E67671881F4A}"/>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544" name="フローチャート: 判断 543">
          <a:extLst>
            <a:ext uri="{FF2B5EF4-FFF2-40B4-BE49-F238E27FC236}">
              <a16:creationId xmlns:a16="http://schemas.microsoft.com/office/drawing/2014/main" id="{C88FDE29-0940-430C-9093-13D431B9E03F}"/>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FC19D793-C501-412B-842F-6913F6F186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E761B133-6248-4B9D-909C-A47CE816D8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B73623EF-4FE5-4761-A08A-0EA3014702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70D9F948-EC98-434F-B42E-EB4BCEC7EF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EA7C0B5C-CD25-4977-BD75-CAEE56CD49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62737</xdr:rowOff>
    </xdr:from>
    <xdr:to>
      <xdr:col>116</xdr:col>
      <xdr:colOff>114300</xdr:colOff>
      <xdr:row>108</xdr:row>
      <xdr:rowOff>164337</xdr:rowOff>
    </xdr:to>
    <xdr:sp macro="" textlink="">
      <xdr:nvSpPr>
        <xdr:cNvPr id="550" name="楕円 549">
          <a:extLst>
            <a:ext uri="{FF2B5EF4-FFF2-40B4-BE49-F238E27FC236}">
              <a16:creationId xmlns:a16="http://schemas.microsoft.com/office/drawing/2014/main" id="{BE04229A-9219-4454-873B-20995361F757}"/>
            </a:ext>
          </a:extLst>
        </xdr:cNvPr>
        <xdr:cNvSpPr/>
      </xdr:nvSpPr>
      <xdr:spPr>
        <a:xfrm>
          <a:off x="221107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149114</xdr:rowOff>
    </xdr:from>
    <xdr:ext cx="469744" cy="259045"/>
    <xdr:sp macro="" textlink="">
      <xdr:nvSpPr>
        <xdr:cNvPr id="551" name="【庁舎】&#10;一人当たり面積該当値テキスト">
          <a:extLst>
            <a:ext uri="{FF2B5EF4-FFF2-40B4-BE49-F238E27FC236}">
              <a16:creationId xmlns:a16="http://schemas.microsoft.com/office/drawing/2014/main" id="{1B432224-8469-41F9-9A41-7BB2EF9BE5C5}"/>
            </a:ext>
          </a:extLst>
        </xdr:cNvPr>
        <xdr:cNvSpPr txBox="1"/>
      </xdr:nvSpPr>
      <xdr:spPr>
        <a:xfrm>
          <a:off x="22199600" y="184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62357</xdr:rowOff>
    </xdr:from>
    <xdr:to>
      <xdr:col>112</xdr:col>
      <xdr:colOff>38100</xdr:colOff>
      <xdr:row>108</xdr:row>
      <xdr:rowOff>163957</xdr:rowOff>
    </xdr:to>
    <xdr:sp macro="" textlink="">
      <xdr:nvSpPr>
        <xdr:cNvPr id="552" name="楕円 551">
          <a:extLst>
            <a:ext uri="{FF2B5EF4-FFF2-40B4-BE49-F238E27FC236}">
              <a16:creationId xmlns:a16="http://schemas.microsoft.com/office/drawing/2014/main" id="{3277539E-611B-455A-B9CA-8A13C6F37522}"/>
            </a:ext>
          </a:extLst>
        </xdr:cNvPr>
        <xdr:cNvSpPr/>
      </xdr:nvSpPr>
      <xdr:spPr>
        <a:xfrm>
          <a:off x="212725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113537</xdr:rowOff>
    </xdr:to>
    <xdr:cxnSp macro="">
      <xdr:nvCxnSpPr>
        <xdr:cNvPr id="553" name="直線コネクタ 552">
          <a:extLst>
            <a:ext uri="{FF2B5EF4-FFF2-40B4-BE49-F238E27FC236}">
              <a16:creationId xmlns:a16="http://schemas.microsoft.com/office/drawing/2014/main" id="{A307F15A-4698-4A01-A3B7-7AC5C9A20621}"/>
            </a:ext>
          </a:extLst>
        </xdr:cNvPr>
        <xdr:cNvCxnSpPr/>
      </xdr:nvCxnSpPr>
      <xdr:spPr>
        <a:xfrm>
          <a:off x="21323300" y="1862975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61595</xdr:rowOff>
    </xdr:from>
    <xdr:to>
      <xdr:col>107</xdr:col>
      <xdr:colOff>101600</xdr:colOff>
      <xdr:row>108</xdr:row>
      <xdr:rowOff>163195</xdr:rowOff>
    </xdr:to>
    <xdr:sp macro="" textlink="">
      <xdr:nvSpPr>
        <xdr:cNvPr id="554" name="楕円 553">
          <a:extLst>
            <a:ext uri="{FF2B5EF4-FFF2-40B4-BE49-F238E27FC236}">
              <a16:creationId xmlns:a16="http://schemas.microsoft.com/office/drawing/2014/main" id="{CE3F5B15-DACF-48A3-8340-75F6A0CC441E}"/>
            </a:ext>
          </a:extLst>
        </xdr:cNvPr>
        <xdr:cNvSpPr/>
      </xdr:nvSpPr>
      <xdr:spPr>
        <a:xfrm>
          <a:off x="2038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113157</xdr:rowOff>
    </xdr:to>
    <xdr:cxnSp macro="">
      <xdr:nvCxnSpPr>
        <xdr:cNvPr id="555" name="直線コネクタ 554">
          <a:extLst>
            <a:ext uri="{FF2B5EF4-FFF2-40B4-BE49-F238E27FC236}">
              <a16:creationId xmlns:a16="http://schemas.microsoft.com/office/drawing/2014/main" id="{25E4DF1E-1243-4569-8882-F6F8B70387B9}"/>
            </a:ext>
          </a:extLst>
        </xdr:cNvPr>
        <xdr:cNvCxnSpPr/>
      </xdr:nvCxnSpPr>
      <xdr:spPr>
        <a:xfrm>
          <a:off x="20434300" y="186289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556" name="n_1aveValue【庁舎】&#10;一人当たり面積">
          <a:extLst>
            <a:ext uri="{FF2B5EF4-FFF2-40B4-BE49-F238E27FC236}">
              <a16:creationId xmlns:a16="http://schemas.microsoft.com/office/drawing/2014/main" id="{6669F1C3-4427-4008-9A09-706581F16F9F}"/>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557" name="n_2aveValue【庁舎】&#10;一人当たり面積">
          <a:extLst>
            <a:ext uri="{FF2B5EF4-FFF2-40B4-BE49-F238E27FC236}">
              <a16:creationId xmlns:a16="http://schemas.microsoft.com/office/drawing/2014/main" id="{CE86808C-8DD5-4CD2-B50B-75052A57A336}"/>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558" name="n_3aveValue【庁舎】&#10;一人当たり面積">
          <a:extLst>
            <a:ext uri="{FF2B5EF4-FFF2-40B4-BE49-F238E27FC236}">
              <a16:creationId xmlns:a16="http://schemas.microsoft.com/office/drawing/2014/main" id="{12E670E9-E2F4-485F-B000-5FDE30B57C5D}"/>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155084</xdr:rowOff>
    </xdr:from>
    <xdr:ext cx="469744" cy="259045"/>
    <xdr:sp macro="" textlink="">
      <xdr:nvSpPr>
        <xdr:cNvPr id="559" name="n_1mainValue【庁舎】&#10;一人当たり面積">
          <a:extLst>
            <a:ext uri="{FF2B5EF4-FFF2-40B4-BE49-F238E27FC236}">
              <a16:creationId xmlns:a16="http://schemas.microsoft.com/office/drawing/2014/main" id="{DC199772-BCC2-4087-8D13-2382657BC05F}"/>
            </a:ext>
          </a:extLst>
        </xdr:cNvPr>
        <xdr:cNvSpPr txBox="1"/>
      </xdr:nvSpPr>
      <xdr:spPr>
        <a:xfrm>
          <a:off x="21075727" y="186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154322</xdr:rowOff>
    </xdr:from>
    <xdr:ext cx="469744" cy="259045"/>
    <xdr:sp macro="" textlink="">
      <xdr:nvSpPr>
        <xdr:cNvPr id="560" name="n_2mainValue【庁舎】&#10;一人当たり面積">
          <a:extLst>
            <a:ext uri="{FF2B5EF4-FFF2-40B4-BE49-F238E27FC236}">
              <a16:creationId xmlns:a16="http://schemas.microsoft.com/office/drawing/2014/main" id="{28AAC5BC-98DF-432F-98A8-24C043E7EAC8}"/>
            </a:ext>
          </a:extLst>
        </xdr:cNvPr>
        <xdr:cNvSpPr txBox="1"/>
      </xdr:nvSpPr>
      <xdr:spPr>
        <a:xfrm>
          <a:off x="20199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12BBDADE-0DAB-4E51-9037-86668DC71C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3860032B-9964-4FBA-9DF0-8FCB1BA41D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D26BE14B-CD39-423D-9566-C7766E2183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庁舎を除いた施設については、類似団体と比較して低い水準もしくは同水準となっている。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年度において、建替を進めていることから、完成後は有形固定資産減価償却率、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人当たり面積ともに改善する見込みとなっている。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財政力指数は、単年度でみると</a:t>
          </a:r>
          <a:r>
            <a:rPr kumimoji="1" lang="ja-JP" altLang="en-US" sz="1100">
              <a:solidFill>
                <a:schemeClr val="dk1"/>
              </a:solidFill>
              <a:effectLst/>
              <a:latin typeface="+mn-lt"/>
              <a:ea typeface="+mn-ea"/>
              <a:cs typeface="+mn-cs"/>
            </a:rPr>
            <a:t>Ｈ２８</a:t>
          </a:r>
          <a:r>
            <a:rPr kumimoji="1" lang="ja-JP" altLang="ja-JP" sz="1100">
              <a:solidFill>
                <a:schemeClr val="dk1"/>
              </a:solidFill>
              <a:effectLst/>
              <a:latin typeface="+mn-lt"/>
              <a:ea typeface="+mn-ea"/>
              <a:cs typeface="+mn-cs"/>
            </a:rPr>
            <a:t>年度０．４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年度０．４７、</a:t>
          </a:r>
          <a:r>
            <a:rPr kumimoji="1" lang="ja-JP" altLang="en-US" sz="1100">
              <a:solidFill>
                <a:schemeClr val="dk1"/>
              </a:solidFill>
              <a:effectLst/>
              <a:latin typeface="+mn-lt"/>
              <a:ea typeface="+mn-ea"/>
              <a:cs typeface="+mn-cs"/>
            </a:rPr>
            <a:t>Ｈ３０</a:t>
          </a:r>
          <a:r>
            <a:rPr kumimoji="1" lang="ja-JP" altLang="ja-JP" sz="1100">
              <a:solidFill>
                <a:schemeClr val="dk1"/>
              </a:solidFill>
              <a:effectLst/>
              <a:latin typeface="+mn-lt"/>
              <a:ea typeface="+mn-ea"/>
              <a:cs typeface="+mn-cs"/>
            </a:rPr>
            <a:t>年度０．４８であり、</a:t>
          </a:r>
          <a:r>
            <a:rPr kumimoji="1" lang="ja-JP" altLang="en-US" sz="1100">
              <a:solidFill>
                <a:schemeClr val="dk1"/>
              </a:solidFill>
              <a:effectLst/>
              <a:latin typeface="+mn-lt"/>
              <a:ea typeface="+mn-ea"/>
              <a:cs typeface="+mn-cs"/>
            </a:rPr>
            <a:t>近年増加傾向にある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全国平均を下回る所得や町内に中心となる基幹産業がないため、財政基盤が弱く類似団体平均より低いが、埋立地域</a:t>
          </a:r>
          <a:r>
            <a:rPr kumimoji="1" lang="ja-JP" altLang="en-US" sz="1100">
              <a:solidFill>
                <a:schemeClr val="dk1"/>
              </a:solidFill>
              <a:effectLst/>
              <a:latin typeface="+mn-lt"/>
              <a:ea typeface="+mn-ea"/>
              <a:cs typeface="+mn-cs"/>
            </a:rPr>
            <a:t>を中心に</a:t>
          </a:r>
          <a:r>
            <a:rPr kumimoji="1" lang="ja-JP" altLang="ja-JP" sz="1100">
              <a:solidFill>
                <a:schemeClr val="dk1"/>
              </a:solidFill>
              <a:effectLst/>
              <a:latin typeface="+mn-lt"/>
              <a:ea typeface="+mn-ea"/>
              <a:cs typeface="+mn-cs"/>
            </a:rPr>
            <a:t>人口増加や企業の進出・投資による地方税増収が続い</a:t>
          </a:r>
          <a:r>
            <a:rPr kumimoji="1" lang="ja-JP" altLang="en-US" sz="1100">
              <a:solidFill>
                <a:schemeClr val="dk1"/>
              </a:solidFill>
              <a:effectLst/>
              <a:latin typeface="+mn-lt"/>
              <a:ea typeface="+mn-ea"/>
              <a:cs typeface="+mn-cs"/>
            </a:rPr>
            <a:t>ることが大きな要因である。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952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今回</a:t>
          </a:r>
          <a:r>
            <a:rPr kumimoji="1" lang="ja-JP" altLang="ja-JP" sz="1100">
              <a:solidFill>
                <a:schemeClr val="dk1"/>
              </a:solidFill>
              <a:effectLst/>
              <a:latin typeface="+mn-lt"/>
              <a:ea typeface="+mn-ea"/>
              <a:cs typeface="+mn-cs"/>
            </a:rPr>
            <a:t>経常収支比率は９０％をわずかに</a:t>
          </a:r>
          <a:r>
            <a:rPr kumimoji="1" lang="ja-JP" altLang="en-US" sz="1100">
              <a:solidFill>
                <a:schemeClr val="dk1"/>
              </a:solidFill>
              <a:effectLst/>
              <a:latin typeface="+mn-lt"/>
              <a:ea typeface="+mn-ea"/>
              <a:cs typeface="+mn-cs"/>
            </a:rPr>
            <a:t>超え、９０．２％となり、類似団体平均値と並んだ。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要因の一つとして人口増加による扶助費の増加が考えられ、人口のピークを迎える令和７年（第</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次総合計画推計人口参照）まではこの傾向が続くと考えられる。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いっそうの自主財源確保に努めるとともに、扶助費など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歳出面の対策も行っていく必要がある。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1451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639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294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155666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294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63</xdr:row>
      <xdr:rowOff>155666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639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人件費は、これまで与那原町定員管理適正化計画による見直しを行っており、町民人口が５年間（平成２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年度末比）で</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％増加するなか職員数は抑制的に推移してきた。</a:t>
          </a:r>
          <a:endParaRPr lang="ja-JP" altLang="ja-JP" sz="1400">
            <a:effectLst/>
          </a:endParaRPr>
        </a:p>
        <a:p>
          <a:r>
            <a:rPr kumimoji="1" lang="ja-JP" altLang="ja-JP" sz="1100">
              <a:solidFill>
                <a:schemeClr val="dk1"/>
              </a:solidFill>
              <a:effectLst/>
              <a:latin typeface="+mn-lt"/>
              <a:ea typeface="+mn-ea"/>
              <a:cs typeface="+mn-cs"/>
            </a:rPr>
            <a:t>　物件費も過去の与那原町緊急財政健全化計画で抑制してきたため、類似団体平均以下を保つことができている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50115</xdr:rowOff>
    </xdr:from>
    <xdr:to>
      <xdr:col>23</xdr:col>
      <xdr:colOff>133350</xdr:colOff>
      <xdr:row>81</xdr:row>
      <xdr:rowOff>53262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7565"/>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43324</xdr:rowOff>
    </xdr:from>
    <xdr:to>
      <xdr:col>19</xdr:col>
      <xdr:colOff>133350</xdr:colOff>
      <xdr:row>81</xdr:row>
      <xdr:rowOff>50115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0774"/>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43324</xdr:rowOff>
    </xdr:from>
    <xdr:to>
      <xdr:col>15</xdr:col>
      <xdr:colOff>82550</xdr:colOff>
      <xdr:row>81</xdr:row>
      <xdr:rowOff>48569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077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48569</xdr:rowOff>
    </xdr:from>
    <xdr:to>
      <xdr:col>11</xdr:col>
      <xdr:colOff>31750</xdr:colOff>
      <xdr:row>81</xdr:row>
      <xdr:rowOff>58376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36019"/>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2462</xdr:rowOff>
    </xdr:from>
    <xdr:to>
      <xdr:col>23</xdr:col>
      <xdr:colOff>184150</xdr:colOff>
      <xdr:row>81</xdr:row>
      <xdr:rowOff>104062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95189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1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170765</xdr:rowOff>
    </xdr:from>
    <xdr:to>
      <xdr:col>19</xdr:col>
      <xdr:colOff>184150</xdr:colOff>
      <xdr:row>81</xdr:row>
      <xdr:rowOff>100915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111092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163974</xdr:rowOff>
    </xdr:from>
    <xdr:to>
      <xdr:col>15</xdr:col>
      <xdr:colOff>133350</xdr:colOff>
      <xdr:row>81</xdr:row>
      <xdr:rowOff>94124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104301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169219</xdr:rowOff>
    </xdr:from>
    <xdr:to>
      <xdr:col>11</xdr:col>
      <xdr:colOff>82550</xdr:colOff>
      <xdr:row>81</xdr:row>
      <xdr:rowOff>99369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109546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7576</xdr:rowOff>
    </xdr:from>
    <xdr:to>
      <xdr:col>7</xdr:col>
      <xdr:colOff>31750</xdr:colOff>
      <xdr:row>81</xdr:row>
      <xdr:rowOff>109176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119353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給与水準は、類似団体平均より</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ポイント高、全国町村平均より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ポイント高となっている。将来的な人件費増への対応が必要である。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85513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87</xdr:row>
      <xdr:rowOff>82973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302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82973</xdr:rowOff>
    </xdr:from>
    <xdr:to>
      <xdr:col>68</xdr:col>
      <xdr:colOff>152400</xdr:colOff>
      <xdr:row>87</xdr:row>
      <xdr:rowOff>82973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9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118550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与那原町定員管理適正化計画に基づき職員数抑制に努めており、その結果、類似団体平均を大幅に下回る職員数となっている。今後とも当該計画と住民サービス提供のバランスを考慮しながら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3568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802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160080</xdr:rowOff>
    </xdr:from>
    <xdr:to>
      <xdr:col>77</xdr:col>
      <xdr:colOff>44450</xdr:colOff>
      <xdr:row>59</xdr:row>
      <xdr:rowOff>164677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56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59</xdr:row>
      <xdr:rowOff>160080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160080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6643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124218</xdr:rowOff>
    </xdr:from>
    <xdr:to>
      <xdr:col>81</xdr:col>
      <xdr:colOff>95250</xdr:colOff>
      <xdr:row>60</xdr:row>
      <xdr:rowOff>54368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140745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大型公共投資の適切な選択により、類似団体平均を下回っている。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沖縄振興特別推進交付金事業等の元金償還が始まる。また、新庁舎整備事業も始まることや一部事務組合の新規事業等により実質公債費比率が上昇することが懸念され、事業の緊急性、必要性を勘案しつつ、投資的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141478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99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61722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105156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9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en-US" sz="1100">
              <a:effectLst/>
            </a:rPr>
            <a:t>近年、将来負担比率は減少傾向にあり、主な要因として、新たな借入額よりも償還額の方が多かったことにより、地方債残高が減ったことと、基準財政規模が増えたことによるものである。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42469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4163"/>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42469</xdr:rowOff>
    </xdr:from>
    <xdr:to>
      <xdr:col>77</xdr:col>
      <xdr:colOff>44450</xdr:colOff>
      <xdr:row>15</xdr:row>
      <xdr:rowOff>106172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1421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106172</xdr:rowOff>
    </xdr:from>
    <xdr:to>
      <xdr:col>72</xdr:col>
      <xdr:colOff>203200</xdr:colOff>
      <xdr:row>15</xdr:row>
      <xdr:rowOff>115824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7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115824</xdr:rowOff>
    </xdr:from>
    <xdr:to>
      <xdr:col>68</xdr:col>
      <xdr:colOff>152400</xdr:colOff>
      <xdr:row>16</xdr:row>
      <xdr:rowOff>38964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8757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171340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163119</xdr:rowOff>
    </xdr:from>
    <xdr:to>
      <xdr:col>77</xdr:col>
      <xdr:colOff>95250</xdr:colOff>
      <xdr:row>15</xdr:row>
      <xdr:rowOff>93269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78046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4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141749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65024</xdr:rowOff>
    </xdr:from>
    <xdr:to>
      <xdr:col>68</xdr:col>
      <xdr:colOff>203200</xdr:colOff>
      <xdr:row>15</xdr:row>
      <xdr:rowOff>166624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151401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159614</xdr:rowOff>
    </xdr:from>
    <xdr:to>
      <xdr:col>64</xdr:col>
      <xdr:colOff>152400</xdr:colOff>
      <xdr:row>16</xdr:row>
      <xdr:rowOff>89764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74541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人件費は、対前年度比０．２ポイント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と横ばいである。しかし、職員給は近年の職員採用状況により増加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、業務効率化をはじめとする努力を続ける必要がある。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物件費は、対前値度比０．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ポイント増加。公共施設を指定管理者へ委託、学校給食センターの調理業務委託を行うなど、いわゆる民間活力の導入を図るなかで委託料が増加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あるためである。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扶助費は、前年度比０．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ポイント増で引き続き類似団体で高い位置にある。</a:t>
          </a:r>
          <a:endParaRPr lang="ja-JP" altLang="ja-JP" sz="1400">
            <a:effectLst/>
          </a:endParaRPr>
        </a:p>
        <a:p>
          <a:r>
            <a:rPr kumimoji="1" lang="ja-JP" altLang="ja-JP" sz="1100">
              <a:solidFill>
                <a:schemeClr val="dk1"/>
              </a:solidFill>
              <a:effectLst/>
              <a:latin typeface="+mn-lt"/>
              <a:ea typeface="+mn-ea"/>
              <a:cs typeface="+mn-cs"/>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139700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1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25400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60</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58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59</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88900</xdr:rowOff>
    </xdr:from>
    <xdr:to>
      <xdr:col>24</xdr:col>
      <xdr:colOff>76200</xdr:colOff>
      <xdr:row>61</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対前年度比で０．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少。近年、類似団体平均並みで推移している。特徴として、国民健康保険への繰出金は国の財政支援強化を受けて前年度より減少しているが、介護保険への繰出金や下水道特別会計への繰出金の増加</a:t>
          </a:r>
          <a:r>
            <a:rPr kumimoji="1" lang="ja-JP" altLang="en-US" sz="1100">
              <a:solidFill>
                <a:schemeClr val="dk1"/>
              </a:solidFill>
              <a:effectLst/>
              <a:latin typeface="+mn-lt"/>
              <a:ea typeface="+mn-ea"/>
              <a:cs typeface="+mn-cs"/>
            </a:rPr>
            <a:t>していること</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83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51562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9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15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78994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補助費は、対前年度比は横ばい。</a:t>
          </a:r>
          <a:endParaRPr lang="ja-JP" altLang="ja-JP" sz="1400">
            <a:effectLst/>
          </a:endParaRPr>
        </a:p>
        <a:p>
          <a:r>
            <a:rPr kumimoji="1" lang="ja-JP" altLang="ja-JP" sz="1100">
              <a:solidFill>
                <a:schemeClr val="dk1"/>
              </a:solidFill>
              <a:effectLst/>
              <a:latin typeface="+mn-lt"/>
              <a:ea typeface="+mn-ea"/>
              <a:cs typeface="+mn-cs"/>
            </a:rPr>
            <a:t>　 一部事務組合負担金については、</a:t>
          </a:r>
          <a:r>
            <a:rPr kumimoji="1" lang="ja-JP" altLang="en-US" sz="1100">
              <a:solidFill>
                <a:schemeClr val="dk1"/>
              </a:solidFill>
              <a:effectLst/>
              <a:latin typeface="+mn-lt"/>
              <a:ea typeface="+mn-ea"/>
              <a:cs typeface="+mn-cs"/>
            </a:rPr>
            <a:t>消防の本庁舎建替等</a:t>
          </a:r>
          <a:r>
            <a:rPr kumimoji="1" lang="ja-JP" altLang="ja-JP" sz="1100">
              <a:solidFill>
                <a:schemeClr val="dk1"/>
              </a:solidFill>
              <a:effectLst/>
              <a:latin typeface="+mn-lt"/>
              <a:ea typeface="+mn-ea"/>
              <a:cs typeface="+mn-cs"/>
            </a:rPr>
            <a:t>、職員採用や新規事業の開始等に起因して、今後、負担金の増加が予測される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534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公債費は、対前年度比０．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今後は、庁舎、学校給食センター、与那原小学校の建替えが控えており、また沖縄振興特別推進交付金事業で建設した施設の償還が控えているため増加していくことが考えられる。後年度への影響を考慮した公債費の管理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136144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公債費が類似団体平均と比較して抑制的に推移している一方で、公債費以外が増加傾向にある。主な要因は扶助費であり、経常経費</a:t>
          </a:r>
          <a:r>
            <a:rPr kumimoji="1" lang="ja-JP" altLang="en-US" sz="1100">
              <a:solidFill>
                <a:schemeClr val="dk1"/>
              </a:solidFill>
              <a:effectLst/>
              <a:latin typeface="+mn-lt"/>
              <a:ea typeface="+mn-ea"/>
              <a:cs typeface="+mn-cs"/>
            </a:rPr>
            <a:t>に関しては</a:t>
          </a:r>
          <a:r>
            <a:rPr kumimoji="1" lang="ja-JP" altLang="ja-JP" sz="1100">
              <a:solidFill>
                <a:schemeClr val="dk1"/>
              </a:solidFill>
              <a:effectLst/>
              <a:latin typeface="+mn-lt"/>
              <a:ea typeface="+mn-ea"/>
              <a:cs typeface="+mn-cs"/>
            </a:rPr>
            <a:t>、扶助費増加への対応が特に重要な課題である。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76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67327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169514</xdr:rowOff>
    </xdr:from>
    <xdr:to>
      <xdr:col>29</xdr:col>
      <xdr:colOff>127000</xdr:colOff>
      <xdr:row>20</xdr:row>
      <xdr:rowOff>1052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74689"/>
          <a:ext cx="6477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1052</xdr:rowOff>
    </xdr:from>
    <xdr:to>
      <xdr:col>26</xdr:col>
      <xdr:colOff>50800</xdr:colOff>
      <xdr:row>20</xdr:row>
      <xdr:rowOff>3959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7677"/>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3028</xdr:rowOff>
    </xdr:from>
    <xdr:to>
      <xdr:col>22</xdr:col>
      <xdr:colOff>114300</xdr:colOff>
      <xdr:row>20</xdr:row>
      <xdr:rowOff>3959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79653"/>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3028</xdr:rowOff>
    </xdr:from>
    <xdr:to>
      <xdr:col>18</xdr:col>
      <xdr:colOff>177800</xdr:colOff>
      <xdr:row>20</xdr:row>
      <xdr:rowOff>26427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9653"/>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118714</xdr:rowOff>
    </xdr:from>
    <xdr:to>
      <xdr:col>29</xdr:col>
      <xdr:colOff>177800</xdr:colOff>
      <xdr:row>20</xdr:row>
      <xdr:rowOff>48864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2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90791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9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121702</xdr:rowOff>
    </xdr:from>
    <xdr:to>
      <xdr:col>26</xdr:col>
      <xdr:colOff>101600</xdr:colOff>
      <xdr:row>20</xdr:row>
      <xdr:rowOff>51852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36629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124609</xdr:rowOff>
    </xdr:from>
    <xdr:to>
      <xdr:col>22</xdr:col>
      <xdr:colOff>165100</xdr:colOff>
      <xdr:row>20</xdr:row>
      <xdr:rowOff>54759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39536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123678</xdr:rowOff>
    </xdr:from>
    <xdr:to>
      <xdr:col>19</xdr:col>
      <xdr:colOff>38100</xdr:colOff>
      <xdr:row>20</xdr:row>
      <xdr:rowOff>53828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38605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147077</xdr:rowOff>
    </xdr:from>
    <xdr:to>
      <xdr:col>15</xdr:col>
      <xdr:colOff>101600</xdr:colOff>
      <xdr:row>20</xdr:row>
      <xdr:rowOff>77227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62004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32798</xdr:rowOff>
    </xdr:from>
    <xdr:to>
      <xdr:col>29</xdr:col>
      <xdr:colOff>127000</xdr:colOff>
      <xdr:row>36</xdr:row>
      <xdr:rowOff>41466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6048"/>
          <a:ext cx="6477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41466</xdr:rowOff>
    </xdr:from>
    <xdr:to>
      <xdr:col>26</xdr:col>
      <xdr:colOff>50800</xdr:colOff>
      <xdr:row>36</xdr:row>
      <xdr:rowOff>66497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32836</xdr:rowOff>
    </xdr:from>
    <xdr:to>
      <xdr:col>22</xdr:col>
      <xdr:colOff>114300</xdr:colOff>
      <xdr:row>36</xdr:row>
      <xdr:rowOff>66497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86086"/>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325748</xdr:rowOff>
    </xdr:from>
    <xdr:to>
      <xdr:col>18</xdr:col>
      <xdr:colOff>177800</xdr:colOff>
      <xdr:row>36</xdr:row>
      <xdr:rowOff>32836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6098"/>
          <a:ext cx="698500" cy="4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324898</xdr:rowOff>
    </xdr:from>
    <xdr:to>
      <xdr:col>29</xdr:col>
      <xdr:colOff>177800</xdr:colOff>
      <xdr:row>36</xdr:row>
      <xdr:rowOff>83598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296975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333566</xdr:rowOff>
    </xdr:from>
    <xdr:to>
      <xdr:col>26</xdr:col>
      <xdr:colOff>101600</xdr:colOff>
      <xdr:row>36</xdr:row>
      <xdr:rowOff>92266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15697</xdr:rowOff>
    </xdr:from>
    <xdr:to>
      <xdr:col>22</xdr:col>
      <xdr:colOff>165100</xdr:colOff>
      <xdr:row>36</xdr:row>
      <xdr:rowOff>117297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102074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324936</xdr:rowOff>
    </xdr:from>
    <xdr:to>
      <xdr:col>19</xdr:col>
      <xdr:colOff>38100</xdr:colOff>
      <xdr:row>36</xdr:row>
      <xdr:rowOff>83636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68413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274948</xdr:rowOff>
    </xdr:from>
    <xdr:to>
      <xdr:col>15</xdr:col>
      <xdr:colOff>101600</xdr:colOff>
      <xdr:row>36</xdr:row>
      <xdr:rowOff>33648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18425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74981</xdr:rowOff>
    </xdr:from>
    <xdr:to>
      <xdr:col>24</xdr:col>
      <xdr:colOff>63500</xdr:colOff>
      <xdr:row>37</xdr:row>
      <xdr:rowOff>79718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8631"/>
          <a:ext cx="8382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78626</xdr:rowOff>
    </xdr:from>
    <xdr:to>
      <xdr:col>19</xdr:col>
      <xdr:colOff>177800</xdr:colOff>
      <xdr:row>37</xdr:row>
      <xdr:rowOff>79718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227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78626</xdr:rowOff>
    </xdr:from>
    <xdr:to>
      <xdr:col>15</xdr:col>
      <xdr:colOff>50800</xdr:colOff>
      <xdr:row>37</xdr:row>
      <xdr:rowOff>79007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22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60046</xdr:rowOff>
    </xdr:from>
    <xdr:to>
      <xdr:col>10</xdr:col>
      <xdr:colOff>114300</xdr:colOff>
      <xdr:row>37</xdr:row>
      <xdr:rowOff>79007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3696"/>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24181</xdr:rowOff>
    </xdr:from>
    <xdr:to>
      <xdr:col>24</xdr:col>
      <xdr:colOff>114300</xdr:colOff>
      <xdr:row>37</xdr:row>
      <xdr:rowOff>125781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28918</xdr:rowOff>
    </xdr:from>
    <xdr:to>
      <xdr:col>20</xdr:col>
      <xdr:colOff>38100</xdr:colOff>
      <xdr:row>37</xdr:row>
      <xdr:rowOff>130518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121645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27826</xdr:rowOff>
    </xdr:from>
    <xdr:to>
      <xdr:col>15</xdr:col>
      <xdr:colOff>101600</xdr:colOff>
      <xdr:row>37</xdr:row>
      <xdr:rowOff>129426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120553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28207</xdr:rowOff>
    </xdr:from>
    <xdr:to>
      <xdr:col>10</xdr:col>
      <xdr:colOff>165100</xdr:colOff>
      <xdr:row>37</xdr:row>
      <xdr:rowOff>129807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9246</xdr:rowOff>
    </xdr:from>
    <xdr:to>
      <xdr:col>6</xdr:col>
      <xdr:colOff>38100</xdr:colOff>
      <xdr:row>37</xdr:row>
      <xdr:rowOff>110846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167965</xdr:rowOff>
    </xdr:from>
    <xdr:to>
      <xdr:col>24</xdr:col>
      <xdr:colOff>63500</xdr:colOff>
      <xdr:row>58</xdr:row>
      <xdr:rowOff>171338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2065"/>
          <a:ext cx="8382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171338</xdr:rowOff>
    </xdr:from>
    <xdr:to>
      <xdr:col>19</xdr:col>
      <xdr:colOff>177800</xdr:colOff>
      <xdr:row>59</xdr:row>
      <xdr:rowOff>5642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15438"/>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xdr:rowOff>
    </xdr:from>
    <xdr:to>
      <xdr:col>15</xdr:col>
      <xdr:colOff>50800</xdr:colOff>
      <xdr:row>59</xdr:row>
      <xdr:rowOff>5642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1556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159582</xdr:rowOff>
    </xdr:from>
    <xdr:to>
      <xdr:col>10</xdr:col>
      <xdr:colOff>114300</xdr:colOff>
      <xdr:row>59</xdr:row>
      <xdr:rowOff>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0368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117165</xdr:rowOff>
    </xdr:from>
    <xdr:to>
      <xdr:col>24</xdr:col>
      <xdr:colOff>114300</xdr:colOff>
      <xdr:row>59</xdr:row>
      <xdr:rowOff>47315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120538</xdr:rowOff>
    </xdr:from>
    <xdr:to>
      <xdr:col>20</xdr:col>
      <xdr:colOff>38100</xdr:colOff>
      <xdr:row>59</xdr:row>
      <xdr:rowOff>50688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41815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126292</xdr:rowOff>
    </xdr:from>
    <xdr:to>
      <xdr:col>15</xdr:col>
      <xdr:colOff>101600</xdr:colOff>
      <xdr:row>59</xdr:row>
      <xdr:rowOff>56442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120669</xdr:rowOff>
    </xdr:from>
    <xdr:to>
      <xdr:col>10</xdr:col>
      <xdr:colOff>165100</xdr:colOff>
      <xdr:row>59</xdr:row>
      <xdr:rowOff>50819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41946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108782</xdr:rowOff>
    </xdr:from>
    <xdr:to>
      <xdr:col>6</xdr:col>
      <xdr:colOff>38100</xdr:colOff>
      <xdr:row>59</xdr:row>
      <xdr:rowOff>38932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30059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127966</xdr:rowOff>
    </xdr:from>
    <xdr:to>
      <xdr:col>24</xdr:col>
      <xdr:colOff>63500</xdr:colOff>
      <xdr:row>78</xdr:row>
      <xdr:rowOff>141300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106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127966</xdr:rowOff>
    </xdr:from>
    <xdr:to>
      <xdr:col>19</xdr:col>
      <xdr:colOff>177800</xdr:colOff>
      <xdr:row>78</xdr:row>
      <xdr:rowOff>154178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106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152997</xdr:rowOff>
    </xdr:from>
    <xdr:to>
      <xdr:col>15</xdr:col>
      <xdr:colOff>50800</xdr:colOff>
      <xdr:row>78</xdr:row>
      <xdr:rowOff>154178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260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152997</xdr:rowOff>
    </xdr:from>
    <xdr:to>
      <xdr:col>10</xdr:col>
      <xdr:colOff>114300</xdr:colOff>
      <xdr:row>78</xdr:row>
      <xdr:rowOff>155473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60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90500</xdr:rowOff>
    </xdr:from>
    <xdr:to>
      <xdr:col>24</xdr:col>
      <xdr:colOff>114300</xdr:colOff>
      <xdr:row>79</xdr:row>
      <xdr:rowOff>20650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5427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77166</xdr:rowOff>
    </xdr:from>
    <xdr:to>
      <xdr:col>20</xdr:col>
      <xdr:colOff>38100</xdr:colOff>
      <xdr:row>79</xdr:row>
      <xdr:rowOff>7316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169893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103378</xdr:rowOff>
    </xdr:from>
    <xdr:to>
      <xdr:col>15</xdr:col>
      <xdr:colOff>101600</xdr:colOff>
      <xdr:row>79</xdr:row>
      <xdr:rowOff>33528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102197</xdr:rowOff>
    </xdr:from>
    <xdr:to>
      <xdr:col>10</xdr:col>
      <xdr:colOff>165100</xdr:colOff>
      <xdr:row>79</xdr:row>
      <xdr:rowOff>32347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23474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104673</xdr:rowOff>
    </xdr:from>
    <xdr:to>
      <xdr:col>6</xdr:col>
      <xdr:colOff>38100</xdr:colOff>
      <xdr:row>79</xdr:row>
      <xdr:rowOff>34823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25950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31147</xdr:rowOff>
    </xdr:from>
    <xdr:to>
      <xdr:col>24</xdr:col>
      <xdr:colOff>63500</xdr:colOff>
      <xdr:row>91</xdr:row>
      <xdr:rowOff>71822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33097"/>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31147</xdr:rowOff>
    </xdr:from>
    <xdr:to>
      <xdr:col>19</xdr:col>
      <xdr:colOff>177800</xdr:colOff>
      <xdr:row>92</xdr:row>
      <xdr:rowOff>48636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33097"/>
          <a:ext cx="889000" cy="1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48636</xdr:rowOff>
    </xdr:from>
    <xdr:to>
      <xdr:col>15</xdr:col>
      <xdr:colOff>50800</xdr:colOff>
      <xdr:row>93</xdr:row>
      <xdr:rowOff>28062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220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28062</xdr:rowOff>
    </xdr:from>
    <xdr:to>
      <xdr:col>10</xdr:col>
      <xdr:colOff>114300</xdr:colOff>
      <xdr:row>93</xdr:row>
      <xdr:rowOff>68263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7291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21022</xdr:rowOff>
    </xdr:from>
    <xdr:to>
      <xdr:col>24</xdr:col>
      <xdr:colOff>114300</xdr:colOff>
      <xdr:row>91</xdr:row>
      <xdr:rowOff>122622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43899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4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151797</xdr:rowOff>
    </xdr:from>
    <xdr:to>
      <xdr:col>20</xdr:col>
      <xdr:colOff>38100</xdr:colOff>
      <xdr:row>91</xdr:row>
      <xdr:rowOff>81947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98474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5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169286</xdr:rowOff>
    </xdr:from>
    <xdr:to>
      <xdr:col>15</xdr:col>
      <xdr:colOff>101600</xdr:colOff>
      <xdr:row>92</xdr:row>
      <xdr:rowOff>99436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115963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148712</xdr:rowOff>
    </xdr:from>
    <xdr:to>
      <xdr:col>10</xdr:col>
      <xdr:colOff>165100</xdr:colOff>
      <xdr:row>93</xdr:row>
      <xdr:rowOff>78862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95389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17463</xdr:rowOff>
    </xdr:from>
    <xdr:to>
      <xdr:col>6</xdr:col>
      <xdr:colOff>38100</xdr:colOff>
      <xdr:row>93</xdr:row>
      <xdr:rowOff>119063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135590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78824</xdr:rowOff>
    </xdr:from>
    <xdr:to>
      <xdr:col>55</xdr:col>
      <xdr:colOff>0</xdr:colOff>
      <xdr:row>37</xdr:row>
      <xdr:rowOff>81285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22474"/>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78824</xdr:rowOff>
    </xdr:from>
    <xdr:to>
      <xdr:col>50</xdr:col>
      <xdr:colOff>114300</xdr:colOff>
      <xdr:row>37</xdr:row>
      <xdr:rowOff>102126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22474"/>
          <a:ext cx="889000" cy="2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106881</xdr:rowOff>
    </xdr:from>
    <xdr:to>
      <xdr:col>45</xdr:col>
      <xdr:colOff>177800</xdr:colOff>
      <xdr:row>37</xdr:row>
      <xdr:rowOff>102126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279081"/>
          <a:ext cx="8890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106881</xdr:rowOff>
    </xdr:from>
    <xdr:to>
      <xdr:col>41</xdr:col>
      <xdr:colOff>50800</xdr:colOff>
      <xdr:row>37</xdr:row>
      <xdr:rowOff>105951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79081"/>
          <a:ext cx="889000" cy="17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30485</xdr:rowOff>
    </xdr:from>
    <xdr:to>
      <xdr:col>55</xdr:col>
      <xdr:colOff>50800</xdr:colOff>
      <xdr:row>37</xdr:row>
      <xdr:rowOff>132085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8912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28024</xdr:rowOff>
    </xdr:from>
    <xdr:to>
      <xdr:col>50</xdr:col>
      <xdr:colOff>165100</xdr:colOff>
      <xdr:row>37</xdr:row>
      <xdr:rowOff>129624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120751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51326</xdr:rowOff>
    </xdr:from>
    <xdr:to>
      <xdr:col>46</xdr:col>
      <xdr:colOff>38100</xdr:colOff>
      <xdr:row>37</xdr:row>
      <xdr:rowOff>152926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144053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56081</xdr:rowOff>
    </xdr:from>
    <xdr:to>
      <xdr:col>41</xdr:col>
      <xdr:colOff>101600</xdr:colOff>
      <xdr:row>36</xdr:row>
      <xdr:rowOff>157681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148808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55151</xdr:rowOff>
    </xdr:from>
    <xdr:to>
      <xdr:col>36</xdr:col>
      <xdr:colOff>165100</xdr:colOff>
      <xdr:row>37</xdr:row>
      <xdr:rowOff>156751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147878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147148</xdr:rowOff>
    </xdr:from>
    <xdr:to>
      <xdr:col>55</xdr:col>
      <xdr:colOff>0</xdr:colOff>
      <xdr:row>58</xdr:row>
      <xdr:rowOff>2608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9798"/>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80890</xdr:rowOff>
    </xdr:from>
    <xdr:to>
      <xdr:col>50</xdr:col>
      <xdr:colOff>114300</xdr:colOff>
      <xdr:row>57</xdr:row>
      <xdr:rowOff>147148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53540"/>
          <a:ext cx="889000" cy="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80890</xdr:rowOff>
    </xdr:from>
    <xdr:to>
      <xdr:col>45</xdr:col>
      <xdr:colOff>177800</xdr:colOff>
      <xdr:row>57</xdr:row>
      <xdr:rowOff>103746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53540"/>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23837</xdr:rowOff>
    </xdr:from>
    <xdr:to>
      <xdr:col>41</xdr:col>
      <xdr:colOff>50800</xdr:colOff>
      <xdr:row>57</xdr:row>
      <xdr:rowOff>103746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25037"/>
          <a:ext cx="889000" cy="2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123258</xdr:rowOff>
    </xdr:from>
    <xdr:to>
      <xdr:col>55</xdr:col>
      <xdr:colOff>50800</xdr:colOff>
      <xdr:row>58</xdr:row>
      <xdr:rowOff>53408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38185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96348</xdr:rowOff>
    </xdr:from>
    <xdr:to>
      <xdr:col>50</xdr:col>
      <xdr:colOff>165100</xdr:colOff>
      <xdr:row>58</xdr:row>
      <xdr:rowOff>26498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30090</xdr:rowOff>
    </xdr:from>
    <xdr:to>
      <xdr:col>46</xdr:col>
      <xdr:colOff>38100</xdr:colOff>
      <xdr:row>57</xdr:row>
      <xdr:rowOff>131690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122817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52946</xdr:rowOff>
    </xdr:from>
    <xdr:to>
      <xdr:col>41</xdr:col>
      <xdr:colOff>101600</xdr:colOff>
      <xdr:row>57</xdr:row>
      <xdr:rowOff>154546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145673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144487</xdr:rowOff>
    </xdr:from>
    <xdr:to>
      <xdr:col>36</xdr:col>
      <xdr:colOff>165100</xdr:colOff>
      <xdr:row>56</xdr:row>
      <xdr:rowOff>74637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91164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166185</xdr:rowOff>
    </xdr:from>
    <xdr:to>
      <xdr:col>55</xdr:col>
      <xdr:colOff>0</xdr:colOff>
      <xdr:row>79</xdr:row>
      <xdr:rowOff>26412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9285"/>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123382</xdr:rowOff>
    </xdr:from>
    <xdr:to>
      <xdr:col>50</xdr:col>
      <xdr:colOff>114300</xdr:colOff>
      <xdr:row>78</xdr:row>
      <xdr:rowOff>166185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25032"/>
          <a:ext cx="889000" cy="2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123382</xdr:rowOff>
    </xdr:from>
    <xdr:to>
      <xdr:col>45</xdr:col>
      <xdr:colOff>177800</xdr:colOff>
      <xdr:row>77</xdr:row>
      <xdr:rowOff>135378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25032"/>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90105</xdr:rowOff>
    </xdr:from>
    <xdr:to>
      <xdr:col>41</xdr:col>
      <xdr:colOff>50800</xdr:colOff>
      <xdr:row>77</xdr:row>
      <xdr:rowOff>135378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605955"/>
          <a:ext cx="889000" cy="7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147062</xdr:rowOff>
    </xdr:from>
    <xdr:to>
      <xdr:col>55</xdr:col>
      <xdr:colOff>50800</xdr:colOff>
      <xdr:row>79</xdr:row>
      <xdr:rowOff>77212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61989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115385</xdr:rowOff>
    </xdr:from>
    <xdr:to>
      <xdr:col>50</xdr:col>
      <xdr:colOff>165100</xdr:colOff>
      <xdr:row>79</xdr:row>
      <xdr:rowOff>45535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36662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72582</xdr:rowOff>
    </xdr:from>
    <xdr:to>
      <xdr:col>46</xdr:col>
      <xdr:colOff>38100</xdr:colOff>
      <xdr:row>78</xdr:row>
      <xdr:rowOff>2732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19259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84578</xdr:rowOff>
    </xdr:from>
    <xdr:to>
      <xdr:col>41</xdr:col>
      <xdr:colOff>101600</xdr:colOff>
      <xdr:row>78</xdr:row>
      <xdr:rowOff>14728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5855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3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39305</xdr:rowOff>
    </xdr:from>
    <xdr:to>
      <xdr:col>36</xdr:col>
      <xdr:colOff>165100</xdr:colOff>
      <xdr:row>73</xdr:row>
      <xdr:rowOff>140905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157432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68537</xdr:rowOff>
    </xdr:from>
    <xdr:to>
      <xdr:col>55</xdr:col>
      <xdr:colOff>0</xdr:colOff>
      <xdr:row>99</xdr:row>
      <xdr:rowOff>315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70637"/>
          <a:ext cx="8382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68537</xdr:rowOff>
    </xdr:from>
    <xdr:to>
      <xdr:col>50</xdr:col>
      <xdr:colOff>114300</xdr:colOff>
      <xdr:row>98</xdr:row>
      <xdr:rowOff>133361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70637"/>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97851</xdr:rowOff>
    </xdr:from>
    <xdr:to>
      <xdr:col>45</xdr:col>
      <xdr:colOff>177800</xdr:colOff>
      <xdr:row>98</xdr:row>
      <xdr:rowOff>133361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995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97851</xdr:rowOff>
    </xdr:from>
    <xdr:to>
      <xdr:col>41</xdr:col>
      <xdr:colOff>50800</xdr:colOff>
      <xdr:row>99</xdr:row>
      <xdr:rowOff>30398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99951"/>
          <a:ext cx="8890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120965</xdr:rowOff>
    </xdr:from>
    <xdr:to>
      <xdr:col>55</xdr:col>
      <xdr:colOff>50800</xdr:colOff>
      <xdr:row>99</xdr:row>
      <xdr:rowOff>51115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35892</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17737</xdr:rowOff>
    </xdr:from>
    <xdr:to>
      <xdr:col>50</xdr:col>
      <xdr:colOff>165100</xdr:colOff>
      <xdr:row>98</xdr:row>
      <xdr:rowOff>119337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110464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82561</xdr:rowOff>
    </xdr:from>
    <xdr:to>
      <xdr:col>46</xdr:col>
      <xdr:colOff>38100</xdr:colOff>
      <xdr:row>99</xdr:row>
      <xdr:rowOff>12711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7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47051</xdr:rowOff>
    </xdr:from>
    <xdr:to>
      <xdr:col>41</xdr:col>
      <xdr:colOff>101600</xdr:colOff>
      <xdr:row>98</xdr:row>
      <xdr:rowOff>148651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139778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151048</xdr:rowOff>
    </xdr:from>
    <xdr:to>
      <xdr:col>36</xdr:col>
      <xdr:colOff>165100</xdr:colOff>
      <xdr:row>99</xdr:row>
      <xdr:rowOff>81198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72325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4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44872</xdr:rowOff>
    </xdr:from>
    <xdr:to>
      <xdr:col>85</xdr:col>
      <xdr:colOff>127000</xdr:colOff>
      <xdr:row>77</xdr:row>
      <xdr:rowOff>50797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4652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50797</xdr:rowOff>
    </xdr:from>
    <xdr:to>
      <xdr:col>81</xdr:col>
      <xdr:colOff>50800</xdr:colOff>
      <xdr:row>77</xdr:row>
      <xdr:rowOff>53118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244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38275</xdr:rowOff>
    </xdr:from>
    <xdr:to>
      <xdr:col>76</xdr:col>
      <xdr:colOff>114300</xdr:colOff>
      <xdr:row>77</xdr:row>
      <xdr:rowOff>53118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9925"/>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38275</xdr:rowOff>
    </xdr:from>
    <xdr:to>
      <xdr:col>71</xdr:col>
      <xdr:colOff>177800</xdr:colOff>
      <xdr:row>77</xdr:row>
      <xdr:rowOff>38694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992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165522</xdr:rowOff>
    </xdr:from>
    <xdr:to>
      <xdr:col>85</xdr:col>
      <xdr:colOff>177800</xdr:colOff>
      <xdr:row>77</xdr:row>
      <xdr:rowOff>95672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143949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171447</xdr:rowOff>
    </xdr:from>
    <xdr:to>
      <xdr:col>81</xdr:col>
      <xdr:colOff>101600</xdr:colOff>
      <xdr:row>77</xdr:row>
      <xdr:rowOff>101597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92724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2318</xdr:rowOff>
    </xdr:from>
    <xdr:to>
      <xdr:col>76</xdr:col>
      <xdr:colOff>165100</xdr:colOff>
      <xdr:row>77</xdr:row>
      <xdr:rowOff>103918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95045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158925</xdr:rowOff>
    </xdr:from>
    <xdr:to>
      <xdr:col>72</xdr:col>
      <xdr:colOff>38100</xdr:colOff>
      <xdr:row>77</xdr:row>
      <xdr:rowOff>89075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80202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159344</xdr:rowOff>
    </xdr:from>
    <xdr:to>
      <xdr:col>67</xdr:col>
      <xdr:colOff>101600</xdr:colOff>
      <xdr:row>77</xdr:row>
      <xdr:rowOff>89494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80621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123783</xdr:rowOff>
    </xdr:from>
    <xdr:to>
      <xdr:col>85</xdr:col>
      <xdr:colOff>127000</xdr:colOff>
      <xdr:row>98</xdr:row>
      <xdr:rowOff>127547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25883"/>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123783</xdr:rowOff>
    </xdr:from>
    <xdr:to>
      <xdr:col>81</xdr:col>
      <xdr:colOff>50800</xdr:colOff>
      <xdr:row>98</xdr:row>
      <xdr:rowOff>136589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25883"/>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136589</xdr:rowOff>
    </xdr:from>
    <xdr:to>
      <xdr:col>76</xdr:col>
      <xdr:colOff>114300</xdr:colOff>
      <xdr:row>98</xdr:row>
      <xdr:rowOff>138196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38689"/>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138196</xdr:rowOff>
    </xdr:from>
    <xdr:to>
      <xdr:col>71</xdr:col>
      <xdr:colOff>177800</xdr:colOff>
      <xdr:row>98</xdr:row>
      <xdr:rowOff>139574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40296"/>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76747</xdr:rowOff>
    </xdr:from>
    <xdr:to>
      <xdr:col>85</xdr:col>
      <xdr:colOff>177800</xdr:colOff>
      <xdr:row>99</xdr:row>
      <xdr:rowOff>6897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72983</xdr:rowOff>
    </xdr:from>
    <xdr:to>
      <xdr:col>81</xdr:col>
      <xdr:colOff>101600</xdr:colOff>
      <xdr:row>99</xdr:row>
      <xdr:rowOff>3133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165710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85789</xdr:rowOff>
    </xdr:from>
    <xdr:to>
      <xdr:col>76</xdr:col>
      <xdr:colOff>165100</xdr:colOff>
      <xdr:row>99</xdr:row>
      <xdr:rowOff>15939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87396</xdr:rowOff>
    </xdr:from>
    <xdr:to>
      <xdr:col>72</xdr:col>
      <xdr:colOff>38100</xdr:colOff>
      <xdr:row>99</xdr:row>
      <xdr:rowOff>17546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8673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82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88774</xdr:rowOff>
    </xdr:from>
    <xdr:to>
      <xdr:col>67</xdr:col>
      <xdr:colOff>101600</xdr:colOff>
      <xdr:row>99</xdr:row>
      <xdr:rowOff>18924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10051</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57333" y="16983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19590</xdr:rowOff>
    </xdr:from>
    <xdr:to>
      <xdr:col>116</xdr:col>
      <xdr:colOff>63500</xdr:colOff>
      <xdr:row>77</xdr:row>
      <xdr:rowOff>36506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2124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36506</xdr:rowOff>
    </xdr:from>
    <xdr:to>
      <xdr:col>111</xdr:col>
      <xdr:colOff>177800</xdr:colOff>
      <xdr:row>77</xdr:row>
      <xdr:rowOff>50164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38156"/>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75197</xdr:rowOff>
    </xdr:from>
    <xdr:to>
      <xdr:col>107</xdr:col>
      <xdr:colOff>50800</xdr:colOff>
      <xdr:row>77</xdr:row>
      <xdr:rowOff>50164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05397"/>
          <a:ext cx="889000" cy="1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75197</xdr:rowOff>
    </xdr:from>
    <xdr:to>
      <xdr:col>102</xdr:col>
      <xdr:colOff>114300</xdr:colOff>
      <xdr:row>77</xdr:row>
      <xdr:rowOff>18484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5397"/>
          <a:ext cx="889000" cy="1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140240</xdr:rowOff>
    </xdr:from>
    <xdr:to>
      <xdr:col>116</xdr:col>
      <xdr:colOff>114300</xdr:colOff>
      <xdr:row>77</xdr:row>
      <xdr:rowOff>70390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118667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157156</xdr:rowOff>
    </xdr:from>
    <xdr:to>
      <xdr:col>112</xdr:col>
      <xdr:colOff>38100</xdr:colOff>
      <xdr:row>77</xdr:row>
      <xdr:rowOff>87306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78433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170814</xdr:rowOff>
    </xdr:from>
    <xdr:to>
      <xdr:col>107</xdr:col>
      <xdr:colOff>101600</xdr:colOff>
      <xdr:row>77</xdr:row>
      <xdr:rowOff>100964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92091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24397</xdr:rowOff>
    </xdr:from>
    <xdr:to>
      <xdr:col>102</xdr:col>
      <xdr:colOff>165100</xdr:colOff>
      <xdr:row>76</xdr:row>
      <xdr:rowOff>125997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117124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139134</xdr:rowOff>
    </xdr:from>
    <xdr:to>
      <xdr:col>98</xdr:col>
      <xdr:colOff>38100</xdr:colOff>
      <xdr:row>77</xdr:row>
      <xdr:rowOff>69284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60411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本町は５１８ヘクタールの町域に人口約１万９千人が居住しており、歴史的に古くから交通の要衝であったこともあり、コンパクトシティとしての特徴をもつ。</a:t>
          </a:r>
          <a:endParaRPr lang="ja-JP" altLang="ja-JP" sz="1400">
            <a:effectLst/>
          </a:endParaRPr>
        </a:p>
        <a:p>
          <a:r>
            <a:rPr kumimoji="1" lang="ja-JP" altLang="ja-JP" sz="1100">
              <a:solidFill>
                <a:schemeClr val="dk1"/>
              </a:solidFill>
              <a:effectLst/>
              <a:latin typeface="+mn-lt"/>
              <a:ea typeface="+mn-ea"/>
              <a:cs typeface="+mn-cs"/>
            </a:rPr>
            <a:t>　　住民一人当たりのコストでみた場合、人件費は沖縄県平均より</a:t>
          </a:r>
          <a:r>
            <a:rPr kumimoji="1" lang="ja-JP" altLang="en-US" sz="1100">
              <a:solidFill>
                <a:schemeClr val="dk1"/>
              </a:solidFill>
              <a:effectLst/>
              <a:latin typeface="+mn-lt"/>
              <a:ea typeface="+mn-ea"/>
              <a:cs typeface="+mn-cs"/>
            </a:rPr>
            <a:t>１１，３０１</a:t>
          </a:r>
          <a:r>
            <a:rPr kumimoji="1" lang="ja-JP" altLang="ja-JP" sz="11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100">
              <a:solidFill>
                <a:schemeClr val="dk1"/>
              </a:solidFill>
              <a:effectLst/>
              <a:latin typeface="+mn-lt"/>
              <a:ea typeface="+mn-ea"/>
              <a:cs typeface="+mn-cs"/>
            </a:rPr>
            <a:t>　　 公債費も沖縄県平均より</a:t>
          </a:r>
          <a:r>
            <a:rPr kumimoji="1" lang="ja-JP" altLang="en-US" sz="1100">
              <a:solidFill>
                <a:schemeClr val="dk1"/>
              </a:solidFill>
              <a:effectLst/>
              <a:latin typeface="+mn-lt"/>
              <a:ea typeface="+mn-ea"/>
              <a:cs typeface="+mn-cs"/>
            </a:rPr>
            <a:t>１１，１０７</a:t>
          </a:r>
          <a:r>
            <a:rPr kumimoji="1" lang="ja-JP" altLang="ja-JP" sz="1100">
              <a:solidFill>
                <a:schemeClr val="dk1"/>
              </a:solidFill>
              <a:effectLst/>
              <a:latin typeface="+mn-lt"/>
              <a:ea typeface="+mn-ea"/>
              <a:cs typeface="+mn-cs"/>
            </a:rPr>
            <a:t>円低い。義務的経費のなかでは扶助費が高く、県平均より低いものの類似団体平均より</a:t>
          </a:r>
          <a:r>
            <a:rPr kumimoji="1" lang="ja-JP" altLang="en-US" sz="1100">
              <a:solidFill>
                <a:schemeClr val="dk1"/>
              </a:solidFill>
              <a:effectLst/>
              <a:latin typeface="+mn-lt"/>
              <a:ea typeface="+mn-ea"/>
              <a:cs typeface="+mn-cs"/>
            </a:rPr>
            <a:t>３５，９８８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（１．５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倍）。</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維持修繕費は、類似団体平均と比べこれまで低く抑えられてきたが、老朽化施設が複数存在していることから今後は増えることが懸念される。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関連して、積立金が類似団体平均よ</a:t>
          </a:r>
          <a:r>
            <a:rPr kumimoji="1" lang="ja-JP" altLang="en-US" sz="1100">
              <a:solidFill>
                <a:schemeClr val="dk1"/>
              </a:solidFill>
              <a:effectLst/>
              <a:latin typeface="+mn-lt"/>
              <a:ea typeface="+mn-ea"/>
              <a:cs typeface="+mn-cs"/>
            </a:rPr>
            <a:t>２７，４３５</a:t>
          </a:r>
          <a:r>
            <a:rPr kumimoji="1" lang="ja-JP" altLang="ja-JP" sz="1100">
              <a:solidFill>
                <a:schemeClr val="dk1"/>
              </a:solidFill>
              <a:effectLst/>
              <a:latin typeface="+mn-lt"/>
              <a:ea typeface="+mn-ea"/>
              <a:cs typeface="+mn-cs"/>
            </a:rPr>
            <a:t>円低く、県平均より</a:t>
          </a:r>
          <a:r>
            <a:rPr kumimoji="1" lang="ja-JP" altLang="en-US" sz="1100">
              <a:solidFill>
                <a:schemeClr val="dk1"/>
              </a:solidFill>
              <a:effectLst/>
              <a:latin typeface="+mn-lt"/>
              <a:ea typeface="+mn-ea"/>
              <a:cs typeface="+mn-cs"/>
            </a:rPr>
            <a:t>１８，５３７</a:t>
          </a:r>
          <a:r>
            <a:rPr kumimoji="1" lang="ja-JP" altLang="ja-JP" sz="1100">
              <a:solidFill>
                <a:schemeClr val="dk1"/>
              </a:solidFill>
              <a:effectLst/>
              <a:latin typeface="+mn-lt"/>
              <a:ea typeface="+mn-ea"/>
              <a:cs typeface="+mn-cs"/>
            </a:rPr>
            <a:t>円低い。施設の長寿命化、将来の建替えを想定し公共施設等整備基金への積立を実施する必要がある。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89734</xdr:rowOff>
    </xdr:from>
    <xdr:to>
      <xdr:col>24</xdr:col>
      <xdr:colOff>63500</xdr:colOff>
      <xdr:row>36</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0484"/>
          <a:ext cx="838200" cy="1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87775</xdr:rowOff>
    </xdr:from>
    <xdr:to>
      <xdr:col>19</xdr:col>
      <xdr:colOff>177800</xdr:colOff>
      <xdr:row>35</xdr:row>
      <xdr:rowOff>89734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852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31931</xdr:rowOff>
    </xdr:from>
    <xdr:to>
      <xdr:col>15</xdr:col>
      <xdr:colOff>50800</xdr:colOff>
      <xdr:row>35</xdr:row>
      <xdr:rowOff>87775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2681"/>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122718</xdr:rowOff>
    </xdr:from>
    <xdr:to>
      <xdr:col>10</xdr:col>
      <xdr:colOff>114300</xdr:colOff>
      <xdr:row>35</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520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38934</xdr:rowOff>
    </xdr:from>
    <xdr:to>
      <xdr:col>20</xdr:col>
      <xdr:colOff>38100</xdr:colOff>
      <xdr:row>35</xdr:row>
      <xdr:rowOff>140534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131661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36975</xdr:rowOff>
    </xdr:from>
    <xdr:to>
      <xdr:col>15</xdr:col>
      <xdr:colOff>101600</xdr:colOff>
      <xdr:row>35</xdr:row>
      <xdr:rowOff>138575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152581</xdr:rowOff>
    </xdr:from>
    <xdr:to>
      <xdr:col>10</xdr:col>
      <xdr:colOff>165100</xdr:colOff>
      <xdr:row>35</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73858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71918</xdr:rowOff>
    </xdr:from>
    <xdr:to>
      <xdr:col>6</xdr:col>
      <xdr:colOff>38100</xdr:colOff>
      <xdr:row>35</xdr:row>
      <xdr:rowOff>2068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164645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159918</xdr:rowOff>
    </xdr:from>
    <xdr:to>
      <xdr:col>24</xdr:col>
      <xdr:colOff>63500</xdr:colOff>
      <xdr:row>58</xdr:row>
      <xdr:rowOff>163660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4018"/>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163660</xdr:rowOff>
    </xdr:from>
    <xdr:to>
      <xdr:col>19</xdr:col>
      <xdr:colOff>177800</xdr:colOff>
      <xdr:row>58</xdr:row>
      <xdr:rowOff>170651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7760"/>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164364</xdr:rowOff>
    </xdr:from>
    <xdr:to>
      <xdr:col>15</xdr:col>
      <xdr:colOff>50800</xdr:colOff>
      <xdr:row>58</xdr:row>
      <xdr:rowOff>170651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846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76107</xdr:rowOff>
    </xdr:from>
    <xdr:to>
      <xdr:col>10</xdr:col>
      <xdr:colOff>114300</xdr:colOff>
      <xdr:row>58</xdr:row>
      <xdr:rowOff>164364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0207"/>
          <a:ext cx="889000" cy="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109118</xdr:rowOff>
    </xdr:from>
    <xdr:to>
      <xdr:col>24</xdr:col>
      <xdr:colOff>114300</xdr:colOff>
      <xdr:row>59</xdr:row>
      <xdr:rowOff>39268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24045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112860</xdr:rowOff>
    </xdr:from>
    <xdr:to>
      <xdr:col>20</xdr:col>
      <xdr:colOff>38100</xdr:colOff>
      <xdr:row>59</xdr:row>
      <xdr:rowOff>43010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34137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119851</xdr:rowOff>
    </xdr:from>
    <xdr:to>
      <xdr:col>15</xdr:col>
      <xdr:colOff>101600</xdr:colOff>
      <xdr:row>59</xdr:row>
      <xdr:rowOff>50001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41128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113564</xdr:rowOff>
    </xdr:from>
    <xdr:to>
      <xdr:col>10</xdr:col>
      <xdr:colOff>165100</xdr:colOff>
      <xdr:row>59</xdr:row>
      <xdr:rowOff>43714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25307</xdr:rowOff>
    </xdr:from>
    <xdr:to>
      <xdr:col>6</xdr:col>
      <xdr:colOff>38100</xdr:colOff>
      <xdr:row>58</xdr:row>
      <xdr:rowOff>126907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143434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53180</xdr:rowOff>
    </xdr:from>
    <xdr:to>
      <xdr:col>24</xdr:col>
      <xdr:colOff>63500</xdr:colOff>
      <xdr:row>75</xdr:row>
      <xdr:rowOff>1560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40480"/>
          <a:ext cx="8382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xdr:rowOff>
    </xdr:from>
    <xdr:to>
      <xdr:col>19</xdr:col>
      <xdr:colOff>177800</xdr:colOff>
      <xdr:row>75</xdr:row>
      <xdr:rowOff>65906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60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51046</xdr:rowOff>
    </xdr:from>
    <xdr:to>
      <xdr:col>15</xdr:col>
      <xdr:colOff>50800</xdr:colOff>
      <xdr:row>75</xdr:row>
      <xdr:rowOff>65906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0979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51046</xdr:rowOff>
    </xdr:from>
    <xdr:to>
      <xdr:col>10</xdr:col>
      <xdr:colOff>114300</xdr:colOff>
      <xdr:row>77</xdr:row>
      <xdr:rowOff>14667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09796"/>
          <a:ext cx="889000" cy="3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2380</xdr:rowOff>
    </xdr:from>
    <xdr:to>
      <xdr:col>24</xdr:col>
      <xdr:colOff>114300</xdr:colOff>
      <xdr:row>74</xdr:row>
      <xdr:rowOff>103980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25257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122210</xdr:rowOff>
    </xdr:from>
    <xdr:to>
      <xdr:col>20</xdr:col>
      <xdr:colOff>38100</xdr:colOff>
      <xdr:row>75</xdr:row>
      <xdr:rowOff>52360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8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15106</xdr:rowOff>
    </xdr:from>
    <xdr:to>
      <xdr:col>15</xdr:col>
      <xdr:colOff>101600</xdr:colOff>
      <xdr:row>75</xdr:row>
      <xdr:rowOff>116706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133233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246</xdr:rowOff>
    </xdr:from>
    <xdr:to>
      <xdr:col>10</xdr:col>
      <xdr:colOff>165100</xdr:colOff>
      <xdr:row>75</xdr:row>
      <xdr:rowOff>101846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118373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135317</xdr:rowOff>
    </xdr:from>
    <xdr:to>
      <xdr:col>6</xdr:col>
      <xdr:colOff>38100</xdr:colOff>
      <xdr:row>77</xdr:row>
      <xdr:rowOff>65467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56594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147946</xdr:rowOff>
    </xdr:from>
    <xdr:to>
      <xdr:col>24</xdr:col>
      <xdr:colOff>63500</xdr:colOff>
      <xdr:row>99</xdr:row>
      <xdr:rowOff>23816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950046"/>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147946</xdr:rowOff>
    </xdr:from>
    <xdr:to>
      <xdr:col>19</xdr:col>
      <xdr:colOff>177800</xdr:colOff>
      <xdr:row>99</xdr:row>
      <xdr:rowOff>5643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5004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119779</xdr:rowOff>
    </xdr:from>
    <xdr:to>
      <xdr:col>15</xdr:col>
      <xdr:colOff>50800</xdr:colOff>
      <xdr:row>99</xdr:row>
      <xdr:rowOff>5643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21879"/>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48113</xdr:rowOff>
    </xdr:from>
    <xdr:to>
      <xdr:col>10</xdr:col>
      <xdr:colOff>114300</xdr:colOff>
      <xdr:row>98</xdr:row>
      <xdr:rowOff>119779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50213"/>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144466</xdr:rowOff>
    </xdr:from>
    <xdr:to>
      <xdr:col>24</xdr:col>
      <xdr:colOff>114300</xdr:colOff>
      <xdr:row>99</xdr:row>
      <xdr:rowOff>74616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59393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97146</xdr:rowOff>
    </xdr:from>
    <xdr:to>
      <xdr:col>20</xdr:col>
      <xdr:colOff>38100</xdr:colOff>
      <xdr:row>99</xdr:row>
      <xdr:rowOff>27296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18423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126293</xdr:rowOff>
    </xdr:from>
    <xdr:to>
      <xdr:col>15</xdr:col>
      <xdr:colOff>101600</xdr:colOff>
      <xdr:row>99</xdr:row>
      <xdr:rowOff>56443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47570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68979</xdr:rowOff>
    </xdr:from>
    <xdr:to>
      <xdr:col>10</xdr:col>
      <xdr:colOff>165100</xdr:colOff>
      <xdr:row>98</xdr:row>
      <xdr:rowOff>170579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161706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168763</xdr:rowOff>
    </xdr:from>
    <xdr:to>
      <xdr:col>6</xdr:col>
      <xdr:colOff>38100</xdr:colOff>
      <xdr:row>98</xdr:row>
      <xdr:rowOff>98913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90040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901</xdr:rowOff>
    </xdr:from>
    <xdr:to>
      <xdr:col>55</xdr:col>
      <xdr:colOff>0</xdr:colOff>
      <xdr:row>59</xdr:row>
      <xdr:rowOff>11322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116451"/>
          <a:ext cx="8382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170809</xdr:rowOff>
    </xdr:from>
    <xdr:to>
      <xdr:col>50</xdr:col>
      <xdr:colOff>114300</xdr:colOff>
      <xdr:row>59</xdr:row>
      <xdr:rowOff>11322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1011490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2274</xdr:rowOff>
    </xdr:from>
    <xdr:to>
      <xdr:col>45</xdr:col>
      <xdr:colOff>177800</xdr:colOff>
      <xdr:row>58</xdr:row>
      <xdr:rowOff>170809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946374"/>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2274</xdr:rowOff>
    </xdr:from>
    <xdr:to>
      <xdr:col>41</xdr:col>
      <xdr:colOff>50800</xdr:colOff>
      <xdr:row>59</xdr:row>
      <xdr:rowOff>9398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946374"/>
          <a:ext cx="889000" cy="1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121551</xdr:rowOff>
    </xdr:from>
    <xdr:to>
      <xdr:col>55</xdr:col>
      <xdr:colOff>50800</xdr:colOff>
      <xdr:row>59</xdr:row>
      <xdr:rowOff>51701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36478</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131972</xdr:rowOff>
    </xdr:from>
    <xdr:to>
      <xdr:col>50</xdr:col>
      <xdr:colOff>165100</xdr:colOff>
      <xdr:row>59</xdr:row>
      <xdr:rowOff>62122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53249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120009</xdr:rowOff>
    </xdr:from>
    <xdr:to>
      <xdr:col>46</xdr:col>
      <xdr:colOff>38100</xdr:colOff>
      <xdr:row>59</xdr:row>
      <xdr:rowOff>50159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100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41286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1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122924</xdr:rowOff>
    </xdr:from>
    <xdr:to>
      <xdr:col>41</xdr:col>
      <xdr:colOff>101600</xdr:colOff>
      <xdr:row>58</xdr:row>
      <xdr:rowOff>53074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44201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9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130048</xdr:rowOff>
    </xdr:from>
    <xdr:to>
      <xdr:col>36</xdr:col>
      <xdr:colOff>165100</xdr:colOff>
      <xdr:row>59</xdr:row>
      <xdr:rowOff>60198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51325</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167494</xdr:rowOff>
    </xdr:from>
    <xdr:to>
      <xdr:col>55</xdr:col>
      <xdr:colOff>0</xdr:colOff>
      <xdr:row>78</xdr:row>
      <xdr:rowOff>9970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369144"/>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167494</xdr:rowOff>
    </xdr:from>
    <xdr:to>
      <xdr:col>50</xdr:col>
      <xdr:colOff>114300</xdr:colOff>
      <xdr:row>78</xdr:row>
      <xdr:rowOff>21323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369144"/>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21323</xdr:rowOff>
    </xdr:from>
    <xdr:to>
      <xdr:col>45</xdr:col>
      <xdr:colOff>177800</xdr:colOff>
      <xdr:row>78</xdr:row>
      <xdr:rowOff>82607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394423"/>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16332</xdr:rowOff>
    </xdr:from>
    <xdr:to>
      <xdr:col>41</xdr:col>
      <xdr:colOff>50800</xdr:colOff>
      <xdr:row>78</xdr:row>
      <xdr:rowOff>82607</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389432"/>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130620</xdr:rowOff>
    </xdr:from>
    <xdr:to>
      <xdr:col>55</xdr:col>
      <xdr:colOff>50800</xdr:colOff>
      <xdr:row>78</xdr:row>
      <xdr:rowOff>60770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109047</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116694</xdr:rowOff>
    </xdr:from>
    <xdr:to>
      <xdr:col>50</xdr:col>
      <xdr:colOff>165100</xdr:colOff>
      <xdr:row>78</xdr:row>
      <xdr:rowOff>46844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37971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4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141973</xdr:rowOff>
    </xdr:from>
    <xdr:to>
      <xdr:col>46</xdr:col>
      <xdr:colOff>38100</xdr:colOff>
      <xdr:row>78</xdr:row>
      <xdr:rowOff>72123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63250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4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31807</xdr:rowOff>
    </xdr:from>
    <xdr:to>
      <xdr:col>41</xdr:col>
      <xdr:colOff>101600</xdr:colOff>
      <xdr:row>78</xdr:row>
      <xdr:rowOff>133407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124534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4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136982</xdr:rowOff>
    </xdr:from>
    <xdr:to>
      <xdr:col>36</xdr:col>
      <xdr:colOff>165100</xdr:colOff>
      <xdr:row>78</xdr:row>
      <xdr:rowOff>67132</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83659</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31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154170</xdr:rowOff>
    </xdr:from>
    <xdr:to>
      <xdr:col>55</xdr:col>
      <xdr:colOff>0</xdr:colOff>
      <xdr:row>98</xdr:row>
      <xdr:rowOff>53408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84820"/>
          <a:ext cx="8382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103129</xdr:rowOff>
    </xdr:from>
    <xdr:to>
      <xdr:col>50</xdr:col>
      <xdr:colOff>114300</xdr:colOff>
      <xdr:row>97</xdr:row>
      <xdr:rowOff>154170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33779"/>
          <a:ext cx="8890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79080</xdr:rowOff>
    </xdr:from>
    <xdr:to>
      <xdr:col>45</xdr:col>
      <xdr:colOff>177800</xdr:colOff>
      <xdr:row>97</xdr:row>
      <xdr:rowOff>103129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09730"/>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79080</xdr:rowOff>
    </xdr:from>
    <xdr:to>
      <xdr:col>41</xdr:col>
      <xdr:colOff>50800</xdr:colOff>
      <xdr:row>97</xdr:row>
      <xdr:rowOff>143115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09730"/>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2608</xdr:rowOff>
    </xdr:from>
    <xdr:to>
      <xdr:col>55</xdr:col>
      <xdr:colOff>50800</xdr:colOff>
      <xdr:row>98</xdr:row>
      <xdr:rowOff>104208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88985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103370</xdr:rowOff>
    </xdr:from>
    <xdr:to>
      <xdr:col>50</xdr:col>
      <xdr:colOff>165100</xdr:colOff>
      <xdr:row>98</xdr:row>
      <xdr:rowOff>33520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52329</xdr:rowOff>
    </xdr:from>
    <xdr:to>
      <xdr:col>46</xdr:col>
      <xdr:colOff>38100</xdr:colOff>
      <xdr:row>97</xdr:row>
      <xdr:rowOff>153929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145056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28280</xdr:rowOff>
    </xdr:from>
    <xdr:to>
      <xdr:col>41</xdr:col>
      <xdr:colOff>101600</xdr:colOff>
      <xdr:row>97</xdr:row>
      <xdr:rowOff>129880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146407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3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92315</xdr:rowOff>
    </xdr:from>
    <xdr:to>
      <xdr:col>36</xdr:col>
      <xdr:colOff>165100</xdr:colOff>
      <xdr:row>98</xdr:row>
      <xdr:rowOff>22465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159798</xdr:rowOff>
    </xdr:from>
    <xdr:to>
      <xdr:col>85</xdr:col>
      <xdr:colOff>127000</xdr:colOff>
      <xdr:row>37</xdr:row>
      <xdr:rowOff>162579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03448"/>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159798</xdr:rowOff>
    </xdr:from>
    <xdr:to>
      <xdr:col>81</xdr:col>
      <xdr:colOff>50800</xdr:colOff>
      <xdr:row>37</xdr:row>
      <xdr:rowOff>169856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034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169552</xdr:rowOff>
    </xdr:from>
    <xdr:to>
      <xdr:col>76</xdr:col>
      <xdr:colOff>114300</xdr:colOff>
      <xdr:row>37</xdr:row>
      <xdr:rowOff>169856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51320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163284</xdr:rowOff>
    </xdr:from>
    <xdr:to>
      <xdr:col>71</xdr:col>
      <xdr:colOff>177800</xdr:colOff>
      <xdr:row>37</xdr:row>
      <xdr:rowOff>169552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069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111779</xdr:rowOff>
    </xdr:from>
    <xdr:to>
      <xdr:col>85</xdr:col>
      <xdr:colOff>177800</xdr:colOff>
      <xdr:row>38</xdr:row>
      <xdr:rowOff>41929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26706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7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108998</xdr:rowOff>
    </xdr:from>
    <xdr:to>
      <xdr:col>81</xdr:col>
      <xdr:colOff>101600</xdr:colOff>
      <xdr:row>38</xdr:row>
      <xdr:rowOff>39148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119056</xdr:rowOff>
    </xdr:from>
    <xdr:to>
      <xdr:col>76</xdr:col>
      <xdr:colOff>165100</xdr:colOff>
      <xdr:row>38</xdr:row>
      <xdr:rowOff>49206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118751</xdr:rowOff>
    </xdr:from>
    <xdr:to>
      <xdr:col>72</xdr:col>
      <xdr:colOff>38100</xdr:colOff>
      <xdr:row>38</xdr:row>
      <xdr:rowOff>48901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40029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112484</xdr:rowOff>
    </xdr:from>
    <xdr:to>
      <xdr:col>67</xdr:col>
      <xdr:colOff>101600</xdr:colOff>
      <xdr:row>38</xdr:row>
      <xdr:rowOff>42634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33761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74380</xdr:rowOff>
    </xdr:from>
    <xdr:to>
      <xdr:col>85</xdr:col>
      <xdr:colOff>127000</xdr:colOff>
      <xdr:row>57</xdr:row>
      <xdr:rowOff>84617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47030"/>
          <a:ext cx="8382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74380</xdr:rowOff>
    </xdr:from>
    <xdr:to>
      <xdr:col>81</xdr:col>
      <xdr:colOff>50800</xdr:colOff>
      <xdr:row>57</xdr:row>
      <xdr:rowOff>107866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4703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107866</xdr:rowOff>
    </xdr:from>
    <xdr:to>
      <xdr:col>76</xdr:col>
      <xdr:colOff>114300</xdr:colOff>
      <xdr:row>57</xdr:row>
      <xdr:rowOff>120850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8051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94236</xdr:rowOff>
    </xdr:from>
    <xdr:to>
      <xdr:col>71</xdr:col>
      <xdr:colOff>177800</xdr:colOff>
      <xdr:row>57</xdr:row>
      <xdr:rowOff>120850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66886"/>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33817</xdr:rowOff>
    </xdr:from>
    <xdr:to>
      <xdr:col>85</xdr:col>
      <xdr:colOff>177800</xdr:colOff>
      <xdr:row>57</xdr:row>
      <xdr:rowOff>135417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23580</xdr:rowOff>
    </xdr:from>
    <xdr:to>
      <xdr:col>81</xdr:col>
      <xdr:colOff>101600</xdr:colOff>
      <xdr:row>57</xdr:row>
      <xdr:rowOff>125180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116307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57066</xdr:rowOff>
    </xdr:from>
    <xdr:to>
      <xdr:col>76</xdr:col>
      <xdr:colOff>165100</xdr:colOff>
      <xdr:row>57</xdr:row>
      <xdr:rowOff>158666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149793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70050</xdr:rowOff>
    </xdr:from>
    <xdr:to>
      <xdr:col>72</xdr:col>
      <xdr:colOff>38100</xdr:colOff>
      <xdr:row>58</xdr:row>
      <xdr:rowOff>200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162777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43436</xdr:rowOff>
    </xdr:from>
    <xdr:to>
      <xdr:col>67</xdr:col>
      <xdr:colOff>101600</xdr:colOff>
      <xdr:row>57</xdr:row>
      <xdr:rowOff>145036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136163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44872</xdr:rowOff>
    </xdr:from>
    <xdr:to>
      <xdr:col>85</xdr:col>
      <xdr:colOff>127000</xdr:colOff>
      <xdr:row>97</xdr:row>
      <xdr:rowOff>50797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7552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50797</xdr:rowOff>
    </xdr:from>
    <xdr:to>
      <xdr:col>81</xdr:col>
      <xdr:colOff>50800</xdr:colOff>
      <xdr:row>97</xdr:row>
      <xdr:rowOff>53118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8144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38275</xdr:rowOff>
    </xdr:from>
    <xdr:to>
      <xdr:col>76</xdr:col>
      <xdr:colOff>114300</xdr:colOff>
      <xdr:row>97</xdr:row>
      <xdr:rowOff>53118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68925"/>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38275</xdr:rowOff>
    </xdr:from>
    <xdr:to>
      <xdr:col>71</xdr:col>
      <xdr:colOff>177800</xdr:colOff>
      <xdr:row>97</xdr:row>
      <xdr:rowOff>38694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6892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165522</xdr:rowOff>
    </xdr:from>
    <xdr:to>
      <xdr:col>85</xdr:col>
      <xdr:colOff>177800</xdr:colOff>
      <xdr:row>97</xdr:row>
      <xdr:rowOff>95672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143949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171447</xdr:rowOff>
    </xdr:from>
    <xdr:to>
      <xdr:col>81</xdr:col>
      <xdr:colOff>101600</xdr:colOff>
      <xdr:row>97</xdr:row>
      <xdr:rowOff>101597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92724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2318</xdr:rowOff>
    </xdr:from>
    <xdr:to>
      <xdr:col>76</xdr:col>
      <xdr:colOff>165100</xdr:colOff>
      <xdr:row>97</xdr:row>
      <xdr:rowOff>103918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95045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158925</xdr:rowOff>
    </xdr:from>
    <xdr:to>
      <xdr:col>72</xdr:col>
      <xdr:colOff>38100</xdr:colOff>
      <xdr:row>97</xdr:row>
      <xdr:rowOff>89075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80202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159344</xdr:rowOff>
    </xdr:from>
    <xdr:to>
      <xdr:col>67</xdr:col>
      <xdr:colOff>101600</xdr:colOff>
      <xdr:row>97</xdr:row>
      <xdr:rowOff>89494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80621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目的別では、民生費が増加しており類似団体平均より</a:t>
          </a:r>
          <a:r>
            <a:rPr kumimoji="1" lang="ja-JP" altLang="en-US" sz="1100">
              <a:solidFill>
                <a:schemeClr val="dk1"/>
              </a:solidFill>
              <a:effectLst/>
              <a:latin typeface="+mn-lt"/>
              <a:ea typeface="+mn-ea"/>
              <a:cs typeface="+mn-cs"/>
            </a:rPr>
            <a:t>２９，１０５</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く、社会福祉費と</a:t>
          </a:r>
          <a:r>
            <a:rPr kumimoji="1" lang="ja-JP" altLang="ja-JP" sz="1100">
              <a:solidFill>
                <a:schemeClr val="dk1"/>
              </a:solidFill>
              <a:effectLst/>
              <a:latin typeface="+mn-lt"/>
              <a:ea typeface="+mn-ea"/>
              <a:cs typeface="+mn-cs"/>
            </a:rPr>
            <a:t>児童福祉費の増加が主な要因である。</a:t>
          </a:r>
          <a:endParaRPr lang="ja-JP" altLang="ja-JP" sz="1400">
            <a:effectLst/>
          </a:endParaRPr>
        </a:p>
        <a:p>
          <a:r>
            <a:rPr kumimoji="1" lang="ja-JP" altLang="ja-JP" sz="1100">
              <a:solidFill>
                <a:schemeClr val="dk1"/>
              </a:solidFill>
              <a:effectLst/>
              <a:latin typeface="+mn-lt"/>
              <a:ea typeface="+mn-ea"/>
              <a:cs typeface="+mn-cs"/>
            </a:rPr>
            <a:t>　一方で、教育費は類似団体平均より</a:t>
          </a:r>
          <a:r>
            <a:rPr kumimoji="1" lang="ja-JP" altLang="en-US" sz="1100">
              <a:solidFill>
                <a:schemeClr val="dk1"/>
              </a:solidFill>
              <a:effectLst/>
              <a:latin typeface="+mn-lt"/>
              <a:ea typeface="+mn-ea"/>
              <a:cs typeface="+mn-cs"/>
            </a:rPr>
            <a:t>１２，５８８</a:t>
          </a:r>
          <a:r>
            <a:rPr kumimoji="1" lang="ja-JP" altLang="ja-JP" sz="1100">
              <a:solidFill>
                <a:schemeClr val="dk1"/>
              </a:solidFill>
              <a:effectLst/>
              <a:latin typeface="+mn-lt"/>
              <a:ea typeface="+mn-ea"/>
              <a:cs typeface="+mn-cs"/>
            </a:rPr>
            <a:t>円低く、民生費の約</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％（類似団体平均は約４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％）のコストであり、教育予算より福祉予算に比重を置く傾向がみられる。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平成２８年度に策定した財政計画において公共施設老朽化対策を課題に挙げており、</a:t>
          </a:r>
          <a:r>
            <a:rPr kumimoji="1" lang="ja-JP" altLang="en-US" sz="1400">
              <a:solidFill>
                <a:schemeClr val="dk1"/>
              </a:solidFill>
              <a:effectLst/>
              <a:latin typeface="+mn-lt"/>
              <a:ea typeface="+mn-ea"/>
              <a:cs typeface="+mn-cs"/>
            </a:rPr>
            <a:t>前年年度から</a:t>
          </a:r>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へ計画定期に積み立てをおこなっていることから、</a:t>
          </a:r>
          <a:r>
            <a:rPr kumimoji="1" lang="ja-JP" altLang="ja-JP" sz="1400">
              <a:solidFill>
                <a:schemeClr val="dk1"/>
              </a:solidFill>
              <a:effectLst/>
              <a:latin typeface="+mn-lt"/>
              <a:ea typeface="+mn-ea"/>
              <a:cs typeface="+mn-cs"/>
            </a:rPr>
            <a:t>財政調整基金は相対的に比率が低下</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実質収支額の低下は、税収の伸びに比べて、人口増を起因とする扶助費等の伸びが上回ったと考える</a:t>
          </a:r>
          <a:r>
            <a:rPr kumimoji="1" lang="ja-JP" altLang="en-US" sz="1600">
              <a:solidFill>
                <a:schemeClr val="dk1"/>
              </a:solidFill>
              <a:effectLst/>
              <a:latin typeface="+mn-lt"/>
              <a:ea typeface="+mn-ea"/>
              <a:cs typeface="+mn-cs"/>
            </a:rPr>
            <a:t>。</a:t>
          </a:r>
          <a:endParaRPr kumimoji="1" lang="en-US" altLang="ja-JP" sz="16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平成</a:t>
          </a:r>
          <a:r>
            <a:rPr kumimoji="1" lang="ja-JP" altLang="en-US" sz="1800">
              <a:solidFill>
                <a:schemeClr val="dk1"/>
              </a:solidFill>
              <a:effectLst/>
              <a:latin typeface="+mn-lt"/>
              <a:ea typeface="+mn-ea"/>
              <a:cs typeface="+mn-cs"/>
            </a:rPr>
            <a:t>３０</a:t>
          </a:r>
          <a:r>
            <a:rPr kumimoji="1" lang="ja-JP" altLang="ja-JP" sz="1800">
              <a:solidFill>
                <a:schemeClr val="dk1"/>
              </a:solidFill>
              <a:effectLst/>
              <a:latin typeface="+mn-lt"/>
              <a:ea typeface="+mn-ea"/>
              <a:cs typeface="+mn-cs"/>
            </a:rPr>
            <a:t>年度において、水道事業会計、一般会計、公共下水道事業会計、国民健康保険特別会計、後期高齢者医療特別会計の５会計を合わせた連結では黒字となっている。</a:t>
          </a:r>
          <a:endParaRPr kumimoji="1" lang="en-US" altLang="ja-JP" sz="1800">
            <a:solidFill>
              <a:schemeClr val="dk1"/>
            </a:solidFill>
            <a:effectLst/>
            <a:latin typeface="+mn-lt"/>
            <a:ea typeface="+mn-ea"/>
            <a:cs typeface="+mn-cs"/>
          </a:endParaRPr>
        </a:p>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国民健康保健特別会計への一般会計繰出金は国の財政支援策の影響もあり前年度</a:t>
          </a:r>
          <a:r>
            <a:rPr kumimoji="1" lang="ja-JP" altLang="en-US" sz="1800">
              <a:solidFill>
                <a:schemeClr val="dk1"/>
              </a:solidFill>
              <a:effectLst/>
              <a:latin typeface="+mn-lt"/>
              <a:ea typeface="+mn-ea"/>
              <a:cs typeface="+mn-cs"/>
            </a:rPr>
            <a:t>からほぼ横ばいである</a:t>
          </a:r>
          <a:r>
            <a:rPr kumimoji="1" lang="ja-JP" altLang="ja-JP" sz="1800">
              <a:solidFill>
                <a:schemeClr val="dk1"/>
              </a:solidFill>
              <a:effectLst/>
              <a:latin typeface="+mn-lt"/>
              <a:ea typeface="+mn-ea"/>
              <a:cs typeface="+mn-cs"/>
            </a:rPr>
            <a:t>。</a:t>
          </a:r>
          <a:endParaRPr lang="ja-JP" altLang="ja-JP" sz="1800">
            <a:effectLst/>
          </a:endParaRPr>
        </a:p>
        <a:p>
          <a:r>
            <a:rPr kumimoji="1" lang="ja-JP" altLang="ja-JP" sz="1800">
              <a:solidFill>
                <a:schemeClr val="dk1"/>
              </a:solidFill>
              <a:effectLst/>
              <a:latin typeface="+mn-lt"/>
              <a:ea typeface="+mn-ea"/>
              <a:cs typeface="+mn-cs"/>
            </a:rPr>
            <a:t>　一方で、下水道特別会計への繰出金が増加傾向にあり、特別会計</a:t>
          </a:r>
          <a:r>
            <a:rPr kumimoji="1" lang="ja-JP" altLang="en-US" sz="1800">
              <a:solidFill>
                <a:schemeClr val="dk1"/>
              </a:solidFill>
              <a:effectLst/>
              <a:latin typeface="+mn-lt"/>
              <a:ea typeface="+mn-ea"/>
              <a:cs typeface="+mn-cs"/>
            </a:rPr>
            <a:t>における</a:t>
          </a:r>
          <a:r>
            <a:rPr kumimoji="1" lang="ja-JP" altLang="ja-JP" sz="1800">
              <a:solidFill>
                <a:schemeClr val="dk1"/>
              </a:solidFill>
              <a:effectLst/>
              <a:latin typeface="+mn-lt"/>
              <a:ea typeface="+mn-ea"/>
              <a:cs typeface="+mn-cs"/>
            </a:rPr>
            <a:t>対策も必要である。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481_&#19982;&#37027;&#2140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47</v>
          </cell>
          <cell r="CN51">
            <v>33.799999999999997</v>
          </cell>
          <cell r="CV51">
            <v>25.5</v>
          </cell>
        </row>
        <row r="53">
          <cell r="CF53">
            <v>36.700000000000003</v>
          </cell>
          <cell r="CN53">
            <v>36.5</v>
          </cell>
          <cell r="CV53">
            <v>39</v>
          </cell>
        </row>
        <row r="55">
          <cell r="AN55" t="str">
            <v>類似団体内平均値</v>
          </cell>
          <cell r="CF55">
            <v>32.9</v>
          </cell>
          <cell r="CN55">
            <v>28.5</v>
          </cell>
          <cell r="CV55">
            <v>20.5</v>
          </cell>
        </row>
        <row r="57">
          <cell r="CF57">
            <v>57</v>
          </cell>
          <cell r="CN57">
            <v>59.7</v>
          </cell>
          <cell r="CV57">
            <v>59.1</v>
          </cell>
        </row>
        <row r="72">
          <cell r="BP72" t="str">
            <v>H26</v>
          </cell>
          <cell r="BX72" t="str">
            <v>H27</v>
          </cell>
          <cell r="CF72" t="str">
            <v>H28</v>
          </cell>
          <cell r="CN72" t="str">
            <v>H29</v>
          </cell>
          <cell r="CV72" t="str">
            <v>H30</v>
          </cell>
        </row>
        <row r="73">
          <cell r="AN73" t="str">
            <v>当該団体値</v>
          </cell>
          <cell r="BP73">
            <v>68.599999999999994</v>
          </cell>
          <cell r="BX73">
            <v>49</v>
          </cell>
          <cell r="CF73">
            <v>47</v>
          </cell>
          <cell r="CN73">
            <v>33.799999999999997</v>
          </cell>
          <cell r="CV73">
            <v>25.5</v>
          </cell>
        </row>
        <row r="75">
          <cell r="BP75">
            <v>8.1</v>
          </cell>
          <cell r="BX75">
            <v>7.2</v>
          </cell>
          <cell r="CF75">
            <v>6</v>
          </cell>
          <cell r="CN75">
            <v>5.3</v>
          </cell>
          <cell r="CV75">
            <v>5.3</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election activeCell="DK19" sqref="DK1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7459057</v>
      </c>
      <c r="BO4" s="392"/>
      <c r="BP4" s="392"/>
      <c r="BQ4" s="392"/>
      <c r="BR4" s="392"/>
      <c r="BS4" s="392"/>
      <c r="BT4" s="392"/>
      <c r="BU4" s="393"/>
      <c r="BV4" s="391">
        <v>7471533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2.2999999999999998</v>
      </c>
      <c r="CU4" s="398"/>
      <c r="CV4" s="398"/>
      <c r="CW4" s="398"/>
      <c r="CX4" s="398"/>
      <c r="CY4" s="398"/>
      <c r="CZ4" s="398"/>
      <c r="DA4" s="399"/>
      <c r="DB4" s="397">
        <v>3.9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7255720</v>
      </c>
      <c r="BO5" s="429"/>
      <c r="BP5" s="429"/>
      <c r="BQ5" s="429"/>
      <c r="BR5" s="429"/>
      <c r="BS5" s="429"/>
      <c r="BT5" s="429"/>
      <c r="BU5" s="430"/>
      <c r="BV5" s="428">
        <v>7298126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90.2</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203337</v>
      </c>
      <c r="BO6" s="429"/>
      <c r="BP6" s="429"/>
      <c r="BQ6" s="429"/>
      <c r="BR6" s="429"/>
      <c r="BS6" s="429"/>
      <c r="BT6" s="429"/>
      <c r="BU6" s="430"/>
      <c r="BV6" s="428">
        <v>173407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95.3</v>
      </c>
      <c r="CU6" s="466"/>
      <c r="CV6" s="466"/>
      <c r="CW6" s="466"/>
      <c r="CX6" s="466"/>
      <c r="CY6" s="466"/>
      <c r="CZ6" s="466"/>
      <c r="DA6" s="467"/>
      <c r="DB6" s="465">
        <v>94.8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110948</v>
      </c>
      <c r="BO7" s="429"/>
      <c r="BP7" s="429"/>
      <c r="BQ7" s="429"/>
      <c r="BR7" s="429"/>
      <c r="BS7" s="429"/>
      <c r="BT7" s="429"/>
      <c r="BU7" s="430"/>
      <c r="BV7" s="428">
        <v>21919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3932270</v>
      </c>
      <c r="CU7" s="429"/>
      <c r="CV7" s="429"/>
      <c r="CW7" s="429"/>
      <c r="CX7" s="429"/>
      <c r="CY7" s="429"/>
      <c r="CZ7" s="429"/>
      <c r="DA7" s="430"/>
      <c r="DB7" s="428">
        <v>3869636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92389</v>
      </c>
      <c r="BO8" s="429"/>
      <c r="BP8" s="429"/>
      <c r="BQ8" s="429"/>
      <c r="BR8" s="429"/>
      <c r="BS8" s="429"/>
      <c r="BT8" s="429"/>
      <c r="BU8" s="430"/>
      <c r="BV8" s="428">
        <v>151488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0.48</v>
      </c>
      <c r="CU8" s="469"/>
      <c r="CV8" s="469"/>
      <c r="CW8" s="469"/>
      <c r="CX8" s="469"/>
      <c r="CY8" s="469"/>
      <c r="CZ8" s="469"/>
      <c r="DA8" s="470"/>
      <c r="DB8" s="468">
        <v>0.47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18410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-59099</v>
      </c>
      <c r="BO9" s="429"/>
      <c r="BP9" s="429"/>
      <c r="BQ9" s="429"/>
      <c r="BR9" s="429"/>
      <c r="BS9" s="429"/>
      <c r="BT9" s="429"/>
      <c r="BU9" s="430"/>
      <c r="BV9" s="428">
        <v>-165542</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11.3</v>
      </c>
      <c r="CU9" s="426"/>
      <c r="CV9" s="426"/>
      <c r="CW9" s="426"/>
      <c r="CX9" s="426"/>
      <c r="CY9" s="426"/>
      <c r="CZ9" s="426"/>
      <c r="DA9" s="427"/>
      <c r="DB9" s="425">
        <v>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16318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93</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19810</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120000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19696</v>
      </c>
      <c r="S13" s="510"/>
      <c r="T13" s="510"/>
      <c r="U13" s="510"/>
      <c r="V13" s="511"/>
      <c r="W13" s="444" t="s">
        <v>138</v>
      </c>
      <c r="X13" s="445"/>
      <c r="Y13" s="445"/>
      <c r="Z13" s="445"/>
      <c r="AA13" s="445"/>
      <c r="AB13" s="435"/>
      <c r="AC13" s="479">
        <v>136</v>
      </c>
      <c r="AD13" s="480"/>
      <c r="AE13" s="480"/>
      <c r="AF13" s="480"/>
      <c r="AG13" s="519"/>
      <c r="AH13" s="479">
        <v>118</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-159099</v>
      </c>
      <c r="BO13" s="429"/>
      <c r="BP13" s="429"/>
      <c r="BQ13" s="429"/>
      <c r="BR13" s="429"/>
      <c r="BS13" s="429"/>
      <c r="BT13" s="429"/>
      <c r="BU13" s="430"/>
      <c r="BV13" s="428">
        <v>-285542</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5.3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19587</v>
      </c>
      <c r="S14" s="510"/>
      <c r="T14" s="510"/>
      <c r="U14" s="510"/>
      <c r="V14" s="511"/>
      <c r="W14" s="418"/>
      <c r="X14" s="419"/>
      <c r="Y14" s="419"/>
      <c r="Z14" s="419"/>
      <c r="AA14" s="419"/>
      <c r="AB14" s="408"/>
      <c r="AC14" s="512">
        <v>1.8</v>
      </c>
      <c r="AD14" s="513"/>
      <c r="AE14" s="513"/>
      <c r="AF14" s="513"/>
      <c r="AG14" s="514"/>
      <c r="AH14" s="512">
        <v>1.8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25.5</v>
      </c>
      <c r="CU14" s="524"/>
      <c r="CV14" s="524"/>
      <c r="CW14" s="524"/>
      <c r="CX14" s="524"/>
      <c r="CY14" s="524"/>
      <c r="CZ14" s="524"/>
      <c r="DA14" s="525"/>
      <c r="DB14" s="523">
        <v>33.799999999999997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19477</v>
      </c>
      <c r="S15" s="510"/>
      <c r="T15" s="510"/>
      <c r="U15" s="510"/>
      <c r="V15" s="511"/>
      <c r="W15" s="444" t="s">
        <v>145</v>
      </c>
      <c r="X15" s="445"/>
      <c r="Y15" s="445"/>
      <c r="Z15" s="445"/>
      <c r="AA15" s="445"/>
      <c r="AB15" s="435"/>
      <c r="AC15" s="479">
        <v>1211</v>
      </c>
      <c r="AD15" s="480"/>
      <c r="AE15" s="480"/>
      <c r="AF15" s="480"/>
      <c r="AG15" s="519"/>
      <c r="AH15" s="479">
        <v>1055</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1628380</v>
      </c>
      <c r="BO15" s="392"/>
      <c r="BP15" s="392"/>
      <c r="BQ15" s="392"/>
      <c r="BR15" s="392"/>
      <c r="BS15" s="392"/>
      <c r="BT15" s="392"/>
      <c r="BU15" s="393"/>
      <c r="BV15" s="391">
        <v>1570370</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15.9</v>
      </c>
      <c r="AD16" s="513"/>
      <c r="AE16" s="513"/>
      <c r="AF16" s="513"/>
      <c r="AG16" s="514"/>
      <c r="AH16" s="512">
        <v>16.399999999999999</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3299512</v>
      </c>
      <c r="BO16" s="429"/>
      <c r="BP16" s="429"/>
      <c r="BQ16" s="429"/>
      <c r="BR16" s="429"/>
      <c r="BS16" s="429"/>
      <c r="BT16" s="429"/>
      <c r="BU16" s="430"/>
      <c r="BV16" s="428">
        <v>3250620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6259</v>
      </c>
      <c r="AD17" s="480"/>
      <c r="AE17" s="480"/>
      <c r="AF17" s="480"/>
      <c r="AG17" s="519"/>
      <c r="AH17" s="479">
        <v>5262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2061299</v>
      </c>
      <c r="BO17" s="429"/>
      <c r="BP17" s="429"/>
      <c r="BQ17" s="429"/>
      <c r="BR17" s="429"/>
      <c r="BS17" s="429"/>
      <c r="BT17" s="429"/>
      <c r="BU17" s="430"/>
      <c r="BV17" s="428">
        <v>1992776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5.18</v>
      </c>
      <c r="M18" s="541"/>
      <c r="N18" s="541"/>
      <c r="O18" s="541"/>
      <c r="P18" s="541"/>
      <c r="Q18" s="541"/>
      <c r="R18" s="542"/>
      <c r="S18" s="542"/>
      <c r="T18" s="542"/>
      <c r="U18" s="542"/>
      <c r="V18" s="543"/>
      <c r="W18" s="446"/>
      <c r="X18" s="447"/>
      <c r="Y18" s="447"/>
      <c r="Z18" s="447"/>
      <c r="AA18" s="447"/>
      <c r="AB18" s="438"/>
      <c r="AC18" s="544">
        <v>82.3</v>
      </c>
      <c r="AD18" s="545"/>
      <c r="AE18" s="545"/>
      <c r="AF18" s="545"/>
      <c r="AG18" s="546"/>
      <c r="AH18" s="544">
        <v>81.8</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3574791</v>
      </c>
      <c r="BO18" s="429"/>
      <c r="BP18" s="429"/>
      <c r="BQ18" s="429"/>
      <c r="BR18" s="429"/>
      <c r="BS18" s="429"/>
      <c r="BT18" s="429"/>
      <c r="BU18" s="430"/>
      <c r="BV18" s="428">
        <v>3508951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3554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4448374</v>
      </c>
      <c r="BO19" s="429"/>
      <c r="BP19" s="429"/>
      <c r="BQ19" s="429"/>
      <c r="BR19" s="429"/>
      <c r="BS19" s="429"/>
      <c r="BT19" s="429"/>
      <c r="BU19" s="430"/>
      <c r="BV19" s="428">
        <v>4344985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7003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5985039</v>
      </c>
      <c r="BO23" s="429"/>
      <c r="BP23" s="429"/>
      <c r="BQ23" s="429"/>
      <c r="BR23" s="429"/>
      <c r="BS23" s="429"/>
      <c r="BT23" s="429"/>
      <c r="BU23" s="430"/>
      <c r="BV23" s="428">
        <v>6096803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7300</v>
      </c>
      <c r="R24" s="480"/>
      <c r="S24" s="480"/>
      <c r="T24" s="480"/>
      <c r="U24" s="480"/>
      <c r="V24" s="519"/>
      <c r="W24" s="578"/>
      <c r="X24" s="566"/>
      <c r="Y24" s="567"/>
      <c r="Z24" s="478" t="s">
        <v>168</v>
      </c>
      <c r="AA24" s="458"/>
      <c r="AB24" s="458"/>
      <c r="AC24" s="458"/>
      <c r="AD24" s="458"/>
      <c r="AE24" s="458"/>
      <c r="AF24" s="458"/>
      <c r="AG24" s="459"/>
      <c r="AH24" s="479">
        <v>109</v>
      </c>
      <c r="AI24" s="480"/>
      <c r="AJ24" s="480"/>
      <c r="AK24" s="480"/>
      <c r="AL24" s="519"/>
      <c r="AM24" s="479">
        <v>313811</v>
      </c>
      <c r="AN24" s="480"/>
      <c r="AO24" s="480"/>
      <c r="AP24" s="480"/>
      <c r="AQ24" s="480"/>
      <c r="AR24" s="519"/>
      <c r="AS24" s="479">
        <v>2879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5197979</v>
      </c>
      <c r="BO24" s="429"/>
      <c r="BP24" s="429"/>
      <c r="BQ24" s="429"/>
      <c r="BR24" s="429"/>
      <c r="BS24" s="429"/>
      <c r="BT24" s="429"/>
      <c r="BU24" s="430"/>
      <c r="BV24" s="428">
        <v>5379695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5910</v>
      </c>
      <c r="R25" s="480"/>
      <c r="S25" s="480"/>
      <c r="T25" s="480"/>
      <c r="U25" s="480"/>
      <c r="V25" s="519"/>
      <c r="W25" s="578"/>
      <c r="X25" s="566"/>
      <c r="Y25" s="567"/>
      <c r="Z25" s="478" t="s">
        <v>171</v>
      </c>
      <c r="AA25" s="458"/>
      <c r="AB25" s="458"/>
      <c r="AC25" s="458"/>
      <c r="AD25" s="458"/>
      <c r="AE25" s="458"/>
      <c r="AF25" s="458"/>
      <c r="AG25" s="459"/>
      <c r="AH25" s="479" t="s">
        <v>136</v>
      </c>
      <c r="AI25" s="480"/>
      <c r="AJ25" s="480"/>
      <c r="AK25" s="480"/>
      <c r="AL25" s="519"/>
      <c r="AM25" s="479" t="s">
        <v>127</v>
      </c>
      <c r="AN25" s="480"/>
      <c r="AO25" s="480"/>
      <c r="AP25" s="480"/>
      <c r="AQ25" s="480"/>
      <c r="AR25" s="519"/>
      <c r="AS25" s="479" t="s">
        <v>127</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2444637</v>
      </c>
      <c r="BO25" s="392"/>
      <c r="BP25" s="392"/>
      <c r="BQ25" s="392"/>
      <c r="BR25" s="392"/>
      <c r="BS25" s="392"/>
      <c r="BT25" s="392"/>
      <c r="BU25" s="393"/>
      <c r="BV25" s="391">
        <v>354568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5550</v>
      </c>
      <c r="R26" s="480"/>
      <c r="S26" s="480"/>
      <c r="T26" s="480"/>
      <c r="U26" s="480"/>
      <c r="V26" s="519"/>
      <c r="W26" s="578"/>
      <c r="X26" s="566"/>
      <c r="Y26" s="567"/>
      <c r="Z26" s="478" t="s">
        <v>174</v>
      </c>
      <c r="AA26" s="588"/>
      <c r="AB26" s="588"/>
      <c r="AC26" s="588"/>
      <c r="AD26" s="588"/>
      <c r="AE26" s="588"/>
      <c r="AF26" s="588"/>
      <c r="AG26" s="589"/>
      <c r="AH26" s="479">
        <v>2</v>
      </c>
      <c r="AI26" s="480"/>
      <c r="AJ26" s="480"/>
      <c r="AK26" s="480"/>
      <c r="AL26" s="519"/>
      <c r="AM26" s="479" t="s">
        <v>175</v>
      </c>
      <c r="AN26" s="480"/>
      <c r="AO26" s="480"/>
      <c r="AP26" s="480"/>
      <c r="AQ26" s="480"/>
      <c r="AR26" s="519"/>
      <c r="AS26" s="479" t="s">
        <v>175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2760</v>
      </c>
      <c r="R27" s="480"/>
      <c r="S27" s="480"/>
      <c r="T27" s="480"/>
      <c r="U27" s="480"/>
      <c r="V27" s="519"/>
      <c r="W27" s="578"/>
      <c r="X27" s="566"/>
      <c r="Y27" s="567"/>
      <c r="Z27" s="478" t="s">
        <v>178</v>
      </c>
      <c r="AA27" s="458"/>
      <c r="AB27" s="458"/>
      <c r="AC27" s="458"/>
      <c r="AD27" s="458"/>
      <c r="AE27" s="458"/>
      <c r="AF27" s="458"/>
      <c r="AG27" s="459"/>
      <c r="AH27" s="479">
        <v>12</v>
      </c>
      <c r="AI27" s="480"/>
      <c r="AJ27" s="480"/>
      <c r="AK27" s="480"/>
      <c r="AL27" s="519"/>
      <c r="AM27" s="479">
        <v>34722</v>
      </c>
      <c r="AN27" s="480"/>
      <c r="AO27" s="480"/>
      <c r="AP27" s="480"/>
      <c r="AQ27" s="480"/>
      <c r="AR27" s="519"/>
      <c r="AS27" s="479">
        <v>2894</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2275</v>
      </c>
      <c r="BO27" s="602"/>
      <c r="BP27" s="602"/>
      <c r="BQ27" s="602"/>
      <c r="BR27" s="602"/>
      <c r="BS27" s="602"/>
      <c r="BT27" s="602"/>
      <c r="BU27" s="603"/>
      <c r="BV27" s="601">
        <v>2274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2300</v>
      </c>
      <c r="R28" s="480"/>
      <c r="S28" s="480"/>
      <c r="T28" s="480"/>
      <c r="U28" s="480"/>
      <c r="V28" s="519"/>
      <c r="W28" s="578"/>
      <c r="X28" s="566"/>
      <c r="Y28" s="567"/>
      <c r="Z28" s="478" t="s">
        <v>181</v>
      </c>
      <c r="AA28" s="458"/>
      <c r="AB28" s="458"/>
      <c r="AC28" s="458"/>
      <c r="AD28" s="458"/>
      <c r="AE28" s="458"/>
      <c r="AF28" s="458"/>
      <c r="AG28" s="459"/>
      <c r="AH28" s="479" t="s">
        <v>127</v>
      </c>
      <c r="AI28" s="480"/>
      <c r="AJ28" s="480"/>
      <c r="AK28" s="480"/>
      <c r="AL28" s="519"/>
      <c r="AM28" s="479" t="s">
        <v>127</v>
      </c>
      <c r="AN28" s="480"/>
      <c r="AO28" s="480"/>
      <c r="AP28" s="480"/>
      <c r="AQ28" s="480"/>
      <c r="AR28" s="519"/>
      <c r="AS28" s="479" t="s">
        <v>136</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1517094</v>
      </c>
      <c r="BO28" s="392"/>
      <c r="BP28" s="392"/>
      <c r="BQ28" s="392"/>
      <c r="BR28" s="392"/>
      <c r="BS28" s="392"/>
      <c r="BT28" s="392"/>
      <c r="BU28" s="393"/>
      <c r="BV28" s="391">
        <v>1530352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12</v>
      </c>
      <c r="M29" s="480"/>
      <c r="N29" s="480"/>
      <c r="O29" s="480"/>
      <c r="P29" s="519"/>
      <c r="Q29" s="479">
        <v>2150</v>
      </c>
      <c r="R29" s="480"/>
      <c r="S29" s="480"/>
      <c r="T29" s="480"/>
      <c r="U29" s="480"/>
      <c r="V29" s="519"/>
      <c r="W29" s="579"/>
      <c r="X29" s="580"/>
      <c r="Y29" s="581"/>
      <c r="Z29" s="478" t="s">
        <v>184</v>
      </c>
      <c r="AA29" s="458"/>
      <c r="AB29" s="458"/>
      <c r="AC29" s="458"/>
      <c r="AD29" s="458"/>
      <c r="AE29" s="458"/>
      <c r="AF29" s="458"/>
      <c r="AG29" s="459"/>
      <c r="AH29" s="479">
        <v>121</v>
      </c>
      <c r="AI29" s="480"/>
      <c r="AJ29" s="480"/>
      <c r="AK29" s="480"/>
      <c r="AL29" s="519"/>
      <c r="AM29" s="479">
        <v>348533</v>
      </c>
      <c r="AN29" s="480"/>
      <c r="AO29" s="480"/>
      <c r="AP29" s="480"/>
      <c r="AQ29" s="480"/>
      <c r="AR29" s="519"/>
      <c r="AS29" s="479">
        <v>2880</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106713</v>
      </c>
      <c r="BO29" s="429"/>
      <c r="BP29" s="429"/>
      <c r="BQ29" s="429"/>
      <c r="BR29" s="429"/>
      <c r="BS29" s="429"/>
      <c r="BT29" s="429"/>
      <c r="BU29" s="430"/>
      <c r="BV29" s="428">
        <v>106686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98.3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498754</v>
      </c>
      <c r="BO30" s="602"/>
      <c r="BP30" s="602"/>
      <c r="BQ30" s="602"/>
      <c r="BR30" s="602"/>
      <c r="BS30" s="602"/>
      <c r="BT30" s="602"/>
      <c r="BU30" s="603"/>
      <c r="BV30" s="601">
        <v>431814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193</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t="str">
        <f>IF(BY34="","",MAX(C34:D43,U34:V43,AM34:AN43,BE34:BF43)+1)</f>
        <v/>
      </c>
      <c r="BX34" s="614"/>
      <c r="BY34" s="615" t="str">
        <f>IF('各会計、関係団体の財政状況及び健全化判断比率'!B68="","",'各会計、関係団体の財政状況及び健全化判断比率'!B68)</f>
        <v/>
      </c>
      <c r="BZ34" s="615"/>
      <c r="CA34" s="615"/>
      <c r="CB34" s="615"/>
      <c r="CC34" s="615"/>
      <c r="CD34" s="615"/>
      <c r="CE34" s="615"/>
      <c r="CF34" s="615"/>
      <c r="CG34" s="615"/>
      <c r="CH34" s="615"/>
      <c r="CI34" s="615"/>
      <c r="CJ34" s="615"/>
      <c r="CK34" s="615"/>
      <c r="CL34" s="615"/>
      <c r="CM34" s="615"/>
      <c r="CN34" s="213"/>
      <c r="CO34" s="614">
        <f>IF(CQ34="","",MAX(C34:D43,U34:V43,AM34:AN43,BE34:BF43,BW34:BX43)+1)</f>
        <v>6</v>
      </c>
      <c r="CP34" s="614"/>
      <c r="CQ34" s="615" t="str">
        <f>IF('各会計、関係団体の財政状況及び健全化判断比率'!BS7="","",'各会計、関係団体の財政状況及び健全化判断比率'!BS7)</f>
        <v>沖縄県土地開発公社与那原支社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t="str">
        <f t="shared" ref="BW35:BW43" si="2">IF(BY35="","",BW34+1)</f>
        <v/>
      </c>
      <c r="BX35" s="614"/>
      <c r="BY35" s="615" t="str">
        <f>IF('各会計、関係団体の財政状況及び健全化判断比率'!B69="","",'各会計、関係団体の財政状況及び健全化判断比率'!B69)</f>
        <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RF2NTLVerDUYnlTvDC/YUSp+mPD+X0w5bth2Rqn6XxdPFJbEfUxQBO7wLbv0LJZy5pVZb/pZKE1rxqHMfd+gA==" saltValue="GQ8odieM3RQO3Cv7N/Gp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election activeCell="BN18" sqref="BN18:BU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06" t="s">
        <v>546</v>
      </c>
      <c r="D34" s="1206"/>
      <c r="E34" s="1207"/>
      <c r="F34" s="32">
        <v>6.3</v>
      </c>
      <c r="G34" s="33">
        <v>6.72</v>
      </c>
      <c r="H34" s="33">
        <v>6.68</v>
      </c>
      <c r="I34" s="33">
        <v>6.49</v>
      </c>
      <c r="J34" s="34">
        <v>6.05</v>
      </c>
      <c r="K34" s="22"/>
      <c r="L34" s="22"/>
      <c r="M34" s="22"/>
      <c r="N34" s="22"/>
      <c r="O34" s="22"/>
      <c r="P34" s="22"/>
    </row>
    <row r="35" spans="1:16" ht="39" customHeight="1" x14ac:dyDescent="0.15">
      <c r="A35" s="22"/>
      <c r="B35" s="35"/>
      <c r="C35" s="1200" t="s">
        <v>547</v>
      </c>
      <c r="D35" s="1201"/>
      <c r="E35" s="1202"/>
      <c r="F35" s="36">
        <v>10.35</v>
      </c>
      <c r="G35" s="37">
        <v>6</v>
      </c>
      <c r="H35" s="37">
        <v>8.3699999999999992</v>
      </c>
      <c r="I35" s="37">
        <v>4.05</v>
      </c>
      <c r="J35" s="38">
        <v>2.34</v>
      </c>
      <c r="K35" s="22"/>
      <c r="L35" s="22"/>
      <c r="M35" s="22"/>
      <c r="N35" s="22"/>
      <c r="O35" s="22"/>
      <c r="P35" s="22"/>
    </row>
    <row r="36" spans="1:16" ht="39" customHeight="1" x14ac:dyDescent="0.15">
      <c r="A36" s="22"/>
      <c r="B36" s="35"/>
      <c r="C36" s="1200" t="s">
        <v>548</v>
      </c>
      <c r="D36" s="1201"/>
      <c r="E36" s="1202"/>
      <c r="F36" s="36">
        <v>7.0000000000000007E-2</v>
      </c>
      <c r="G36" s="37">
        <v>0.05</v>
      </c>
      <c r="H36" s="37">
        <v>0.11</v>
      </c>
      <c r="I36" s="37">
        <v>7.0000000000000007E-2</v>
      </c>
      <c r="J36" s="38">
        <v>0.11</v>
      </c>
      <c r="K36" s="22"/>
      <c r="L36" s="22"/>
      <c r="M36" s="22"/>
      <c r="N36" s="22"/>
      <c r="O36" s="22"/>
      <c r="P36" s="22"/>
    </row>
    <row r="37" spans="1:16" ht="39" customHeight="1" x14ac:dyDescent="0.15">
      <c r="A37" s="22"/>
      <c r="B37" s="35"/>
      <c r="C37" s="1200" t="s">
        <v>549</v>
      </c>
      <c r="D37" s="1201"/>
      <c r="E37" s="1202"/>
      <c r="F37" s="36">
        <v>0.28999999999999998</v>
      </c>
      <c r="G37" s="37">
        <v>0.38</v>
      </c>
      <c r="H37" s="37">
        <v>0.16</v>
      </c>
      <c r="I37" s="37">
        <v>0.12</v>
      </c>
      <c r="J37" s="38">
        <v>0.08</v>
      </c>
      <c r="K37" s="22"/>
      <c r="L37" s="22"/>
      <c r="M37" s="22"/>
      <c r="N37" s="22"/>
      <c r="O37" s="22"/>
      <c r="P37" s="22"/>
    </row>
    <row r="38" spans="1:16" ht="39" customHeight="1" x14ac:dyDescent="0.15">
      <c r="A38" s="22"/>
      <c r="B38" s="35"/>
      <c r="C38" s="1200" t="s">
        <v>550</v>
      </c>
      <c r="D38" s="1201"/>
      <c r="E38" s="1202"/>
      <c r="F38" s="36">
        <v>0.01</v>
      </c>
      <c r="G38" s="37">
        <v>0.01</v>
      </c>
      <c r="H38" s="37">
        <v>0.01</v>
      </c>
      <c r="I38" s="37">
        <v>0.01</v>
      </c>
      <c r="J38" s="38">
        <v>0.03</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551</v>
      </c>
      <c r="D42" s="1201"/>
      <c r="E42" s="1202"/>
      <c r="F42" s="36" t="s">
        <v>496</v>
      </c>
      <c r="G42" s="37" t="s">
        <v>496</v>
      </c>
      <c r="H42" s="37" t="s">
        <v>496</v>
      </c>
      <c r="I42" s="37" t="s">
        <v>496</v>
      </c>
      <c r="J42" s="38" t="s">
        <v>496</v>
      </c>
      <c r="K42" s="22"/>
      <c r="L42" s="22"/>
      <c r="M42" s="22"/>
      <c r="N42" s="22"/>
      <c r="O42" s="22"/>
      <c r="P42" s="22"/>
    </row>
    <row r="43" spans="1:16" ht="39" customHeight="1" thickBot="1" x14ac:dyDescent="0.2">
      <c r="A43" s="22"/>
      <c r="B43" s="40"/>
      <c r="C43" s="1203" t="s">
        <v>552</v>
      </c>
      <c r="D43" s="1204"/>
      <c r="E43" s="1205"/>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J85FOSzUwOLMI/0kkmaAzO4pWRwxHlJlN/QpzCZ9WGsxbZ/AS5ulE9OTApsi6fWTqK9RJv+lnfw/2mKf2lwg==" saltValue="TcYUZNs0KW4Z8LbYdYb2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0" zoomScaleNormal="70" zoomScaleSheetLayoutView="55" workbookViewId="0">
      <selection activeCell="BN18" sqref="BN18:BU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516</v>
      </c>
      <c r="L45" s="60">
        <v>524</v>
      </c>
      <c r="M45" s="60">
        <v>484</v>
      </c>
      <c r="N45" s="60">
        <v>500</v>
      </c>
      <c r="O45" s="61">
        <v>527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496</v>
      </c>
      <c r="L46" s="64" t="s">
        <v>496</v>
      </c>
      <c r="M46" s="64" t="s">
        <v>496</v>
      </c>
      <c r="N46" s="64" t="s">
        <v>496</v>
      </c>
      <c r="O46" s="65" t="s">
        <v>496</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496</v>
      </c>
      <c r="L47" s="64" t="s">
        <v>496</v>
      </c>
      <c r="M47" s="64" t="s">
        <v>496</v>
      </c>
      <c r="N47" s="64" t="s">
        <v>496</v>
      </c>
      <c r="O47" s="65" t="s">
        <v>496</v>
      </c>
      <c r="P47" s="48"/>
      <c r="Q47" s="48"/>
      <c r="R47" s="48"/>
      <c r="S47" s="48"/>
      <c r="T47" s="48"/>
      <c r="U47" s="48"/>
    </row>
    <row r="48" spans="1:21" ht="30.75" customHeight="1" x14ac:dyDescent="0.15">
      <c r="A48" s="48"/>
      <c r="B48" s="1210"/>
      <c r="C48" s="1211"/>
      <c r="D48" s="62"/>
      <c r="E48" s="1216" t="s">
        <v>14</v>
      </c>
      <c r="F48" s="1216"/>
      <c r="G48" s="1216"/>
      <c r="H48" s="1216"/>
      <c r="I48" s="1216"/>
      <c r="J48" s="1217"/>
      <c r="K48" s="63">
        <v>152</v>
      </c>
      <c r="L48" s="64">
        <v>130</v>
      </c>
      <c r="M48" s="64">
        <v>125</v>
      </c>
      <c r="N48" s="64">
        <v>132</v>
      </c>
      <c r="O48" s="65">
        <v>144</v>
      </c>
      <c r="P48" s="48"/>
      <c r="Q48" s="48"/>
      <c r="R48" s="48"/>
      <c r="S48" s="48"/>
      <c r="T48" s="48"/>
      <c r="U48" s="48"/>
    </row>
    <row r="49" spans="1:21" ht="30.75" customHeight="1" x14ac:dyDescent="0.15">
      <c r="A49" s="48"/>
      <c r="B49" s="1210"/>
      <c r="C49" s="1211"/>
      <c r="D49" s="62"/>
      <c r="E49" s="1216" t="s">
        <v>15</v>
      </c>
      <c r="F49" s="1216"/>
      <c r="G49" s="1216"/>
      <c r="H49" s="1216"/>
      <c r="I49" s="1216"/>
      <c r="J49" s="1217"/>
      <c r="K49" s="63">
        <v>38</v>
      </c>
      <c r="L49" s="64">
        <v>28</v>
      </c>
      <c r="M49" s="64">
        <v>42</v>
      </c>
      <c r="N49" s="64">
        <v>59</v>
      </c>
      <c r="O49" s="65">
        <v>34</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496</v>
      </c>
      <c r="L50" s="64" t="s">
        <v>496</v>
      </c>
      <c r="M50" s="64" t="s">
        <v>496</v>
      </c>
      <c r="N50" s="64" t="s">
        <v>496</v>
      </c>
      <c r="O50" s="65" t="s">
        <v>496</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472</v>
      </c>
      <c r="L52" s="64">
        <v>493</v>
      </c>
      <c r="M52" s="64">
        <v>494</v>
      </c>
      <c r="N52" s="64">
        <v>506</v>
      </c>
      <c r="O52" s="65">
        <v>508</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234</v>
      </c>
      <c r="L53" s="69">
        <v>189</v>
      </c>
      <c r="M53" s="69">
        <v>157</v>
      </c>
      <c r="N53" s="69">
        <v>185</v>
      </c>
      <c r="O53" s="70">
        <v>197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563</v>
      </c>
      <c r="L57" s="83" t="s">
        <v>496</v>
      </c>
      <c r="M57" s="83" t="s">
        <v>496</v>
      </c>
      <c r="N57" s="83" t="s">
        <v>496</v>
      </c>
      <c r="O57" s="84" t="s">
        <v>496</v>
      </c>
    </row>
    <row r="58" spans="1:21" ht="31.5" customHeight="1" thickBot="1" x14ac:dyDescent="0.2">
      <c r="B58" s="1226"/>
      <c r="C58" s="1227"/>
      <c r="D58" s="1231" t="s">
        <v>26</v>
      </c>
      <c r="E58" s="1232"/>
      <c r="F58" s="1232"/>
      <c r="G58" s="1232"/>
      <c r="H58" s="1232"/>
      <c r="I58" s="1232"/>
      <c r="J58" s="1233"/>
      <c r="K58" s="85" t="s">
        <v>496</v>
      </c>
      <c r="L58" s="86" t="s">
        <v>496</v>
      </c>
      <c r="M58" s="86" t="s">
        <v>496</v>
      </c>
      <c r="N58" s="86" t="s">
        <v>496</v>
      </c>
      <c r="O58" s="87" t="s">
        <v>496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7PcKpI9m1OD0o+NTUTRcxXhGGqYU5eFd6rpDJYLek7FkB4Q2kziLhlrv+feWSGA62sOHKSHvIeDfXXJlxJHA==" saltValue="TvD0VqiQaEKmuQZNSt7H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70" zoomScaleNormal="70" zoomScaleSheetLayoutView="100" workbookViewId="0">
      <selection activeCell="BN18" sqref="BN18:BU1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537</v>
      </c>
      <c r="J40" s="99" t="s">
        <v>538</v>
      </c>
      <c r="K40" s="99" t="s">
        <v>539</v>
      </c>
      <c r="L40" s="99" t="s">
        <v>540</v>
      </c>
      <c r="M40" s="100" t="s">
        <v>541</v>
      </c>
    </row>
    <row r="41" spans="2:13" ht="27.75" customHeight="1" x14ac:dyDescent="0.15">
      <c r="B41" s="1234" t="s">
        <v>29</v>
      </c>
      <c r="C41" s="1235"/>
      <c r="D41" s="101"/>
      <c r="E41" s="1240" t="s">
        <v>30</v>
      </c>
      <c r="F41" s="1240"/>
      <c r="G41" s="1240"/>
      <c r="H41" s="1241"/>
      <c r="I41" s="102">
        <v>6413</v>
      </c>
      <c r="J41" s="103">
        <v>6315</v>
      </c>
      <c r="K41" s="103">
        <v>6230</v>
      </c>
      <c r="L41" s="103">
        <v>6097</v>
      </c>
      <c r="M41" s="104">
        <v>5985</v>
      </c>
    </row>
    <row r="42" spans="2:13" ht="27.75" customHeight="1" x14ac:dyDescent="0.15">
      <c r="B42" s="1236"/>
      <c r="C42" s="1237"/>
      <c r="D42" s="105"/>
      <c r="E42" s="1242" t="s">
        <v>31</v>
      </c>
      <c r="F42" s="1242"/>
      <c r="G42" s="1242"/>
      <c r="H42" s="1243"/>
      <c r="I42" s="106" t="s">
        <v>496</v>
      </c>
      <c r="J42" s="107" t="s">
        <v>496</v>
      </c>
      <c r="K42" s="107" t="s">
        <v>496</v>
      </c>
      <c r="L42" s="107" t="s">
        <v>496</v>
      </c>
      <c r="M42" s="108" t="s">
        <v>496</v>
      </c>
    </row>
    <row r="43" spans="2:13" ht="27.75" customHeight="1" x14ac:dyDescent="0.15">
      <c r="B43" s="1236"/>
      <c r="C43" s="1237"/>
      <c r="D43" s="105"/>
      <c r="E43" s="1242" t="s">
        <v>32</v>
      </c>
      <c r="F43" s="1242"/>
      <c r="G43" s="1242"/>
      <c r="H43" s="1243"/>
      <c r="I43" s="106">
        <v>2689</v>
      </c>
      <c r="J43" s="107">
        <v>2591</v>
      </c>
      <c r="K43" s="107">
        <v>2595</v>
      </c>
      <c r="L43" s="107">
        <v>2280</v>
      </c>
      <c r="M43" s="108">
        <v>2251</v>
      </c>
    </row>
    <row r="44" spans="2:13" ht="27.75" customHeight="1" x14ac:dyDescent="0.15">
      <c r="B44" s="1236"/>
      <c r="C44" s="1237"/>
      <c r="D44" s="105"/>
      <c r="E44" s="1242" t="s">
        <v>33</v>
      </c>
      <c r="F44" s="1242"/>
      <c r="G44" s="1242"/>
      <c r="H44" s="1243"/>
      <c r="I44" s="106">
        <v>578</v>
      </c>
      <c r="J44" s="107">
        <v>547</v>
      </c>
      <c r="K44" s="107">
        <v>458</v>
      </c>
      <c r="L44" s="107">
        <v>427</v>
      </c>
      <c r="M44" s="108">
        <v>351</v>
      </c>
    </row>
    <row r="45" spans="2:13" ht="27.75" customHeight="1" x14ac:dyDescent="0.15">
      <c r="B45" s="1236"/>
      <c r="C45" s="1237"/>
      <c r="D45" s="105"/>
      <c r="E45" s="1242" t="s">
        <v>34</v>
      </c>
      <c r="F45" s="1242"/>
      <c r="G45" s="1242"/>
      <c r="H45" s="1243"/>
      <c r="I45" s="106">
        <v>306</v>
      </c>
      <c r="J45" s="107">
        <v>121</v>
      </c>
      <c r="K45" s="107">
        <v>154</v>
      </c>
      <c r="L45" s="107">
        <v>210</v>
      </c>
      <c r="M45" s="108">
        <v>129</v>
      </c>
    </row>
    <row r="46" spans="2:13" ht="27.75" customHeight="1" x14ac:dyDescent="0.15">
      <c r="B46" s="1236"/>
      <c r="C46" s="1237"/>
      <c r="D46" s="109"/>
      <c r="E46" s="1242" t="s">
        <v>35</v>
      </c>
      <c r="F46" s="1242"/>
      <c r="G46" s="1242"/>
      <c r="H46" s="1243"/>
      <c r="I46" s="106" t="s">
        <v>496</v>
      </c>
      <c r="J46" s="107" t="s">
        <v>496</v>
      </c>
      <c r="K46" s="107" t="s">
        <v>496</v>
      </c>
      <c r="L46" s="107" t="s">
        <v>496</v>
      </c>
      <c r="M46" s="108" t="s">
        <v>496</v>
      </c>
    </row>
    <row r="47" spans="2:13" ht="27.75" customHeight="1" x14ac:dyDescent="0.15">
      <c r="B47" s="1236"/>
      <c r="C47" s="1237"/>
      <c r="D47" s="110"/>
      <c r="E47" s="1244" t="s">
        <v>36</v>
      </c>
      <c r="F47" s="1245"/>
      <c r="G47" s="1245"/>
      <c r="H47" s="1246"/>
      <c r="I47" s="106" t="s">
        <v>496</v>
      </c>
      <c r="J47" s="107" t="s">
        <v>496</v>
      </c>
      <c r="K47" s="107" t="s">
        <v>496</v>
      </c>
      <c r="L47" s="107" t="s">
        <v>496</v>
      </c>
      <c r="M47" s="108" t="s">
        <v>496</v>
      </c>
    </row>
    <row r="48" spans="2:13" ht="27.75" customHeight="1" x14ac:dyDescent="0.15">
      <c r="B48" s="1236"/>
      <c r="C48" s="1237"/>
      <c r="D48" s="105"/>
      <c r="E48" s="1242" t="s">
        <v>37</v>
      </c>
      <c r="F48" s="1242"/>
      <c r="G48" s="1242"/>
      <c r="H48" s="1243"/>
      <c r="I48" s="106" t="s">
        <v>496</v>
      </c>
      <c r="J48" s="107" t="s">
        <v>496</v>
      </c>
      <c r="K48" s="107" t="s">
        <v>496</v>
      </c>
      <c r="L48" s="107" t="s">
        <v>496</v>
      </c>
      <c r="M48" s="108" t="s">
        <v>496</v>
      </c>
    </row>
    <row r="49" spans="2:13" ht="27.75" customHeight="1" x14ac:dyDescent="0.15">
      <c r="B49" s="1238"/>
      <c r="C49" s="1239"/>
      <c r="D49" s="105"/>
      <c r="E49" s="1242" t="s">
        <v>38</v>
      </c>
      <c r="F49" s="1242"/>
      <c r="G49" s="1242"/>
      <c r="H49" s="1243"/>
      <c r="I49" s="106" t="s">
        <v>496</v>
      </c>
      <c r="J49" s="107" t="s">
        <v>496</v>
      </c>
      <c r="K49" s="107" t="s">
        <v>496</v>
      </c>
      <c r="L49" s="107" t="s">
        <v>496</v>
      </c>
      <c r="M49" s="108" t="s">
        <v>496</v>
      </c>
    </row>
    <row r="50" spans="2:13" ht="27.75" customHeight="1" x14ac:dyDescent="0.15">
      <c r="B50" s="1247" t="s">
        <v>39</v>
      </c>
      <c r="C50" s="1248"/>
      <c r="D50" s="111"/>
      <c r="E50" s="1242" t="s">
        <v>40</v>
      </c>
      <c r="F50" s="1242"/>
      <c r="G50" s="1242"/>
      <c r="H50" s="1243"/>
      <c r="I50" s="106">
        <v>1572</v>
      </c>
      <c r="J50" s="107">
        <v>1771</v>
      </c>
      <c r="K50" s="107">
        <v>1888</v>
      </c>
      <c r="L50" s="107">
        <v>2069</v>
      </c>
      <c r="M50" s="108">
        <v>2123</v>
      </c>
    </row>
    <row r="51" spans="2:13" ht="27.75" customHeight="1" x14ac:dyDescent="0.15">
      <c r="B51" s="1236"/>
      <c r="C51" s="1237"/>
      <c r="D51" s="105"/>
      <c r="E51" s="1242" t="s">
        <v>41</v>
      </c>
      <c r="F51" s="1242"/>
      <c r="G51" s="1242"/>
      <c r="H51" s="1243"/>
      <c r="I51" s="106">
        <v>459</v>
      </c>
      <c r="J51" s="107">
        <v>434</v>
      </c>
      <c r="K51" s="107">
        <v>372</v>
      </c>
      <c r="L51" s="107">
        <v>324</v>
      </c>
      <c r="M51" s="108">
        <v>284</v>
      </c>
    </row>
    <row r="52" spans="2:13" ht="27.75" customHeight="1" x14ac:dyDescent="0.15">
      <c r="B52" s="1238"/>
      <c r="C52" s="1239"/>
      <c r="D52" s="105"/>
      <c r="E52" s="1242" t="s">
        <v>42</v>
      </c>
      <c r="F52" s="1242"/>
      <c r="G52" s="1242"/>
      <c r="H52" s="1243"/>
      <c r="I52" s="106">
        <v>5811</v>
      </c>
      <c r="J52" s="107">
        <v>5774</v>
      </c>
      <c r="K52" s="107">
        <v>5621</v>
      </c>
      <c r="L52" s="107">
        <v>5475</v>
      </c>
      <c r="M52" s="108">
        <v>5429</v>
      </c>
    </row>
    <row r="53" spans="2:13" ht="27.75" customHeight="1" thickBot="1" x14ac:dyDescent="0.2">
      <c r="B53" s="1249" t="s">
        <v>43</v>
      </c>
      <c r="C53" s="1250"/>
      <c r="D53" s="112"/>
      <c r="E53" s="1251" t="s">
        <v>44</v>
      </c>
      <c r="F53" s="1251"/>
      <c r="G53" s="1251"/>
      <c r="H53" s="1252"/>
      <c r="I53" s="113">
        <v>2144</v>
      </c>
      <c r="J53" s="114">
        <v>1594</v>
      </c>
      <c r="K53" s="114">
        <v>1556</v>
      </c>
      <c r="L53" s="114">
        <v>1147</v>
      </c>
      <c r="M53" s="115">
        <v>880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sbk/wjp287gOcJJSdfmd7ZI+FfRejGeJr7CdKAjrU3q8v7+o5HtQUVxx8bQghSNWiExG/NwnoBfalURtNOQUg==" saltValue="zYpGBE75keNY3+q8GJKf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9" zoomScale="70" zoomScaleNormal="70" zoomScaleSheetLayoutView="100" workbookViewId="0">
      <selection activeCell="BN18" sqref="BN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261" t="s">
        <v>47</v>
      </c>
      <c r="D55" s="1261"/>
      <c r="E55" s="1262"/>
      <c r="F55" s="127">
        <v>1483</v>
      </c>
      <c r="G55" s="127">
        <v>1530</v>
      </c>
      <c r="H55" s="128">
        <v>1517</v>
      </c>
    </row>
    <row r="56" spans="2:8" ht="52.5" customHeight="1" x14ac:dyDescent="0.15">
      <c r="B56" s="129"/>
      <c r="C56" s="1263" t="s">
        <v>48</v>
      </c>
      <c r="D56" s="1263"/>
      <c r="E56" s="1264"/>
      <c r="F56" s="130">
        <v>107</v>
      </c>
      <c r="G56" s="130">
        <v>107</v>
      </c>
      <c r="H56" s="131">
        <v>107</v>
      </c>
    </row>
    <row r="57" spans="2:8" ht="53.25" customHeight="1" x14ac:dyDescent="0.15">
      <c r="B57" s="129"/>
      <c r="C57" s="1265" t="s">
        <v>49</v>
      </c>
      <c r="D57" s="1265"/>
      <c r="E57" s="1266"/>
      <c r="F57" s="132">
        <v>296</v>
      </c>
      <c r="G57" s="132">
        <v>432</v>
      </c>
      <c r="H57" s="133">
        <v>499</v>
      </c>
    </row>
    <row r="58" spans="2:8" ht="45.75" customHeight="1" x14ac:dyDescent="0.15">
      <c r="B58" s="134"/>
      <c r="C58" s="1253" t="s">
        <v>558</v>
      </c>
      <c r="D58" s="1254"/>
      <c r="E58" s="1255"/>
      <c r="F58" s="135">
        <v>185</v>
      </c>
      <c r="G58" s="135">
        <v>310</v>
      </c>
      <c r="H58" s="136">
        <v>372</v>
      </c>
    </row>
    <row r="59" spans="2:8" ht="45.75" customHeight="1" x14ac:dyDescent="0.15">
      <c r="B59" s="134"/>
      <c r="C59" s="1253" t="s">
        <v>559</v>
      </c>
      <c r="D59" s="1254"/>
      <c r="E59" s="1255"/>
      <c r="F59" s="135">
        <v>53</v>
      </c>
      <c r="G59" s="135">
        <v>53</v>
      </c>
      <c r="H59" s="136">
        <v>53</v>
      </c>
    </row>
    <row r="60" spans="2:8" ht="45.75" customHeight="1" x14ac:dyDescent="0.15">
      <c r="B60" s="134"/>
      <c r="C60" s="1253" t="s">
        <v>560</v>
      </c>
      <c r="D60" s="1254"/>
      <c r="E60" s="1255"/>
      <c r="F60" s="135">
        <v>26</v>
      </c>
      <c r="G60" s="135">
        <v>26</v>
      </c>
      <c r="H60" s="136">
        <v>26</v>
      </c>
    </row>
    <row r="61" spans="2:8" ht="45.75" customHeight="1" x14ac:dyDescent="0.15">
      <c r="B61" s="134"/>
      <c r="C61" s="1253" t="s">
        <v>561</v>
      </c>
      <c r="D61" s="1254"/>
      <c r="E61" s="1255"/>
      <c r="F61" s="135">
        <v>15</v>
      </c>
      <c r="G61" s="135">
        <v>24</v>
      </c>
      <c r="H61" s="136">
        <v>25</v>
      </c>
    </row>
    <row r="62" spans="2:8" ht="45.75" customHeight="1" thickBot="1" x14ac:dyDescent="0.2">
      <c r="B62" s="137"/>
      <c r="C62" s="1256" t="s">
        <v>562</v>
      </c>
      <c r="D62" s="1257"/>
      <c r="E62" s="1258"/>
      <c r="F62" s="138">
        <v>16</v>
      </c>
      <c r="G62" s="138">
        <v>16</v>
      </c>
      <c r="H62" s="139">
        <v>16</v>
      </c>
    </row>
    <row r="63" spans="2:8" ht="52.5" customHeight="1" thickBot="1" x14ac:dyDescent="0.2">
      <c r="B63" s="140"/>
      <c r="C63" s="1259" t="s">
        <v>50</v>
      </c>
      <c r="D63" s="1259"/>
      <c r="E63" s="1260"/>
      <c r="F63" s="141">
        <v>1886</v>
      </c>
      <c r="G63" s="141">
        <v>2069</v>
      </c>
      <c r="H63" s="142">
        <v>2123</v>
      </c>
    </row>
    <row r="64" spans="2:8" ht="15" customHeight="1" x14ac:dyDescent="0.15"/>
    <row r="65" ht="0" hidden="1" customHeight="1" x14ac:dyDescent="0.15"/>
    <row r="66" ht="0" hidden="1" customHeight="1" x14ac:dyDescent="0.15"/>
  </sheetData>
  <sheetProtection algorithmName="SHA-512" hashValue="4iWxeP5X1nnXSrIvlFSfXyxY4MKNW6MnJsxgbc+cOeJR6PY5wLDPOlb0i34UkilpQ4TsL1an03IcDC0CogVgxA==" saltValue="FDzEv9xX6rr1lSLZCnjw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83DD-A7F3-4361-8C74-D896BC2DB5C6}">
  <sheetPr>
    <pageSetUpPr fitToPage="1"/>
  </sheetPr>
  <dimension ref="A1:WZM191"/>
  <sheetViews>
    <sheetView showGridLines="0" topLeftCell="A34" zoomScale="60" zoomScaleNormal="60" zoomScaleSheetLayoutView="55" workbookViewId="0">
      <selection sqref="A1:XFD104857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566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566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567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568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569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570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537</v>
      </c>
      <c r="BQ50" s="1301"/>
      <c r="BR50" s="1301"/>
      <c r="BS50" s="1301"/>
      <c r="BT50" s="1301"/>
      <c r="BU50" s="1301"/>
      <c r="BV50" s="1301"/>
      <c r="BW50" s="1301"/>
      <c r="BX50" s="1301" t="s">
        <v>538</v>
      </c>
      <c r="BY50" s="1301"/>
      <c r="BZ50" s="1301"/>
      <c r="CA50" s="1301"/>
      <c r="CB50" s="1301"/>
      <c r="CC50" s="1301"/>
      <c r="CD50" s="1301"/>
      <c r="CE50" s="1301"/>
      <c r="CF50" s="1301" t="s">
        <v>539</v>
      </c>
      <c r="CG50" s="1301"/>
      <c r="CH50" s="1301"/>
      <c r="CI50" s="1301"/>
      <c r="CJ50" s="1301"/>
      <c r="CK50" s="1301"/>
      <c r="CL50" s="1301"/>
      <c r="CM50" s="1301"/>
      <c r="CN50" s="1301" t="s">
        <v>540</v>
      </c>
      <c r="CO50" s="1301"/>
      <c r="CP50" s="1301"/>
      <c r="CQ50" s="1301"/>
      <c r="CR50" s="1301"/>
      <c r="CS50" s="1301"/>
      <c r="CT50" s="1301"/>
      <c r="CU50" s="1301"/>
      <c r="CV50" s="1301" t="s">
        <v>541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571</v>
      </c>
      <c r="AO51" s="1305"/>
      <c r="AP51" s="1305"/>
      <c r="AQ51" s="1305"/>
      <c r="AR51" s="1305"/>
      <c r="AS51" s="1305"/>
      <c r="AT51" s="1305"/>
      <c r="AU51" s="1305"/>
      <c r="AV51" s="1305"/>
      <c r="AW51" s="1305"/>
      <c r="AX51" s="1305"/>
      <c r="AY51" s="1305"/>
      <c r="AZ51" s="1305"/>
      <c r="BA51" s="1305"/>
      <c r="BB51" s="1305" t="s">
        <v>572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47</v>
      </c>
      <c r="CG51" s="1307"/>
      <c r="CH51" s="1307"/>
      <c r="CI51" s="1307"/>
      <c r="CJ51" s="1307"/>
      <c r="CK51" s="1307"/>
      <c r="CL51" s="1307"/>
      <c r="CM51" s="1307"/>
      <c r="CN51" s="1307">
        <v>33.799999999999997</v>
      </c>
      <c r="CO51" s="1307"/>
      <c r="CP51" s="1307"/>
      <c r="CQ51" s="1307"/>
      <c r="CR51" s="1307"/>
      <c r="CS51" s="1307"/>
      <c r="CT51" s="1307"/>
      <c r="CU51" s="1307"/>
      <c r="CV51" s="1307">
        <v>25.5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573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36.700000000000003</v>
      </c>
      <c r="CG53" s="1307"/>
      <c r="CH53" s="1307"/>
      <c r="CI53" s="1307"/>
      <c r="CJ53" s="1307"/>
      <c r="CK53" s="1307"/>
      <c r="CL53" s="1307"/>
      <c r="CM53" s="1307"/>
      <c r="CN53" s="1307">
        <v>36.5</v>
      </c>
      <c r="CO53" s="1307"/>
      <c r="CP53" s="1307"/>
      <c r="CQ53" s="1307"/>
      <c r="CR53" s="1307"/>
      <c r="CS53" s="1307"/>
      <c r="CT53" s="1307"/>
      <c r="CU53" s="1307"/>
      <c r="CV53" s="1307">
        <v>39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574</v>
      </c>
      <c r="AO55" s="1301"/>
      <c r="AP55" s="1301"/>
      <c r="AQ55" s="1301"/>
      <c r="AR55" s="1301"/>
      <c r="AS55" s="1301"/>
      <c r="AT55" s="1301"/>
      <c r="AU55" s="1301"/>
      <c r="AV55" s="1301"/>
      <c r="AW55" s="1301"/>
      <c r="AX55" s="1301"/>
      <c r="AY55" s="1301"/>
      <c r="AZ55" s="1301"/>
      <c r="BA55" s="1301"/>
      <c r="BB55" s="1305" t="s">
        <v>572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573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575</v>
      </c>
    </row>
    <row r="64" spans="1:109" x14ac:dyDescent="0.15">
      <c r="B64" s="1276"/>
      <c r="G64" s="1283"/>
      <c r="I64" s="1317"/>
      <c r="J64" s="1317"/>
      <c r="K64" s="1317"/>
      <c r="L64" s="1317"/>
      <c r="M64" s="1317"/>
      <c r="N64" s="1318"/>
      <c r="AM64" s="1283"/>
      <c r="AN64" s="1283" t="s">
        <v>568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576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570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537</v>
      </c>
      <c r="BQ72" s="1301"/>
      <c r="BR72" s="1301"/>
      <c r="BS72" s="1301"/>
      <c r="BT72" s="1301"/>
      <c r="BU72" s="1301"/>
      <c r="BV72" s="1301"/>
      <c r="BW72" s="1301"/>
      <c r="BX72" s="1301" t="s">
        <v>538</v>
      </c>
      <c r="BY72" s="1301"/>
      <c r="BZ72" s="1301"/>
      <c r="CA72" s="1301"/>
      <c r="CB72" s="1301"/>
      <c r="CC72" s="1301"/>
      <c r="CD72" s="1301"/>
      <c r="CE72" s="1301"/>
      <c r="CF72" s="1301" t="s">
        <v>539</v>
      </c>
      <c r="CG72" s="1301"/>
      <c r="CH72" s="1301"/>
      <c r="CI72" s="1301"/>
      <c r="CJ72" s="1301"/>
      <c r="CK72" s="1301"/>
      <c r="CL72" s="1301"/>
      <c r="CM72" s="1301"/>
      <c r="CN72" s="1301" t="s">
        <v>540</v>
      </c>
      <c r="CO72" s="1301"/>
      <c r="CP72" s="1301"/>
      <c r="CQ72" s="1301"/>
      <c r="CR72" s="1301"/>
      <c r="CS72" s="1301"/>
      <c r="CT72" s="1301"/>
      <c r="CU72" s="1301"/>
      <c r="CV72" s="1301" t="s">
        <v>541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571</v>
      </c>
      <c r="AO73" s="1305"/>
      <c r="AP73" s="1305"/>
      <c r="AQ73" s="1305"/>
      <c r="AR73" s="1305"/>
      <c r="AS73" s="1305"/>
      <c r="AT73" s="1305"/>
      <c r="AU73" s="1305"/>
      <c r="AV73" s="1305"/>
      <c r="AW73" s="1305"/>
      <c r="AX73" s="1305"/>
      <c r="AY73" s="1305"/>
      <c r="AZ73" s="1305"/>
      <c r="BA73" s="1305"/>
      <c r="BB73" s="1305" t="s">
        <v>572</v>
      </c>
      <c r="BC73" s="1305"/>
      <c r="BD73" s="1305"/>
      <c r="BE73" s="1305"/>
      <c r="BF73" s="1305"/>
      <c r="BG73" s="1305"/>
      <c r="BH73" s="1305"/>
      <c r="BI73" s="1305"/>
      <c r="BJ73" s="1305"/>
      <c r="BK73" s="1305"/>
      <c r="BL73" s="1305"/>
      <c r="BM73" s="1305"/>
      <c r="BN73" s="1305"/>
      <c r="BO73" s="1305"/>
      <c r="BP73" s="1307">
        <v>68.599999999999994</v>
      </c>
      <c r="BQ73" s="1307"/>
      <c r="BR73" s="1307"/>
      <c r="BS73" s="1307"/>
      <c r="BT73" s="1307"/>
      <c r="BU73" s="1307"/>
      <c r="BV73" s="1307"/>
      <c r="BW73" s="1307"/>
      <c r="BX73" s="1307">
        <v>49</v>
      </c>
      <c r="BY73" s="1307"/>
      <c r="BZ73" s="1307"/>
      <c r="CA73" s="1307"/>
      <c r="CB73" s="1307"/>
      <c r="CC73" s="1307"/>
      <c r="CD73" s="1307"/>
      <c r="CE73" s="1307"/>
      <c r="CF73" s="1307">
        <v>47</v>
      </c>
      <c r="CG73" s="1307"/>
      <c r="CH73" s="1307"/>
      <c r="CI73" s="1307"/>
      <c r="CJ73" s="1307"/>
      <c r="CK73" s="1307"/>
      <c r="CL73" s="1307"/>
      <c r="CM73" s="1307"/>
      <c r="CN73" s="1307">
        <v>33.799999999999997</v>
      </c>
      <c r="CO73" s="1307"/>
      <c r="CP73" s="1307"/>
      <c r="CQ73" s="1307"/>
      <c r="CR73" s="1307"/>
      <c r="CS73" s="1307"/>
      <c r="CT73" s="1307"/>
      <c r="CU73" s="1307"/>
      <c r="CV73" s="1307">
        <v>25.5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577</v>
      </c>
      <c r="BC75" s="1305"/>
      <c r="BD75" s="1305"/>
      <c r="BE75" s="1305"/>
      <c r="BF75" s="1305"/>
      <c r="BG75" s="1305"/>
      <c r="BH75" s="1305"/>
      <c r="BI75" s="1305"/>
      <c r="BJ75" s="1305"/>
      <c r="BK75" s="1305"/>
      <c r="BL75" s="1305"/>
      <c r="BM75" s="1305"/>
      <c r="BN75" s="1305"/>
      <c r="BO75" s="1305"/>
      <c r="BP75" s="1307">
        <v>8.1</v>
      </c>
      <c r="BQ75" s="1307"/>
      <c r="BR75" s="1307"/>
      <c r="BS75" s="1307"/>
      <c r="BT75" s="1307"/>
      <c r="BU75" s="1307"/>
      <c r="BV75" s="1307"/>
      <c r="BW75" s="1307"/>
      <c r="BX75" s="1307">
        <v>7.2</v>
      </c>
      <c r="BY75" s="1307"/>
      <c r="BZ75" s="1307"/>
      <c r="CA75" s="1307"/>
      <c r="CB75" s="1307"/>
      <c r="CC75" s="1307"/>
      <c r="CD75" s="1307"/>
      <c r="CE75" s="1307"/>
      <c r="CF75" s="1307">
        <v>6</v>
      </c>
      <c r="CG75" s="1307"/>
      <c r="CH75" s="1307"/>
      <c r="CI75" s="1307"/>
      <c r="CJ75" s="1307"/>
      <c r="CK75" s="1307"/>
      <c r="CL75" s="1307"/>
      <c r="CM75" s="1307"/>
      <c r="CN75" s="1307">
        <v>5.3</v>
      </c>
      <c r="CO75" s="1307"/>
      <c r="CP75" s="1307"/>
      <c r="CQ75" s="1307"/>
      <c r="CR75" s="1307"/>
      <c r="CS75" s="1307"/>
      <c r="CT75" s="1307"/>
      <c r="CU75" s="1307"/>
      <c r="CV75" s="1307">
        <v>5.3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574</v>
      </c>
      <c r="AO77" s="1301"/>
      <c r="AP77" s="1301"/>
      <c r="AQ77" s="1301"/>
      <c r="AR77" s="1301"/>
      <c r="AS77" s="1301"/>
      <c r="AT77" s="1301"/>
      <c r="AU77" s="1301"/>
      <c r="AV77" s="1301"/>
      <c r="AW77" s="1301"/>
      <c r="AX77" s="1301"/>
      <c r="AY77" s="1301"/>
      <c r="AZ77" s="1301"/>
      <c r="BA77" s="1301"/>
      <c r="BB77" s="1305" t="s">
        <v>572</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577</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ZtJP4wEg2KgMoPEaK79aJmta5b6SW7pv4WMD8w05n96xbnIzrihSzwVjKYEklbv57Eg1zWZpg1e1HjE8+sVQ==" saltValue="nvFlxUe/P7t1olZFDM2k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2CE5-21A8-443C-BA77-D0D40F9D3F17}">
  <sheetPr>
    <pageSetUpPr fitToPage="1"/>
  </sheetPr>
  <dimension ref="A1:DR135"/>
  <sheetViews>
    <sheetView showGridLines="0" topLeftCell="A23" zoomScale="50" zoomScaleNormal="50" zoomScaleSheetLayoutView="70" workbookViewId="0">
      <selection activeCell="BV40" sqref="BV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dvXI80NNGxd96qasyP94mNWNL0Rpm6+ErM7er00DeCa+XR6fmGGMnvr3pc/cYwCk9Z8IQPEclCQ92F7w6GrgA==" saltValue="94vy/WedFE7oXJE8miyw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17779-E934-4274-BCD3-405DC9A9AD5F}">
  <sheetPr>
    <pageSetUpPr fitToPage="1"/>
  </sheetPr>
  <dimension ref="A1:DR135"/>
  <sheetViews>
    <sheetView showGridLines="0" topLeftCell="A13" zoomScale="40" zoomScaleNormal="40" zoomScaleSheetLayoutView="55" workbookViewId="0">
      <selection activeCell="BV40" sqref="BV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kxsnRkfTJlvnoiZkpRihSIAnClL7boZ1p1hKXXB10wGiLdgjOYZg7Xr38pUEVsPOm15R6O2mgHZ0d5JAMEW7Q==" saltValue="xWKu3q2s9i3/YyP2a+Q8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534</v>
      </c>
      <c r="G2" s="156"/>
      <c r="H2" s="157"/>
    </row>
    <row r="3" spans="1:8" x14ac:dyDescent="0.15">
      <c r="A3" s="153" t="s">
        <v>527</v>
      </c>
      <c r="B3" s="158"/>
      <c r="C3" s="159"/>
      <c r="D3" s="160">
        <v>100342</v>
      </c>
      <c r="E3" s="161"/>
      <c r="F3" s="162">
        <v>85205</v>
      </c>
      <c r="G3" s="163"/>
      <c r="H3" s="164"/>
    </row>
    <row r="4" spans="1:8" x14ac:dyDescent="0.15">
      <c r="A4" s="165"/>
      <c r="B4" s="166"/>
      <c r="C4" s="167"/>
      <c r="D4" s="168">
        <v>12842</v>
      </c>
      <c r="E4" s="169"/>
      <c r="F4" s="170">
        <v>38847</v>
      </c>
      <c r="G4" s="171"/>
      <c r="H4" s="172"/>
    </row>
    <row r="5" spans="1:8" x14ac:dyDescent="0.15">
      <c r="A5" s="153" t="s">
        <v>529</v>
      </c>
      <c r="B5" s="158"/>
      <c r="C5" s="159"/>
      <c r="D5" s="160">
        <v>45364</v>
      </c>
      <c r="E5" s="161"/>
      <c r="F5" s="162">
        <v>69469</v>
      </c>
      <c r="G5" s="163"/>
      <c r="H5" s="164"/>
    </row>
    <row r="6" spans="1:8" x14ac:dyDescent="0.15">
      <c r="A6" s="165"/>
      <c r="B6" s="166"/>
      <c r="C6" s="167"/>
      <c r="D6" s="168">
        <v>3402</v>
      </c>
      <c r="E6" s="169"/>
      <c r="F6" s="170">
        <v>38215</v>
      </c>
      <c r="G6" s="171"/>
      <c r="H6" s="172"/>
    </row>
    <row r="7" spans="1:8" x14ac:dyDescent="0.15">
      <c r="A7" s="153" t="s">
        <v>530</v>
      </c>
      <c r="B7" s="158"/>
      <c r="C7" s="159"/>
      <c r="D7" s="160">
        <v>50363</v>
      </c>
      <c r="E7" s="161"/>
      <c r="F7" s="162">
        <v>67293</v>
      </c>
      <c r="G7" s="163"/>
      <c r="H7" s="164"/>
    </row>
    <row r="8" spans="1:8" x14ac:dyDescent="0.15">
      <c r="A8" s="165"/>
      <c r="B8" s="166"/>
      <c r="C8" s="167"/>
      <c r="D8" s="168">
        <v>2553</v>
      </c>
      <c r="E8" s="169"/>
      <c r="F8" s="170">
        <v>35076</v>
      </c>
      <c r="G8" s="171"/>
      <c r="H8" s="172"/>
    </row>
    <row r="9" spans="1:8" x14ac:dyDescent="0.15">
      <c r="A9" s="153" t="s">
        <v>531</v>
      </c>
      <c r="B9" s="158"/>
      <c r="C9" s="159"/>
      <c r="D9" s="160">
        <v>35871</v>
      </c>
      <c r="E9" s="161"/>
      <c r="F9" s="162">
        <v>67343</v>
      </c>
      <c r="G9" s="163"/>
      <c r="H9" s="164"/>
    </row>
    <row r="10" spans="1:8" x14ac:dyDescent="0.15">
      <c r="A10" s="165"/>
      <c r="B10" s="166"/>
      <c r="C10" s="167"/>
      <c r="D10" s="168">
        <v>586</v>
      </c>
      <c r="E10" s="169"/>
      <c r="F10" s="170">
        <v>32865</v>
      </c>
      <c r="G10" s="171"/>
      <c r="H10" s="172"/>
    </row>
    <row r="11" spans="1:8" x14ac:dyDescent="0.15">
      <c r="A11" s="153" t="s">
        <v>532</v>
      </c>
      <c r="B11" s="158"/>
      <c r="C11" s="159"/>
      <c r="D11" s="160">
        <v>29985</v>
      </c>
      <c r="E11" s="161"/>
      <c r="F11" s="162">
        <v>73475</v>
      </c>
      <c r="G11" s="163"/>
      <c r="H11" s="164"/>
    </row>
    <row r="12" spans="1:8" x14ac:dyDescent="0.15">
      <c r="A12" s="165"/>
      <c r="B12" s="166"/>
      <c r="C12" s="173"/>
      <c r="D12" s="168">
        <v>6299</v>
      </c>
      <c r="E12" s="169"/>
      <c r="F12" s="170">
        <v>43072</v>
      </c>
      <c r="G12" s="171"/>
      <c r="H12" s="172"/>
    </row>
    <row r="13" spans="1:8" x14ac:dyDescent="0.15">
      <c r="A13" s="153"/>
      <c r="B13" s="158"/>
      <c r="C13" s="174"/>
      <c r="D13" s="175">
        <v>52385</v>
      </c>
      <c r="E13" s="176"/>
      <c r="F13" s="177">
        <v>72557</v>
      </c>
      <c r="G13" s="178"/>
      <c r="H13" s="164"/>
    </row>
    <row r="14" spans="1:8" x14ac:dyDescent="0.15">
      <c r="A14" s="165"/>
      <c r="B14" s="166"/>
      <c r="C14" s="167"/>
      <c r="D14" s="168">
        <v>5136</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10.35</v>
      </c>
      <c r="C19" s="179">
        <f>ROUND(VALUE(SUBSTITUTE(実質収支比率等に係る経年分析!G$48,"▲","-")),2)</f>
        <v>6</v>
      </c>
      <c r="D19" s="179">
        <f>ROUND(VALUE(SUBSTITUTE(実質収支比率等に係る経年分析!H$48,"▲","-")),2)</f>
        <v>8.3800000000000008</v>
      </c>
      <c r="E19" s="179">
        <f>ROUND(VALUE(SUBSTITUTE(実質収支比率等に係る経年分析!I$48,"▲","-")),2)</f>
        <v>3.91</v>
      </c>
      <c r="F19" s="179">
        <f>ROUND(VALUE(SUBSTITUTE(実質収支比率等に係る経年分析!J$48,"▲","-")),2)</f>
        <v>2.35</v>
      </c>
    </row>
    <row r="20" spans="1:11" x14ac:dyDescent="0.15">
      <c r="A20" s="179" t="s">
        <v>54</v>
      </c>
      <c r="B20" s="179">
        <f>ROUND(VALUE(SUBSTITUTE(実質収支比率等に係る経年分析!F$47,"▲","-")),2)</f>
        <v>32.880000000000003</v>
      </c>
      <c r="C20" s="179">
        <f>ROUND(VALUE(SUBSTITUTE(実質収支比率等に係る経年分析!G$47,"▲","-")),2)</f>
        <v>36.909999999999997</v>
      </c>
      <c r="D20" s="179">
        <f>ROUND(VALUE(SUBSTITUTE(実質収支比率等に係る経年分析!H$47,"▲","-")),2)</f>
        <v>39.21</v>
      </c>
      <c r="E20" s="179">
        <f>ROUND(VALUE(SUBSTITUTE(実質収支比率等に係る経年分析!I$47,"▲","-")),2)</f>
        <v>39.549999999999997</v>
      </c>
      <c r="F20" s="179">
        <f>ROUND(VALUE(SUBSTITUTE(実質収支比率等に係る経年分析!J$47,"▲","-")),2)</f>
        <v>38.58</v>
      </c>
    </row>
    <row r="21" spans="1:11" x14ac:dyDescent="0.15">
      <c r="A21" s="179" t="s">
        <v>55</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-3.66</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-7.38</v>
      </c>
      <c r="F21" s="179">
        <f>IF(ISNUMBER(VALUE(SUBSTITUTE(実質収支比率等に係る経年分析!J$49,"▲","-"))),ROUND(VALUE(SUBSTITUTE(実質収支比率等に係る経年分析!J$49,"▲","-")),2),NA())</f>
        <v>-4.05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7.0000000000000007E-2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8.3699999999999992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472</v>
      </c>
      <c r="E42" s="181"/>
      <c r="F42" s="181"/>
      <c r="G42" s="181">
        <f>'実質公債費比率（分子）の構造'!L$52</f>
        <v>493</v>
      </c>
      <c r="H42" s="181"/>
      <c r="I42" s="181"/>
      <c r="J42" s="181">
        <f>'実質公債費比率（分子）の構造'!M$52</f>
        <v>494</v>
      </c>
      <c r="K42" s="181"/>
      <c r="L42" s="181"/>
      <c r="M42" s="181">
        <f>'実質公債費比率（分子）の構造'!N$52</f>
        <v>506</v>
      </c>
      <c r="N42" s="181"/>
      <c r="O42" s="181"/>
      <c r="P42" s="181">
        <f>'実質公債費比率（分子）の構造'!O$52</f>
        <v>508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38</v>
      </c>
      <c r="C45" s="181"/>
      <c r="D45" s="181"/>
      <c r="E45" s="181">
        <f>'実質公債費比率（分子）の構造'!L$49</f>
        <v>28</v>
      </c>
      <c r="F45" s="181"/>
      <c r="G45" s="181"/>
      <c r="H45" s="181">
        <f>'実質公債費比率（分子）の構造'!M$49</f>
        <v>42</v>
      </c>
      <c r="I45" s="181"/>
      <c r="J45" s="181"/>
      <c r="K45" s="181">
        <f>'実質公債費比率（分子）の構造'!N$49</f>
        <v>59</v>
      </c>
      <c r="L45" s="181"/>
      <c r="M45" s="181"/>
      <c r="N45" s="181">
        <f>'実質公債費比率（分子）の構造'!O$49</f>
        <v>34</v>
      </c>
      <c r="O45" s="181"/>
      <c r="P45" s="181"/>
    </row>
    <row r="46" spans="1:16" x14ac:dyDescent="0.15">
      <c r="A46" s="181" t="s">
        <v>66</v>
      </c>
      <c r="B46" s="181">
        <f>'実質公債費比率（分子）の構造'!K$48</f>
        <v>152</v>
      </c>
      <c r="C46" s="181"/>
      <c r="D46" s="181"/>
      <c r="E46" s="181">
        <f>'実質公債費比率（分子）の構造'!L$48</f>
        <v>130</v>
      </c>
      <c r="F46" s="181"/>
      <c r="G46" s="181"/>
      <c r="H46" s="181">
        <f>'実質公債費比率（分子）の構造'!M$48</f>
        <v>125</v>
      </c>
      <c r="I46" s="181"/>
      <c r="J46" s="181"/>
      <c r="K46" s="181">
        <f>'実質公債費比率（分子）の構造'!N$48</f>
        <v>132</v>
      </c>
      <c r="L46" s="181"/>
      <c r="M46" s="181"/>
      <c r="N46" s="181">
        <f>'実質公債費比率（分子）の構造'!O$48</f>
        <v>144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516</v>
      </c>
      <c r="C49" s="181"/>
      <c r="D49" s="181"/>
      <c r="E49" s="181">
        <f>'実質公債費比率（分子）の構造'!L$45</f>
        <v>524</v>
      </c>
      <c r="F49" s="181"/>
      <c r="G49" s="181"/>
      <c r="H49" s="181">
        <f>'実質公債費比率（分子）の構造'!M$45</f>
        <v>484</v>
      </c>
      <c r="I49" s="181"/>
      <c r="J49" s="181"/>
      <c r="K49" s="181">
        <f>'実質公債費比率（分子）の構造'!N$45</f>
        <v>500</v>
      </c>
      <c r="L49" s="181"/>
      <c r="M49" s="181"/>
      <c r="N49" s="181">
        <f>'実質公債費比率（分子）の構造'!O$45</f>
        <v>527</v>
      </c>
      <c r="O49" s="181"/>
      <c r="P49" s="181"/>
    </row>
    <row r="50" spans="1:16" x14ac:dyDescent="0.15">
      <c r="A50" s="181" t="s">
        <v>70</v>
      </c>
      <c r="B50" s="181" t="e">
        <f>NA()</f>
        <v>#N/A</v>
      </c>
      <c r="C50" s="181">
        <f>IF(ISNUMBER('実質公債費比率（分子）の構造'!K$53),'実質公債費比率（分子）の構造'!K$53,NA())</f>
        <v>234</v>
      </c>
      <c r="D50" s="181" t="e">
        <f>NA()</f>
        <v>#N/A</v>
      </c>
      <c r="E50" s="181" t="e">
        <f>NA()</f>
        <v>#N/A</v>
      </c>
      <c r="F50" s="181">
        <f>IF(ISNUMBER('実質公債費比率（分子）の構造'!L$53),'実質公債費比率（分子）の構造'!L$53,NA())</f>
        <v>189</v>
      </c>
      <c r="G50" s="181" t="e">
        <f>NA()</f>
        <v>#N/A</v>
      </c>
      <c r="H50" s="181" t="e">
        <f>NA()</f>
        <v>#N/A</v>
      </c>
      <c r="I50" s="181">
        <f>IF(ISNUMBER('実質公債費比率（分子）の構造'!M$53),'実質公債費比率（分子）の構造'!M$53,NA())</f>
        <v>157</v>
      </c>
      <c r="J50" s="181" t="e">
        <f>NA()</f>
        <v>#N/A</v>
      </c>
      <c r="K50" s="181" t="e">
        <f>NA()</f>
        <v>#N/A</v>
      </c>
      <c r="L50" s="181">
        <f>IF(ISNUMBER('実質公債費比率（分子）の構造'!N$53),'実質公債費比率（分子）の構造'!N$53,NA())</f>
        <v>185</v>
      </c>
      <c r="M50" s="181" t="e">
        <f>NA()</f>
        <v>#N/A</v>
      </c>
      <c r="N50" s="181" t="e">
        <f>NA()</f>
        <v>#N/A</v>
      </c>
      <c r="O50" s="181">
        <f>IF(ISNUMBER('実質公債費比率（分子）の構造'!O$53),'実質公債費比率（分子）の構造'!O$53,NA())</f>
        <v>197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5811</v>
      </c>
      <c r="E56" s="180"/>
      <c r="F56" s="180"/>
      <c r="G56" s="180">
        <f>'将来負担比率（分子）の構造'!J$52</f>
        <v>5774</v>
      </c>
      <c r="H56" s="180"/>
      <c r="I56" s="180"/>
      <c r="J56" s="180">
        <f>'将来負担比率（分子）の構造'!K$52</f>
        <v>5621</v>
      </c>
      <c r="K56" s="180"/>
      <c r="L56" s="180"/>
      <c r="M56" s="180">
        <f>'将来負担比率（分子）の構造'!L$52</f>
        <v>5475</v>
      </c>
      <c r="N56" s="180"/>
      <c r="O56" s="180"/>
      <c r="P56" s="180">
        <f>'将来負担比率（分子）の構造'!M$52</f>
        <v>5429</v>
      </c>
    </row>
    <row r="57" spans="1:16" x14ac:dyDescent="0.15">
      <c r="A57" s="180" t="s">
        <v>41</v>
      </c>
      <c r="B57" s="180"/>
      <c r="C57" s="180"/>
      <c r="D57" s="180">
        <f>'将来負担比率（分子）の構造'!I$51</f>
        <v>459</v>
      </c>
      <c r="E57" s="180"/>
      <c r="F57" s="180"/>
      <c r="G57" s="180">
        <f>'将来負担比率（分子）の構造'!J$51</f>
        <v>434</v>
      </c>
      <c r="H57" s="180"/>
      <c r="I57" s="180"/>
      <c r="J57" s="180">
        <f>'将来負担比率（分子）の構造'!K$51</f>
        <v>372</v>
      </c>
      <c r="K57" s="180"/>
      <c r="L57" s="180"/>
      <c r="M57" s="180">
        <f>'将来負担比率（分子）の構造'!L$51</f>
        <v>324</v>
      </c>
      <c r="N57" s="180"/>
      <c r="O57" s="180"/>
      <c r="P57" s="180">
        <f>'将来負担比率（分子）の構造'!M$51</f>
        <v>284</v>
      </c>
    </row>
    <row r="58" spans="1:16" x14ac:dyDescent="0.15">
      <c r="A58" s="180" t="s">
        <v>40</v>
      </c>
      <c r="B58" s="180"/>
      <c r="C58" s="180"/>
      <c r="D58" s="180">
        <f>'将来負担比率（分子）の構造'!I$50</f>
        <v>1572</v>
      </c>
      <c r="E58" s="180"/>
      <c r="F58" s="180"/>
      <c r="G58" s="180">
        <f>'将来負担比率（分子）の構造'!J$50</f>
        <v>1771</v>
      </c>
      <c r="H58" s="180"/>
      <c r="I58" s="180"/>
      <c r="J58" s="180">
        <f>'将来負担比率（分子）の構造'!K$50</f>
        <v>1888</v>
      </c>
      <c r="K58" s="180"/>
      <c r="L58" s="180"/>
      <c r="M58" s="180">
        <f>'将来負担比率（分子）の構造'!L$50</f>
        <v>2069</v>
      </c>
      <c r="N58" s="180"/>
      <c r="O58" s="180"/>
      <c r="P58" s="180">
        <f>'将来負担比率（分子）の構造'!M$50</f>
        <v>2123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306</v>
      </c>
      <c r="C62" s="180"/>
      <c r="D62" s="180"/>
      <c r="E62" s="180">
        <f>'将来負担比率（分子）の構造'!J$45</f>
        <v>121</v>
      </c>
      <c r="F62" s="180"/>
      <c r="G62" s="180"/>
      <c r="H62" s="180">
        <f>'将来負担比率（分子）の構造'!K$45</f>
        <v>154</v>
      </c>
      <c r="I62" s="180"/>
      <c r="J62" s="180"/>
      <c r="K62" s="180">
        <f>'将来負担比率（分子）の構造'!L$45</f>
        <v>210</v>
      </c>
      <c r="L62" s="180"/>
      <c r="M62" s="180"/>
      <c r="N62" s="180">
        <f>'将来負担比率（分子）の構造'!M$45</f>
        <v>129</v>
      </c>
      <c r="O62" s="180"/>
      <c r="P62" s="180"/>
    </row>
    <row r="63" spans="1:16" x14ac:dyDescent="0.15">
      <c r="A63" s="180" t="s">
        <v>33</v>
      </c>
      <c r="B63" s="180">
        <f>'将来負担比率（分子）の構造'!I$44</f>
        <v>578</v>
      </c>
      <c r="C63" s="180"/>
      <c r="D63" s="180"/>
      <c r="E63" s="180">
        <f>'将来負担比率（分子）の構造'!J$44</f>
        <v>547</v>
      </c>
      <c r="F63" s="180"/>
      <c r="G63" s="180"/>
      <c r="H63" s="180">
        <f>'将来負担比率（分子）の構造'!K$44</f>
        <v>458</v>
      </c>
      <c r="I63" s="180"/>
      <c r="J63" s="180"/>
      <c r="K63" s="180">
        <f>'将来負担比率（分子）の構造'!L$44</f>
        <v>427</v>
      </c>
      <c r="L63" s="180"/>
      <c r="M63" s="180"/>
      <c r="N63" s="180">
        <f>'将来負担比率（分子）の構造'!M$44</f>
        <v>351</v>
      </c>
      <c r="O63" s="180"/>
      <c r="P63" s="180"/>
    </row>
    <row r="64" spans="1:16" x14ac:dyDescent="0.15">
      <c r="A64" s="180" t="s">
        <v>32</v>
      </c>
      <c r="B64" s="180">
        <f>'将来負担比率（分子）の構造'!I$43</f>
        <v>2689</v>
      </c>
      <c r="C64" s="180"/>
      <c r="D64" s="180"/>
      <c r="E64" s="180">
        <f>'将来負担比率（分子）の構造'!J$43</f>
        <v>2591</v>
      </c>
      <c r="F64" s="180"/>
      <c r="G64" s="180"/>
      <c r="H64" s="180">
        <f>'将来負担比率（分子）の構造'!K$43</f>
        <v>2595</v>
      </c>
      <c r="I64" s="180"/>
      <c r="J64" s="180"/>
      <c r="K64" s="180">
        <f>'将来負担比率（分子）の構造'!L$43</f>
        <v>2280</v>
      </c>
      <c r="L64" s="180"/>
      <c r="M64" s="180"/>
      <c r="N64" s="180">
        <f>'将来負担比率（分子）の構造'!M$43</f>
        <v>2251</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6413</v>
      </c>
      <c r="C66" s="180"/>
      <c r="D66" s="180"/>
      <c r="E66" s="180">
        <f>'将来負担比率（分子）の構造'!J$41</f>
        <v>6315</v>
      </c>
      <c r="F66" s="180"/>
      <c r="G66" s="180"/>
      <c r="H66" s="180">
        <f>'将来負担比率（分子）の構造'!K$41</f>
        <v>6230</v>
      </c>
      <c r="I66" s="180"/>
      <c r="J66" s="180"/>
      <c r="K66" s="180">
        <f>'将来負担比率（分子）の構造'!L$41</f>
        <v>6097</v>
      </c>
      <c r="L66" s="180"/>
      <c r="M66" s="180"/>
      <c r="N66" s="180">
        <f>'将来負担比率（分子）の構造'!M$41</f>
        <v>5985</v>
      </c>
      <c r="O66" s="180"/>
      <c r="P66" s="180"/>
    </row>
    <row r="67" spans="1:16" x14ac:dyDescent="0.15">
      <c r="A67" s="180" t="s">
        <v>74</v>
      </c>
      <c r="B67" s="180" t="e">
        <f>NA()</f>
        <v>#N/A</v>
      </c>
      <c r="C67" s="180">
        <f>IF(ISNUMBER('将来負担比率（分子）の構造'!I$53), IF('将来負担比率（分子）の構造'!I$53 &lt; 0, 0, '将来負担比率（分子）の構造'!I$53), NA())</f>
        <v>2144</v>
      </c>
      <c r="D67" s="180" t="e">
        <f>NA()</f>
        <v>#N/A</v>
      </c>
      <c r="E67" s="180" t="e">
        <f>NA()</f>
        <v>#N/A</v>
      </c>
      <c r="F67" s="180">
        <f>IF(ISNUMBER('将来負担比率（分子）の構造'!J$53), IF('将来負担比率（分子）の構造'!J$53 &lt; 0, 0, '将来負担比率（分子）の構造'!J$53), NA())</f>
        <v>1594</v>
      </c>
      <c r="G67" s="180" t="e">
        <f>NA()</f>
        <v>#N/A</v>
      </c>
      <c r="H67" s="180" t="e">
        <f>NA()</f>
        <v>#N/A</v>
      </c>
      <c r="I67" s="180">
        <f>IF(ISNUMBER('将来負担比率（分子）の構造'!K$53), IF('将来負担比率（分子）の構造'!K$53 &lt; 0, 0, '将来負担比率（分子）の構造'!K$53), NA())</f>
        <v>1556</v>
      </c>
      <c r="J67" s="180" t="e">
        <f>NA()</f>
        <v>#N/A</v>
      </c>
      <c r="K67" s="180" t="e">
        <f>NA()</f>
        <v>#N/A</v>
      </c>
      <c r="L67" s="180">
        <f>IF(ISNUMBER('将来負担比率（分子）の構造'!L$53), IF('将来負担比率（分子）の構造'!L$53 &lt; 0, 0, '将来負担比率（分子）の構造'!L$53), NA())</f>
        <v>1147</v>
      </c>
      <c r="M67" s="180" t="e">
        <f>NA()</f>
        <v>#N/A</v>
      </c>
      <c r="N67" s="180" t="e">
        <f>NA()</f>
        <v>#N/A</v>
      </c>
      <c r="O67" s="180">
        <f>IF(ISNUMBER('将来負担比率（分子）の構造'!M$53), IF('将来負担比率（分子）の構造'!M$53 &lt; 0, 0, '将来負担比率（分子）の構造'!M$53), NA())</f>
        <v>880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1483</v>
      </c>
      <c r="C72" s="184">
        <f>基金残高に係る経年分析!G55</f>
        <v>1530</v>
      </c>
      <c r="D72" s="184">
        <f>基金残高に係る経年分析!H55</f>
        <v>1517</v>
      </c>
    </row>
    <row r="73" spans="1:16" x14ac:dyDescent="0.15">
      <c r="A73" s="183" t="s">
        <v>77</v>
      </c>
      <c r="B73" s="184">
        <f>基金残高に係る経年分析!F56</f>
        <v>107</v>
      </c>
      <c r="C73" s="184">
        <f>基金残高に係る経年分析!G56</f>
        <v>107</v>
      </c>
      <c r="D73" s="184">
        <f>基金残高に係る経年分析!H56</f>
        <v>107</v>
      </c>
    </row>
    <row r="74" spans="1:16" x14ac:dyDescent="0.15">
      <c r="A74" s="183" t="s">
        <v>78</v>
      </c>
      <c r="B74" s="184">
        <f>基金残高に係る経年分析!F57</f>
        <v>296</v>
      </c>
      <c r="C74" s="184">
        <f>基金残高に係る経年分析!G57</f>
        <v>432</v>
      </c>
      <c r="D74" s="184">
        <f>基金残高に係る経年分析!H57</f>
        <v>499</v>
      </c>
    </row>
  </sheetData>
  <sheetProtection algorithmName="SHA-512" hashValue="9G7JQoSseI0kb/Q396KB5MkE1gOHwDXNh7L82Nj4i0tzsdFD+7FGmbVUq8Ga7fR8QT2iLNcv3Oc2UDKdLJX0kw==" saltValue="DvcDzTpZd6vYPADvN8kv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election activeCell="AZ37" sqref="AZ37:BF3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1722036</v>
      </c>
      <c r="S5" s="631"/>
      <c r="T5" s="631"/>
      <c r="U5" s="631"/>
      <c r="V5" s="631"/>
      <c r="W5" s="631"/>
      <c r="X5" s="631"/>
      <c r="Y5" s="632"/>
      <c r="Z5" s="633">
        <v>23.1</v>
      </c>
      <c r="AA5" s="633"/>
      <c r="AB5" s="633"/>
      <c r="AC5" s="633"/>
      <c r="AD5" s="634">
        <v>1722036</v>
      </c>
      <c r="AE5" s="634"/>
      <c r="AF5" s="634"/>
      <c r="AG5" s="634"/>
      <c r="AH5" s="634"/>
      <c r="AI5" s="634"/>
      <c r="AJ5" s="634"/>
      <c r="AK5" s="634"/>
      <c r="AL5" s="635">
        <v>45.9</v>
      </c>
      <c r="AM5" s="636"/>
      <c r="AN5" s="636"/>
      <c r="AO5" s="637"/>
      <c r="AP5" s="627" t="s">
        <v>224</v>
      </c>
      <c r="AQ5" s="628"/>
      <c r="AR5" s="628"/>
      <c r="AS5" s="628"/>
      <c r="AT5" s="628"/>
      <c r="AU5" s="628"/>
      <c r="AV5" s="628"/>
      <c r="AW5" s="628"/>
      <c r="AX5" s="628"/>
      <c r="AY5" s="628"/>
      <c r="AZ5" s="628"/>
      <c r="BA5" s="628"/>
      <c r="BB5" s="628"/>
      <c r="BC5" s="628"/>
      <c r="BD5" s="628"/>
      <c r="BE5" s="628"/>
      <c r="BF5" s="629"/>
      <c r="BG5" s="641">
        <v>1722036</v>
      </c>
      <c r="BH5" s="642"/>
      <c r="BI5" s="642"/>
      <c r="BJ5" s="642"/>
      <c r="BK5" s="642"/>
      <c r="BL5" s="642"/>
      <c r="BM5" s="642"/>
      <c r="BN5" s="643"/>
      <c r="BO5" s="644">
        <v>100</v>
      </c>
      <c r="BP5" s="644"/>
      <c r="BQ5" s="644"/>
      <c r="BR5" s="644"/>
      <c r="BS5" s="645" t="s">
        <v>127</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34511</v>
      </c>
      <c r="S6" s="642"/>
      <c r="T6" s="642"/>
      <c r="U6" s="642"/>
      <c r="V6" s="642"/>
      <c r="W6" s="642"/>
      <c r="X6" s="642"/>
      <c r="Y6" s="643"/>
      <c r="Z6" s="644">
        <v>0.5</v>
      </c>
      <c r="AA6" s="644"/>
      <c r="AB6" s="644"/>
      <c r="AC6" s="644"/>
      <c r="AD6" s="645">
        <v>34511</v>
      </c>
      <c r="AE6" s="645"/>
      <c r="AF6" s="645"/>
      <c r="AG6" s="645"/>
      <c r="AH6" s="645"/>
      <c r="AI6" s="645"/>
      <c r="AJ6" s="645"/>
      <c r="AK6" s="645"/>
      <c r="AL6" s="646">
        <v>0.9</v>
      </c>
      <c r="AM6" s="647"/>
      <c r="AN6" s="647"/>
      <c r="AO6" s="648"/>
      <c r="AP6" s="638" t="s">
        <v>229</v>
      </c>
      <c r="AQ6" s="639"/>
      <c r="AR6" s="639"/>
      <c r="AS6" s="639"/>
      <c r="AT6" s="639"/>
      <c r="AU6" s="639"/>
      <c r="AV6" s="639"/>
      <c r="AW6" s="639"/>
      <c r="AX6" s="639"/>
      <c r="AY6" s="639"/>
      <c r="AZ6" s="639"/>
      <c r="BA6" s="639"/>
      <c r="BB6" s="639"/>
      <c r="BC6" s="639"/>
      <c r="BD6" s="639"/>
      <c r="BE6" s="639"/>
      <c r="BF6" s="640"/>
      <c r="BG6" s="641">
        <v>1722036</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93704</v>
      </c>
      <c r="CS6" s="642"/>
      <c r="CT6" s="642"/>
      <c r="CU6" s="642"/>
      <c r="CV6" s="642"/>
      <c r="CW6" s="642"/>
      <c r="CX6" s="642"/>
      <c r="CY6" s="643"/>
      <c r="CZ6" s="635">
        <v>1.3</v>
      </c>
      <c r="DA6" s="636"/>
      <c r="DB6" s="636"/>
      <c r="DC6" s="655"/>
      <c r="DD6" s="650" t="s">
        <v>127</v>
      </c>
      <c r="DE6" s="642"/>
      <c r="DF6" s="642"/>
      <c r="DG6" s="642"/>
      <c r="DH6" s="642"/>
      <c r="DI6" s="642"/>
      <c r="DJ6" s="642"/>
      <c r="DK6" s="642"/>
      <c r="DL6" s="642"/>
      <c r="DM6" s="642"/>
      <c r="DN6" s="642"/>
      <c r="DO6" s="642"/>
      <c r="DP6" s="643"/>
      <c r="DQ6" s="650">
        <v>93704</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1426</v>
      </c>
      <c r="S7" s="642"/>
      <c r="T7" s="642"/>
      <c r="U7" s="642"/>
      <c r="V7" s="642"/>
      <c r="W7" s="642"/>
      <c r="X7" s="642"/>
      <c r="Y7" s="643"/>
      <c r="Z7" s="644">
        <v>0</v>
      </c>
      <c r="AA7" s="644"/>
      <c r="AB7" s="644"/>
      <c r="AC7" s="644"/>
      <c r="AD7" s="645">
        <v>1426</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786723</v>
      </c>
      <c r="BH7" s="642"/>
      <c r="BI7" s="642"/>
      <c r="BJ7" s="642"/>
      <c r="BK7" s="642"/>
      <c r="BL7" s="642"/>
      <c r="BM7" s="642"/>
      <c r="BN7" s="643"/>
      <c r="BO7" s="644">
        <v>45.7</v>
      </c>
      <c r="BP7" s="644"/>
      <c r="BQ7" s="644"/>
      <c r="BR7" s="644"/>
      <c r="BS7" s="645" t="s">
        <v>127</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873220</v>
      </c>
      <c r="CS7" s="642"/>
      <c r="CT7" s="642"/>
      <c r="CU7" s="642"/>
      <c r="CV7" s="642"/>
      <c r="CW7" s="642"/>
      <c r="CX7" s="642"/>
      <c r="CY7" s="643"/>
      <c r="CZ7" s="644">
        <v>12</v>
      </c>
      <c r="DA7" s="644"/>
      <c r="DB7" s="644"/>
      <c r="DC7" s="644"/>
      <c r="DD7" s="650">
        <v>104470</v>
      </c>
      <c r="DE7" s="642"/>
      <c r="DF7" s="642"/>
      <c r="DG7" s="642"/>
      <c r="DH7" s="642"/>
      <c r="DI7" s="642"/>
      <c r="DJ7" s="642"/>
      <c r="DK7" s="642"/>
      <c r="DL7" s="642"/>
      <c r="DM7" s="642"/>
      <c r="DN7" s="642"/>
      <c r="DO7" s="642"/>
      <c r="DP7" s="643"/>
      <c r="DQ7" s="650">
        <v>702630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2371</v>
      </c>
      <c r="S8" s="642"/>
      <c r="T8" s="642"/>
      <c r="U8" s="642"/>
      <c r="V8" s="642"/>
      <c r="W8" s="642"/>
      <c r="X8" s="642"/>
      <c r="Y8" s="643"/>
      <c r="Z8" s="644">
        <v>0</v>
      </c>
      <c r="AA8" s="644"/>
      <c r="AB8" s="644"/>
      <c r="AC8" s="644"/>
      <c r="AD8" s="645">
        <v>2371</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25798</v>
      </c>
      <c r="BH8" s="642"/>
      <c r="BI8" s="642"/>
      <c r="BJ8" s="642"/>
      <c r="BK8" s="642"/>
      <c r="BL8" s="642"/>
      <c r="BM8" s="642"/>
      <c r="BN8" s="643"/>
      <c r="BO8" s="644">
        <v>1.5</v>
      </c>
      <c r="BP8" s="644"/>
      <c r="BQ8" s="644"/>
      <c r="BR8" s="644"/>
      <c r="BS8" s="650" t="s">
        <v>127</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3426109</v>
      </c>
      <c r="CS8" s="642"/>
      <c r="CT8" s="642"/>
      <c r="CU8" s="642"/>
      <c r="CV8" s="642"/>
      <c r="CW8" s="642"/>
      <c r="CX8" s="642"/>
      <c r="CY8" s="643"/>
      <c r="CZ8" s="644">
        <v>47.2</v>
      </c>
      <c r="DA8" s="644"/>
      <c r="DB8" s="644"/>
      <c r="DC8" s="644"/>
      <c r="DD8" s="650">
        <v>264085</v>
      </c>
      <c r="DE8" s="642"/>
      <c r="DF8" s="642"/>
      <c r="DG8" s="642"/>
      <c r="DH8" s="642"/>
      <c r="DI8" s="642"/>
      <c r="DJ8" s="642"/>
      <c r="DK8" s="642"/>
      <c r="DL8" s="642"/>
      <c r="DM8" s="642"/>
      <c r="DN8" s="642"/>
      <c r="DO8" s="642"/>
      <c r="DP8" s="643"/>
      <c r="DQ8" s="650">
        <v>1338598</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2053</v>
      </c>
      <c r="S9" s="642"/>
      <c r="T9" s="642"/>
      <c r="U9" s="642"/>
      <c r="V9" s="642"/>
      <c r="W9" s="642"/>
      <c r="X9" s="642"/>
      <c r="Y9" s="643"/>
      <c r="Z9" s="644">
        <v>0</v>
      </c>
      <c r="AA9" s="644"/>
      <c r="AB9" s="644"/>
      <c r="AC9" s="644"/>
      <c r="AD9" s="645">
        <v>2053</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671445</v>
      </c>
      <c r="BH9" s="642"/>
      <c r="BI9" s="642"/>
      <c r="BJ9" s="642"/>
      <c r="BK9" s="642"/>
      <c r="BL9" s="642"/>
      <c r="BM9" s="642"/>
      <c r="BN9" s="643"/>
      <c r="BO9" s="644">
        <v>39</v>
      </c>
      <c r="BP9" s="644"/>
      <c r="BQ9" s="644"/>
      <c r="BR9" s="644"/>
      <c r="BS9" s="650" t="s">
        <v>230</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487272</v>
      </c>
      <c r="CS9" s="642"/>
      <c r="CT9" s="642"/>
      <c r="CU9" s="642"/>
      <c r="CV9" s="642"/>
      <c r="CW9" s="642"/>
      <c r="CX9" s="642"/>
      <c r="CY9" s="643"/>
      <c r="CZ9" s="644">
        <v>6.7</v>
      </c>
      <c r="DA9" s="644"/>
      <c r="DB9" s="644"/>
      <c r="DC9" s="644"/>
      <c r="DD9" s="650" t="s">
        <v>230</v>
      </c>
      <c r="DE9" s="642"/>
      <c r="DF9" s="642"/>
      <c r="DG9" s="642"/>
      <c r="DH9" s="642"/>
      <c r="DI9" s="642"/>
      <c r="DJ9" s="642"/>
      <c r="DK9" s="642"/>
      <c r="DL9" s="642"/>
      <c r="DM9" s="642"/>
      <c r="DN9" s="642"/>
      <c r="DO9" s="642"/>
      <c r="DP9" s="643"/>
      <c r="DQ9" s="650">
        <v>425571</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127</v>
      </c>
      <c r="AE10" s="645"/>
      <c r="AF10" s="645"/>
      <c r="AG10" s="645"/>
      <c r="AH10" s="645"/>
      <c r="AI10" s="645"/>
      <c r="AJ10" s="645"/>
      <c r="AK10" s="645"/>
      <c r="AL10" s="646" t="s">
        <v>127</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38380</v>
      </c>
      <c r="BH10" s="642"/>
      <c r="BI10" s="642"/>
      <c r="BJ10" s="642"/>
      <c r="BK10" s="642"/>
      <c r="BL10" s="642"/>
      <c r="BM10" s="642"/>
      <c r="BN10" s="643"/>
      <c r="BO10" s="644">
        <v>2.2000000000000002</v>
      </c>
      <c r="BP10" s="644"/>
      <c r="BQ10" s="644"/>
      <c r="BR10" s="644"/>
      <c r="BS10" s="650" t="s">
        <v>230</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230</v>
      </c>
      <c r="CS10" s="642"/>
      <c r="CT10" s="642"/>
      <c r="CU10" s="642"/>
      <c r="CV10" s="642"/>
      <c r="CW10" s="642"/>
      <c r="CX10" s="642"/>
      <c r="CY10" s="643"/>
      <c r="CZ10" s="644" t="s">
        <v>127</v>
      </c>
      <c r="DA10" s="644"/>
      <c r="DB10" s="644"/>
      <c r="DC10" s="644"/>
      <c r="DD10" s="650" t="s">
        <v>127</v>
      </c>
      <c r="DE10" s="642"/>
      <c r="DF10" s="642"/>
      <c r="DG10" s="642"/>
      <c r="DH10" s="642"/>
      <c r="DI10" s="642"/>
      <c r="DJ10" s="642"/>
      <c r="DK10" s="642"/>
      <c r="DL10" s="642"/>
      <c r="DM10" s="642"/>
      <c r="DN10" s="642"/>
      <c r="DO10" s="642"/>
      <c r="DP10" s="643"/>
      <c r="DQ10" s="650" t="s">
        <v>244</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230</v>
      </c>
      <c r="AA11" s="644"/>
      <c r="AB11" s="644"/>
      <c r="AC11" s="644"/>
      <c r="AD11" s="645" t="s">
        <v>127</v>
      </c>
      <c r="AE11" s="645"/>
      <c r="AF11" s="645"/>
      <c r="AG11" s="645"/>
      <c r="AH11" s="645"/>
      <c r="AI11" s="645"/>
      <c r="AJ11" s="645"/>
      <c r="AK11" s="645"/>
      <c r="AL11" s="646" t="s">
        <v>127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51100</v>
      </c>
      <c r="BH11" s="642"/>
      <c r="BI11" s="642"/>
      <c r="BJ11" s="642"/>
      <c r="BK11" s="642"/>
      <c r="BL11" s="642"/>
      <c r="BM11" s="642"/>
      <c r="BN11" s="643"/>
      <c r="BO11" s="644">
        <v>3</v>
      </c>
      <c r="BP11" s="644"/>
      <c r="BQ11" s="644"/>
      <c r="BR11" s="644"/>
      <c r="BS11" s="650" t="s">
        <v>230</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45284</v>
      </c>
      <c r="CS11" s="642"/>
      <c r="CT11" s="642"/>
      <c r="CU11" s="642"/>
      <c r="CV11" s="642"/>
      <c r="CW11" s="642"/>
      <c r="CX11" s="642"/>
      <c r="CY11" s="643"/>
      <c r="CZ11" s="644">
        <v>0.6</v>
      </c>
      <c r="DA11" s="644"/>
      <c r="DB11" s="644"/>
      <c r="DC11" s="644"/>
      <c r="DD11" s="650">
        <v>23911</v>
      </c>
      <c r="DE11" s="642"/>
      <c r="DF11" s="642"/>
      <c r="DG11" s="642"/>
      <c r="DH11" s="642"/>
      <c r="DI11" s="642"/>
      <c r="DJ11" s="642"/>
      <c r="DK11" s="642"/>
      <c r="DL11" s="642"/>
      <c r="DM11" s="642"/>
      <c r="DN11" s="642"/>
      <c r="DO11" s="642"/>
      <c r="DP11" s="643"/>
      <c r="DQ11" s="650">
        <v>21042</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296828</v>
      </c>
      <c r="S12" s="642"/>
      <c r="T12" s="642"/>
      <c r="U12" s="642"/>
      <c r="V12" s="642"/>
      <c r="W12" s="642"/>
      <c r="X12" s="642"/>
      <c r="Y12" s="643"/>
      <c r="Z12" s="644">
        <v>4</v>
      </c>
      <c r="AA12" s="644"/>
      <c r="AB12" s="644"/>
      <c r="AC12" s="644"/>
      <c r="AD12" s="645">
        <v>296828</v>
      </c>
      <c r="AE12" s="645"/>
      <c r="AF12" s="645"/>
      <c r="AG12" s="645"/>
      <c r="AH12" s="645"/>
      <c r="AI12" s="645"/>
      <c r="AJ12" s="645"/>
      <c r="AK12" s="645"/>
      <c r="AL12" s="646">
        <v>7.9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778617</v>
      </c>
      <c r="BH12" s="642"/>
      <c r="BI12" s="642"/>
      <c r="BJ12" s="642"/>
      <c r="BK12" s="642"/>
      <c r="BL12" s="642"/>
      <c r="BM12" s="642"/>
      <c r="BN12" s="643"/>
      <c r="BO12" s="644">
        <v>45.2</v>
      </c>
      <c r="BP12" s="644"/>
      <c r="BQ12" s="644"/>
      <c r="BR12" s="644"/>
      <c r="BS12" s="650" t="s">
        <v>136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214145</v>
      </c>
      <c r="CS12" s="642"/>
      <c r="CT12" s="642"/>
      <c r="CU12" s="642"/>
      <c r="CV12" s="642"/>
      <c r="CW12" s="642"/>
      <c r="CX12" s="642"/>
      <c r="CY12" s="643"/>
      <c r="CZ12" s="644">
        <v>3</v>
      </c>
      <c r="DA12" s="644"/>
      <c r="DB12" s="644"/>
      <c r="DC12" s="644"/>
      <c r="DD12" s="650">
        <v>76503</v>
      </c>
      <c r="DE12" s="642"/>
      <c r="DF12" s="642"/>
      <c r="DG12" s="642"/>
      <c r="DH12" s="642"/>
      <c r="DI12" s="642"/>
      <c r="DJ12" s="642"/>
      <c r="DK12" s="642"/>
      <c r="DL12" s="642"/>
      <c r="DM12" s="642"/>
      <c r="DN12" s="642"/>
      <c r="DO12" s="642"/>
      <c r="DP12" s="643"/>
      <c r="DQ12" s="650">
        <v>66742</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1553</v>
      </c>
      <c r="S13" s="642"/>
      <c r="T13" s="642"/>
      <c r="U13" s="642"/>
      <c r="V13" s="642"/>
      <c r="W13" s="642"/>
      <c r="X13" s="642"/>
      <c r="Y13" s="643"/>
      <c r="Z13" s="644">
        <v>0</v>
      </c>
      <c r="AA13" s="644"/>
      <c r="AB13" s="644"/>
      <c r="AC13" s="644"/>
      <c r="AD13" s="645">
        <v>1553</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764553</v>
      </c>
      <c r="BH13" s="642"/>
      <c r="BI13" s="642"/>
      <c r="BJ13" s="642"/>
      <c r="BK13" s="642"/>
      <c r="BL13" s="642"/>
      <c r="BM13" s="642"/>
      <c r="BN13" s="643"/>
      <c r="BO13" s="644">
        <v>44.4</v>
      </c>
      <c r="BP13" s="644"/>
      <c r="BQ13" s="644"/>
      <c r="BR13" s="644"/>
      <c r="BS13" s="650" t="s">
        <v>136</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373903</v>
      </c>
      <c r="CS13" s="642"/>
      <c r="CT13" s="642"/>
      <c r="CU13" s="642"/>
      <c r="CV13" s="642"/>
      <c r="CW13" s="642"/>
      <c r="CX13" s="642"/>
      <c r="CY13" s="643"/>
      <c r="CZ13" s="644">
        <v>5.2</v>
      </c>
      <c r="DA13" s="644"/>
      <c r="DB13" s="644"/>
      <c r="DC13" s="644"/>
      <c r="DD13" s="650">
        <v>90678</v>
      </c>
      <c r="DE13" s="642"/>
      <c r="DF13" s="642"/>
      <c r="DG13" s="642"/>
      <c r="DH13" s="642"/>
      <c r="DI13" s="642"/>
      <c r="DJ13" s="642"/>
      <c r="DK13" s="642"/>
      <c r="DL13" s="642"/>
      <c r="DM13" s="642"/>
      <c r="DN13" s="642"/>
      <c r="DO13" s="642"/>
      <c r="DP13" s="643"/>
      <c r="DQ13" s="650">
        <v>304120</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244</v>
      </c>
      <c r="AA14" s="644"/>
      <c r="AB14" s="644"/>
      <c r="AC14" s="644"/>
      <c r="AD14" s="645" t="s">
        <v>244</v>
      </c>
      <c r="AE14" s="645"/>
      <c r="AF14" s="645"/>
      <c r="AG14" s="645"/>
      <c r="AH14" s="645"/>
      <c r="AI14" s="645"/>
      <c r="AJ14" s="645"/>
      <c r="AK14" s="645"/>
      <c r="AL14" s="646" t="s">
        <v>127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68239</v>
      </c>
      <c r="BH14" s="642"/>
      <c r="BI14" s="642"/>
      <c r="BJ14" s="642"/>
      <c r="BK14" s="642"/>
      <c r="BL14" s="642"/>
      <c r="BM14" s="642"/>
      <c r="BN14" s="643"/>
      <c r="BO14" s="644">
        <v>4</v>
      </c>
      <c r="BP14" s="644"/>
      <c r="BQ14" s="644"/>
      <c r="BR14" s="644"/>
      <c r="BS14" s="650" t="s">
        <v>127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233734</v>
      </c>
      <c r="CS14" s="642"/>
      <c r="CT14" s="642"/>
      <c r="CU14" s="642"/>
      <c r="CV14" s="642"/>
      <c r="CW14" s="642"/>
      <c r="CX14" s="642"/>
      <c r="CY14" s="643"/>
      <c r="CZ14" s="644">
        <v>3.2</v>
      </c>
      <c r="DA14" s="644"/>
      <c r="DB14" s="644"/>
      <c r="DC14" s="644"/>
      <c r="DD14" s="650" t="s">
        <v>230</v>
      </c>
      <c r="DE14" s="642"/>
      <c r="DF14" s="642"/>
      <c r="DG14" s="642"/>
      <c r="DH14" s="642"/>
      <c r="DI14" s="642"/>
      <c r="DJ14" s="642"/>
      <c r="DK14" s="642"/>
      <c r="DL14" s="642"/>
      <c r="DM14" s="642"/>
      <c r="DN14" s="642"/>
      <c r="DO14" s="642"/>
      <c r="DP14" s="643"/>
      <c r="DQ14" s="650">
        <v>233734</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10024</v>
      </c>
      <c r="S15" s="642"/>
      <c r="T15" s="642"/>
      <c r="U15" s="642"/>
      <c r="V15" s="642"/>
      <c r="W15" s="642"/>
      <c r="X15" s="642"/>
      <c r="Y15" s="643"/>
      <c r="Z15" s="644">
        <v>0.1</v>
      </c>
      <c r="AA15" s="644"/>
      <c r="AB15" s="644"/>
      <c r="AC15" s="644"/>
      <c r="AD15" s="645">
        <v>10024</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88457</v>
      </c>
      <c r="BH15" s="642"/>
      <c r="BI15" s="642"/>
      <c r="BJ15" s="642"/>
      <c r="BK15" s="642"/>
      <c r="BL15" s="642"/>
      <c r="BM15" s="642"/>
      <c r="BN15" s="643"/>
      <c r="BO15" s="644">
        <v>5.0999999999999996</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981544</v>
      </c>
      <c r="CS15" s="642"/>
      <c r="CT15" s="642"/>
      <c r="CU15" s="642"/>
      <c r="CV15" s="642"/>
      <c r="CW15" s="642"/>
      <c r="CX15" s="642"/>
      <c r="CY15" s="643"/>
      <c r="CZ15" s="644">
        <v>13.5</v>
      </c>
      <c r="DA15" s="644"/>
      <c r="DB15" s="644"/>
      <c r="DC15" s="644"/>
      <c r="DD15" s="650">
        <v>34353</v>
      </c>
      <c r="DE15" s="642"/>
      <c r="DF15" s="642"/>
      <c r="DG15" s="642"/>
      <c r="DH15" s="642"/>
      <c r="DI15" s="642"/>
      <c r="DJ15" s="642"/>
      <c r="DK15" s="642"/>
      <c r="DL15" s="642"/>
      <c r="DM15" s="642"/>
      <c r="DN15" s="642"/>
      <c r="DO15" s="642"/>
      <c r="DP15" s="643"/>
      <c r="DQ15" s="650">
        <v>554565</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127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136</v>
      </c>
      <c r="BP16" s="644"/>
      <c r="BQ16" s="644"/>
      <c r="BR16" s="644"/>
      <c r="BS16" s="650" t="s">
        <v>127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127</v>
      </c>
      <c r="CS16" s="642"/>
      <c r="CT16" s="642"/>
      <c r="CU16" s="642"/>
      <c r="CV16" s="642"/>
      <c r="CW16" s="642"/>
      <c r="CX16" s="642"/>
      <c r="CY16" s="643"/>
      <c r="CZ16" s="644" t="s">
        <v>127</v>
      </c>
      <c r="DA16" s="644"/>
      <c r="DB16" s="644"/>
      <c r="DC16" s="644"/>
      <c r="DD16" s="650" t="s">
        <v>127</v>
      </c>
      <c r="DE16" s="642"/>
      <c r="DF16" s="642"/>
      <c r="DG16" s="642"/>
      <c r="DH16" s="642"/>
      <c r="DI16" s="642"/>
      <c r="DJ16" s="642"/>
      <c r="DK16" s="642"/>
      <c r="DL16" s="642"/>
      <c r="DM16" s="642"/>
      <c r="DN16" s="642"/>
      <c r="DO16" s="642"/>
      <c r="DP16" s="643"/>
      <c r="DQ16" s="650" t="s">
        <v>127</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10426</v>
      </c>
      <c r="S17" s="642"/>
      <c r="T17" s="642"/>
      <c r="U17" s="642"/>
      <c r="V17" s="642"/>
      <c r="W17" s="642"/>
      <c r="X17" s="642"/>
      <c r="Y17" s="643"/>
      <c r="Z17" s="644">
        <v>0.1</v>
      </c>
      <c r="AA17" s="644"/>
      <c r="AB17" s="644"/>
      <c r="AC17" s="644"/>
      <c r="AD17" s="645">
        <v>10426</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526805</v>
      </c>
      <c r="CS17" s="642"/>
      <c r="CT17" s="642"/>
      <c r="CU17" s="642"/>
      <c r="CV17" s="642"/>
      <c r="CW17" s="642"/>
      <c r="CX17" s="642"/>
      <c r="CY17" s="643"/>
      <c r="CZ17" s="644">
        <v>7.3</v>
      </c>
      <c r="DA17" s="644"/>
      <c r="DB17" s="644"/>
      <c r="DC17" s="644"/>
      <c r="DD17" s="650" t="s">
        <v>136</v>
      </c>
      <c r="DE17" s="642"/>
      <c r="DF17" s="642"/>
      <c r="DG17" s="642"/>
      <c r="DH17" s="642"/>
      <c r="DI17" s="642"/>
      <c r="DJ17" s="642"/>
      <c r="DK17" s="642"/>
      <c r="DL17" s="642"/>
      <c r="DM17" s="642"/>
      <c r="DN17" s="642"/>
      <c r="DO17" s="642"/>
      <c r="DP17" s="643"/>
      <c r="DQ17" s="650">
        <v>504331</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1807387</v>
      </c>
      <c r="S18" s="642"/>
      <c r="T18" s="642"/>
      <c r="U18" s="642"/>
      <c r="V18" s="642"/>
      <c r="W18" s="642"/>
      <c r="X18" s="642"/>
      <c r="Y18" s="643"/>
      <c r="Z18" s="644">
        <v>24.2</v>
      </c>
      <c r="AA18" s="644"/>
      <c r="AB18" s="644"/>
      <c r="AC18" s="644"/>
      <c r="AD18" s="645">
        <v>1660325</v>
      </c>
      <c r="AE18" s="645"/>
      <c r="AF18" s="645"/>
      <c r="AG18" s="645"/>
      <c r="AH18" s="645"/>
      <c r="AI18" s="645"/>
      <c r="AJ18" s="645"/>
      <c r="AK18" s="645"/>
      <c r="AL18" s="646">
        <v>44.3</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136</v>
      </c>
      <c r="BP18" s="644"/>
      <c r="BQ18" s="644"/>
      <c r="BR18" s="644"/>
      <c r="BS18" s="650" t="s">
        <v>136</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127</v>
      </c>
      <c r="DA18" s="644"/>
      <c r="DB18" s="644"/>
      <c r="DC18" s="644"/>
      <c r="DD18" s="650" t="s">
        <v>230</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1660325</v>
      </c>
      <c r="S19" s="642"/>
      <c r="T19" s="642"/>
      <c r="U19" s="642"/>
      <c r="V19" s="642"/>
      <c r="W19" s="642"/>
      <c r="X19" s="642"/>
      <c r="Y19" s="643"/>
      <c r="Z19" s="644">
        <v>22.3</v>
      </c>
      <c r="AA19" s="644"/>
      <c r="AB19" s="644"/>
      <c r="AC19" s="644"/>
      <c r="AD19" s="645">
        <v>1660325</v>
      </c>
      <c r="AE19" s="645"/>
      <c r="AF19" s="645"/>
      <c r="AG19" s="645"/>
      <c r="AH19" s="645"/>
      <c r="AI19" s="645"/>
      <c r="AJ19" s="645"/>
      <c r="AK19" s="645"/>
      <c r="AL19" s="646">
        <v>44.3</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230</v>
      </c>
      <c r="BH19" s="642"/>
      <c r="BI19" s="642"/>
      <c r="BJ19" s="642"/>
      <c r="BK19" s="642"/>
      <c r="BL19" s="642"/>
      <c r="BM19" s="642"/>
      <c r="BN19" s="643"/>
      <c r="BO19" s="644" t="s">
        <v>136</v>
      </c>
      <c r="BP19" s="644"/>
      <c r="BQ19" s="644"/>
      <c r="BR19" s="644"/>
      <c r="BS19" s="650" t="s">
        <v>244</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127</v>
      </c>
      <c r="DA19" s="644"/>
      <c r="DB19" s="644"/>
      <c r="DC19" s="644"/>
      <c r="DD19" s="650" t="s">
        <v>136</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147062</v>
      </c>
      <c r="S20" s="642"/>
      <c r="T20" s="642"/>
      <c r="U20" s="642"/>
      <c r="V20" s="642"/>
      <c r="W20" s="642"/>
      <c r="X20" s="642"/>
      <c r="Y20" s="643"/>
      <c r="Z20" s="644">
        <v>2</v>
      </c>
      <c r="AA20" s="644"/>
      <c r="AB20" s="644"/>
      <c r="AC20" s="644"/>
      <c r="AD20" s="645" t="s">
        <v>127</v>
      </c>
      <c r="AE20" s="645"/>
      <c r="AF20" s="645"/>
      <c r="AG20" s="645"/>
      <c r="AH20" s="645"/>
      <c r="AI20" s="645"/>
      <c r="AJ20" s="645"/>
      <c r="AK20" s="645"/>
      <c r="AL20" s="646" t="s">
        <v>230</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127</v>
      </c>
      <c r="BH20" s="642"/>
      <c r="BI20" s="642"/>
      <c r="BJ20" s="642"/>
      <c r="BK20" s="642"/>
      <c r="BL20" s="642"/>
      <c r="BM20" s="642"/>
      <c r="BN20" s="643"/>
      <c r="BO20" s="644" t="s">
        <v>230</v>
      </c>
      <c r="BP20" s="644"/>
      <c r="BQ20" s="644"/>
      <c r="BR20" s="644"/>
      <c r="BS20" s="650" t="s">
        <v>127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7255720</v>
      </c>
      <c r="CS20" s="642"/>
      <c r="CT20" s="642"/>
      <c r="CU20" s="642"/>
      <c r="CV20" s="642"/>
      <c r="CW20" s="642"/>
      <c r="CX20" s="642"/>
      <c r="CY20" s="643"/>
      <c r="CZ20" s="644">
        <v>100</v>
      </c>
      <c r="DA20" s="644"/>
      <c r="DB20" s="644"/>
      <c r="DC20" s="644"/>
      <c r="DD20" s="650">
        <v>594000</v>
      </c>
      <c r="DE20" s="642"/>
      <c r="DF20" s="642"/>
      <c r="DG20" s="642"/>
      <c r="DH20" s="642"/>
      <c r="DI20" s="642"/>
      <c r="DJ20" s="642"/>
      <c r="DK20" s="642"/>
      <c r="DL20" s="642"/>
      <c r="DM20" s="642"/>
      <c r="DN20" s="642"/>
      <c r="DO20" s="642"/>
      <c r="DP20" s="643"/>
      <c r="DQ20" s="650">
        <v>4245037</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136</v>
      </c>
      <c r="S21" s="642"/>
      <c r="T21" s="642"/>
      <c r="U21" s="642"/>
      <c r="V21" s="642"/>
      <c r="W21" s="642"/>
      <c r="X21" s="642"/>
      <c r="Y21" s="643"/>
      <c r="Z21" s="644" t="s">
        <v>127</v>
      </c>
      <c r="AA21" s="644"/>
      <c r="AB21" s="644"/>
      <c r="AC21" s="644"/>
      <c r="AD21" s="645" t="s">
        <v>127</v>
      </c>
      <c r="AE21" s="645"/>
      <c r="AF21" s="645"/>
      <c r="AG21" s="645"/>
      <c r="AH21" s="645"/>
      <c r="AI21" s="645"/>
      <c r="AJ21" s="645"/>
      <c r="AK21" s="645"/>
      <c r="AL21" s="646" t="s">
        <v>230</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136</v>
      </c>
      <c r="BH21" s="642"/>
      <c r="BI21" s="642"/>
      <c r="BJ21" s="642"/>
      <c r="BK21" s="642"/>
      <c r="BL21" s="642"/>
      <c r="BM21" s="642"/>
      <c r="BN21" s="643"/>
      <c r="BO21" s="644" t="s">
        <v>136</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3888615</v>
      </c>
      <c r="S22" s="642"/>
      <c r="T22" s="642"/>
      <c r="U22" s="642"/>
      <c r="V22" s="642"/>
      <c r="W22" s="642"/>
      <c r="X22" s="642"/>
      <c r="Y22" s="643"/>
      <c r="Z22" s="644">
        <v>52.1</v>
      </c>
      <c r="AA22" s="644"/>
      <c r="AB22" s="644"/>
      <c r="AC22" s="644"/>
      <c r="AD22" s="645">
        <v>3741553</v>
      </c>
      <c r="AE22" s="645"/>
      <c r="AF22" s="645"/>
      <c r="AG22" s="645"/>
      <c r="AH22" s="645"/>
      <c r="AI22" s="645"/>
      <c r="AJ22" s="645"/>
      <c r="AK22" s="645"/>
      <c r="AL22" s="646">
        <v>99.7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230</v>
      </c>
      <c r="BP22" s="644"/>
      <c r="BQ22" s="644"/>
      <c r="BR22" s="644"/>
      <c r="BS22" s="650" t="s">
        <v>136</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2416</v>
      </c>
      <c r="S23" s="642"/>
      <c r="T23" s="642"/>
      <c r="U23" s="642"/>
      <c r="V23" s="642"/>
      <c r="W23" s="642"/>
      <c r="X23" s="642"/>
      <c r="Y23" s="643"/>
      <c r="Z23" s="644">
        <v>0</v>
      </c>
      <c r="AA23" s="644"/>
      <c r="AB23" s="644"/>
      <c r="AC23" s="644"/>
      <c r="AD23" s="645">
        <v>2416</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127</v>
      </c>
      <c r="BP23" s="644"/>
      <c r="BQ23" s="644"/>
      <c r="BR23" s="644"/>
      <c r="BS23" s="650" t="s">
        <v>136</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141933</v>
      </c>
      <c r="S24" s="642"/>
      <c r="T24" s="642"/>
      <c r="U24" s="642"/>
      <c r="V24" s="642"/>
      <c r="W24" s="642"/>
      <c r="X24" s="642"/>
      <c r="Y24" s="643"/>
      <c r="Z24" s="644">
        <v>1.9</v>
      </c>
      <c r="AA24" s="644"/>
      <c r="AB24" s="644"/>
      <c r="AC24" s="644"/>
      <c r="AD24" s="645" t="s">
        <v>127</v>
      </c>
      <c r="AE24" s="645"/>
      <c r="AF24" s="645"/>
      <c r="AG24" s="645"/>
      <c r="AH24" s="645"/>
      <c r="AI24" s="645"/>
      <c r="AJ24" s="645"/>
      <c r="AK24" s="645"/>
      <c r="AL24" s="646" t="s">
        <v>127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3701401</v>
      </c>
      <c r="CS24" s="631"/>
      <c r="CT24" s="631"/>
      <c r="CU24" s="631"/>
      <c r="CV24" s="631"/>
      <c r="CW24" s="631"/>
      <c r="CX24" s="631"/>
      <c r="CY24" s="632"/>
      <c r="CZ24" s="635">
        <v>51</v>
      </c>
      <c r="DA24" s="636"/>
      <c r="DB24" s="636"/>
      <c r="DC24" s="655"/>
      <c r="DD24" s="676">
        <v>1982173</v>
      </c>
      <c r="DE24" s="631"/>
      <c r="DF24" s="631"/>
      <c r="DG24" s="631"/>
      <c r="DH24" s="631"/>
      <c r="DI24" s="631"/>
      <c r="DJ24" s="631"/>
      <c r="DK24" s="632"/>
      <c r="DL24" s="676">
        <v>1952751</v>
      </c>
      <c r="DM24" s="631"/>
      <c r="DN24" s="631"/>
      <c r="DO24" s="631"/>
      <c r="DP24" s="631"/>
      <c r="DQ24" s="631"/>
      <c r="DR24" s="631"/>
      <c r="DS24" s="631"/>
      <c r="DT24" s="631"/>
      <c r="DU24" s="631"/>
      <c r="DV24" s="632"/>
      <c r="DW24" s="635">
        <v>49.3</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73418</v>
      </c>
      <c r="S25" s="642"/>
      <c r="T25" s="642"/>
      <c r="U25" s="642"/>
      <c r="V25" s="642"/>
      <c r="W25" s="642"/>
      <c r="X25" s="642"/>
      <c r="Y25" s="643"/>
      <c r="Z25" s="644">
        <v>1</v>
      </c>
      <c r="AA25" s="644"/>
      <c r="AB25" s="644"/>
      <c r="AC25" s="644"/>
      <c r="AD25" s="645">
        <v>975</v>
      </c>
      <c r="AE25" s="645"/>
      <c r="AF25" s="645"/>
      <c r="AG25" s="645"/>
      <c r="AH25" s="645"/>
      <c r="AI25" s="645"/>
      <c r="AJ25" s="645"/>
      <c r="AK25" s="645"/>
      <c r="AL25" s="646">
        <v>0</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230</v>
      </c>
      <c r="BP25" s="644"/>
      <c r="BQ25" s="644"/>
      <c r="BR25" s="644"/>
      <c r="BS25" s="650" t="s">
        <v>127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1081537</v>
      </c>
      <c r="CS25" s="677"/>
      <c r="CT25" s="677"/>
      <c r="CU25" s="677"/>
      <c r="CV25" s="677"/>
      <c r="CW25" s="677"/>
      <c r="CX25" s="677"/>
      <c r="CY25" s="678"/>
      <c r="CZ25" s="646">
        <v>14.9</v>
      </c>
      <c r="DA25" s="674"/>
      <c r="DB25" s="674"/>
      <c r="DC25" s="679"/>
      <c r="DD25" s="650">
        <v>936318</v>
      </c>
      <c r="DE25" s="677"/>
      <c r="DF25" s="677"/>
      <c r="DG25" s="677"/>
      <c r="DH25" s="677"/>
      <c r="DI25" s="677"/>
      <c r="DJ25" s="677"/>
      <c r="DK25" s="678"/>
      <c r="DL25" s="650">
        <v>909583</v>
      </c>
      <c r="DM25" s="677"/>
      <c r="DN25" s="677"/>
      <c r="DO25" s="677"/>
      <c r="DP25" s="677"/>
      <c r="DQ25" s="677"/>
      <c r="DR25" s="677"/>
      <c r="DS25" s="677"/>
      <c r="DT25" s="677"/>
      <c r="DU25" s="677"/>
      <c r="DV25" s="678"/>
      <c r="DW25" s="646">
        <v>23</v>
      </c>
      <c r="DX25" s="674"/>
      <c r="DY25" s="674"/>
      <c r="DZ25" s="674"/>
      <c r="EA25" s="674"/>
      <c r="EB25" s="674"/>
      <c r="EC25" s="675"/>
    </row>
    <row r="26" spans="2:133" ht="11.25" customHeight="1" x14ac:dyDescent="0.15">
      <c r="B26" s="638" t="s">
        <v>293</v>
      </c>
      <c r="C26" s="639"/>
      <c r="D26" s="639"/>
      <c r="E26" s="639"/>
      <c r="F26" s="639"/>
      <c r="G26" s="639"/>
      <c r="H26" s="639"/>
      <c r="I26" s="639"/>
      <c r="J26" s="639"/>
      <c r="K26" s="639"/>
      <c r="L26" s="639"/>
      <c r="M26" s="639"/>
      <c r="N26" s="639"/>
      <c r="O26" s="639"/>
      <c r="P26" s="639"/>
      <c r="Q26" s="640"/>
      <c r="R26" s="641">
        <v>13304</v>
      </c>
      <c r="S26" s="642"/>
      <c r="T26" s="642"/>
      <c r="U26" s="642"/>
      <c r="V26" s="642"/>
      <c r="W26" s="642"/>
      <c r="X26" s="642"/>
      <c r="Y26" s="643"/>
      <c r="Z26" s="644">
        <v>0.2</v>
      </c>
      <c r="AA26" s="644"/>
      <c r="AB26" s="644"/>
      <c r="AC26" s="644"/>
      <c r="AD26" s="645">
        <v>164</v>
      </c>
      <c r="AE26" s="645"/>
      <c r="AF26" s="645"/>
      <c r="AG26" s="645"/>
      <c r="AH26" s="645"/>
      <c r="AI26" s="645"/>
      <c r="AJ26" s="645"/>
      <c r="AK26" s="645"/>
      <c r="AL26" s="646">
        <v>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127</v>
      </c>
      <c r="BP26" s="644"/>
      <c r="BQ26" s="644"/>
      <c r="BR26" s="644"/>
      <c r="BS26" s="650" t="s">
        <v>230</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592137</v>
      </c>
      <c r="CS26" s="642"/>
      <c r="CT26" s="642"/>
      <c r="CU26" s="642"/>
      <c r="CV26" s="642"/>
      <c r="CW26" s="642"/>
      <c r="CX26" s="642"/>
      <c r="CY26" s="643"/>
      <c r="CZ26" s="646">
        <v>8.1999999999999993</v>
      </c>
      <c r="DA26" s="674"/>
      <c r="DB26" s="674"/>
      <c r="DC26" s="679"/>
      <c r="DD26" s="650">
        <v>514310</v>
      </c>
      <c r="DE26" s="642"/>
      <c r="DF26" s="642"/>
      <c r="DG26" s="642"/>
      <c r="DH26" s="642"/>
      <c r="DI26" s="642"/>
      <c r="DJ26" s="642"/>
      <c r="DK26" s="643"/>
      <c r="DL26" s="650" t="s">
        <v>127</v>
      </c>
      <c r="DM26" s="642"/>
      <c r="DN26" s="642"/>
      <c r="DO26" s="642"/>
      <c r="DP26" s="642"/>
      <c r="DQ26" s="642"/>
      <c r="DR26" s="642"/>
      <c r="DS26" s="642"/>
      <c r="DT26" s="642"/>
      <c r="DU26" s="642"/>
      <c r="DV26" s="643"/>
      <c r="DW26" s="646" t="s">
        <v>136</v>
      </c>
      <c r="DX26" s="674"/>
      <c r="DY26" s="674"/>
      <c r="DZ26" s="674"/>
      <c r="EA26" s="674"/>
      <c r="EB26" s="674"/>
      <c r="EC26" s="675"/>
    </row>
    <row r="27" spans="2:133" ht="11.25" customHeight="1" x14ac:dyDescent="0.15">
      <c r="B27" s="638" t="s">
        <v>296</v>
      </c>
      <c r="C27" s="639"/>
      <c r="D27" s="639"/>
      <c r="E27" s="639"/>
      <c r="F27" s="639"/>
      <c r="G27" s="639"/>
      <c r="H27" s="639"/>
      <c r="I27" s="639"/>
      <c r="J27" s="639"/>
      <c r="K27" s="639"/>
      <c r="L27" s="639"/>
      <c r="M27" s="639"/>
      <c r="N27" s="639"/>
      <c r="O27" s="639"/>
      <c r="P27" s="639"/>
      <c r="Q27" s="640"/>
      <c r="R27" s="641">
        <v>1315545</v>
      </c>
      <c r="S27" s="642"/>
      <c r="T27" s="642"/>
      <c r="U27" s="642"/>
      <c r="V27" s="642"/>
      <c r="W27" s="642"/>
      <c r="X27" s="642"/>
      <c r="Y27" s="643"/>
      <c r="Z27" s="644">
        <v>17.600000000000001</v>
      </c>
      <c r="AA27" s="644"/>
      <c r="AB27" s="644"/>
      <c r="AC27" s="644"/>
      <c r="AD27" s="645" t="s">
        <v>136</v>
      </c>
      <c r="AE27" s="645"/>
      <c r="AF27" s="645"/>
      <c r="AG27" s="645"/>
      <c r="AH27" s="645"/>
      <c r="AI27" s="645"/>
      <c r="AJ27" s="645"/>
      <c r="AK27" s="645"/>
      <c r="AL27" s="646" t="s">
        <v>127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1722036</v>
      </c>
      <c r="BH27" s="642"/>
      <c r="BI27" s="642"/>
      <c r="BJ27" s="642"/>
      <c r="BK27" s="642"/>
      <c r="BL27" s="642"/>
      <c r="BM27" s="642"/>
      <c r="BN27" s="643"/>
      <c r="BO27" s="644">
        <v>100</v>
      </c>
      <c r="BP27" s="644"/>
      <c r="BQ27" s="644"/>
      <c r="BR27" s="644"/>
      <c r="BS27" s="650" t="s">
        <v>230</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2093059</v>
      </c>
      <c r="CS27" s="677"/>
      <c r="CT27" s="677"/>
      <c r="CU27" s="677"/>
      <c r="CV27" s="677"/>
      <c r="CW27" s="677"/>
      <c r="CX27" s="677"/>
      <c r="CY27" s="678"/>
      <c r="CZ27" s="646">
        <v>28.8</v>
      </c>
      <c r="DA27" s="674"/>
      <c r="DB27" s="674"/>
      <c r="DC27" s="679"/>
      <c r="DD27" s="650">
        <v>541524</v>
      </c>
      <c r="DE27" s="677"/>
      <c r="DF27" s="677"/>
      <c r="DG27" s="677"/>
      <c r="DH27" s="677"/>
      <c r="DI27" s="677"/>
      <c r="DJ27" s="677"/>
      <c r="DK27" s="678"/>
      <c r="DL27" s="650">
        <v>538837</v>
      </c>
      <c r="DM27" s="677"/>
      <c r="DN27" s="677"/>
      <c r="DO27" s="677"/>
      <c r="DP27" s="677"/>
      <c r="DQ27" s="677"/>
      <c r="DR27" s="677"/>
      <c r="DS27" s="677"/>
      <c r="DT27" s="677"/>
      <c r="DU27" s="677"/>
      <c r="DV27" s="678"/>
      <c r="DW27" s="646">
        <v>13.6</v>
      </c>
      <c r="DX27" s="674"/>
      <c r="DY27" s="674"/>
      <c r="DZ27" s="674"/>
      <c r="EA27" s="674"/>
      <c r="EB27" s="674"/>
      <c r="EC27" s="675"/>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230</v>
      </c>
      <c r="AA28" s="644"/>
      <c r="AB28" s="644"/>
      <c r="AC28" s="644"/>
      <c r="AD28" s="645" t="s">
        <v>127</v>
      </c>
      <c r="AE28" s="645"/>
      <c r="AF28" s="645"/>
      <c r="AG28" s="645"/>
      <c r="AH28" s="645"/>
      <c r="AI28" s="645"/>
      <c r="AJ28" s="645"/>
      <c r="AK28" s="645"/>
      <c r="AL28" s="646" t="s">
        <v>136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526805</v>
      </c>
      <c r="CS28" s="642"/>
      <c r="CT28" s="642"/>
      <c r="CU28" s="642"/>
      <c r="CV28" s="642"/>
      <c r="CW28" s="642"/>
      <c r="CX28" s="642"/>
      <c r="CY28" s="643"/>
      <c r="CZ28" s="646">
        <v>7.3</v>
      </c>
      <c r="DA28" s="674"/>
      <c r="DB28" s="674"/>
      <c r="DC28" s="679"/>
      <c r="DD28" s="650">
        <v>504331</v>
      </c>
      <c r="DE28" s="642"/>
      <c r="DF28" s="642"/>
      <c r="DG28" s="642"/>
      <c r="DH28" s="642"/>
      <c r="DI28" s="642"/>
      <c r="DJ28" s="642"/>
      <c r="DK28" s="643"/>
      <c r="DL28" s="650">
        <v>504331</v>
      </c>
      <c r="DM28" s="642"/>
      <c r="DN28" s="642"/>
      <c r="DO28" s="642"/>
      <c r="DP28" s="642"/>
      <c r="DQ28" s="642"/>
      <c r="DR28" s="642"/>
      <c r="DS28" s="642"/>
      <c r="DT28" s="642"/>
      <c r="DU28" s="642"/>
      <c r="DV28" s="643"/>
      <c r="DW28" s="646">
        <v>12.7</v>
      </c>
      <c r="DX28" s="674"/>
      <c r="DY28" s="674"/>
      <c r="DZ28" s="674"/>
      <c r="EA28" s="674"/>
      <c r="EB28" s="674"/>
      <c r="EC28" s="675"/>
    </row>
    <row r="29" spans="2:133" ht="11.25" customHeight="1" x14ac:dyDescent="0.15">
      <c r="B29" s="638" t="s">
        <v>301</v>
      </c>
      <c r="C29" s="639"/>
      <c r="D29" s="639"/>
      <c r="E29" s="639"/>
      <c r="F29" s="639"/>
      <c r="G29" s="639"/>
      <c r="H29" s="639"/>
      <c r="I29" s="639"/>
      <c r="J29" s="639"/>
      <c r="K29" s="639"/>
      <c r="L29" s="639"/>
      <c r="M29" s="639"/>
      <c r="N29" s="639"/>
      <c r="O29" s="639"/>
      <c r="P29" s="639"/>
      <c r="Q29" s="640"/>
      <c r="R29" s="641">
        <v>1032196</v>
      </c>
      <c r="S29" s="642"/>
      <c r="T29" s="642"/>
      <c r="U29" s="642"/>
      <c r="V29" s="642"/>
      <c r="W29" s="642"/>
      <c r="X29" s="642"/>
      <c r="Y29" s="643"/>
      <c r="Z29" s="644">
        <v>13.8</v>
      </c>
      <c r="AA29" s="644"/>
      <c r="AB29" s="644"/>
      <c r="AC29" s="644"/>
      <c r="AD29" s="645" t="s">
        <v>127</v>
      </c>
      <c r="AE29" s="645"/>
      <c r="AF29" s="645"/>
      <c r="AG29" s="645"/>
      <c r="AH29" s="645"/>
      <c r="AI29" s="645"/>
      <c r="AJ29" s="645"/>
      <c r="AK29" s="645"/>
      <c r="AL29" s="646" t="s">
        <v>127</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526716</v>
      </c>
      <c r="CS29" s="677"/>
      <c r="CT29" s="677"/>
      <c r="CU29" s="677"/>
      <c r="CV29" s="677"/>
      <c r="CW29" s="677"/>
      <c r="CX29" s="677"/>
      <c r="CY29" s="678"/>
      <c r="CZ29" s="646">
        <v>7.3</v>
      </c>
      <c r="DA29" s="674"/>
      <c r="DB29" s="674"/>
      <c r="DC29" s="679"/>
      <c r="DD29" s="650">
        <v>504242</v>
      </c>
      <c r="DE29" s="677"/>
      <c r="DF29" s="677"/>
      <c r="DG29" s="677"/>
      <c r="DH29" s="677"/>
      <c r="DI29" s="677"/>
      <c r="DJ29" s="677"/>
      <c r="DK29" s="678"/>
      <c r="DL29" s="650">
        <v>504242</v>
      </c>
      <c r="DM29" s="677"/>
      <c r="DN29" s="677"/>
      <c r="DO29" s="677"/>
      <c r="DP29" s="677"/>
      <c r="DQ29" s="677"/>
      <c r="DR29" s="677"/>
      <c r="DS29" s="677"/>
      <c r="DT29" s="677"/>
      <c r="DU29" s="677"/>
      <c r="DV29" s="678"/>
      <c r="DW29" s="646">
        <v>12.7</v>
      </c>
      <c r="DX29" s="674"/>
      <c r="DY29" s="674"/>
      <c r="DZ29" s="674"/>
      <c r="EA29" s="674"/>
      <c r="EB29" s="674"/>
      <c r="EC29" s="675"/>
    </row>
    <row r="30" spans="2:133" ht="11.25" customHeight="1" x14ac:dyDescent="0.15">
      <c r="B30" s="638" t="s">
        <v>305</v>
      </c>
      <c r="C30" s="639"/>
      <c r="D30" s="639"/>
      <c r="E30" s="639"/>
      <c r="F30" s="639"/>
      <c r="G30" s="639"/>
      <c r="H30" s="639"/>
      <c r="I30" s="639"/>
      <c r="J30" s="639"/>
      <c r="K30" s="639"/>
      <c r="L30" s="639"/>
      <c r="M30" s="639"/>
      <c r="N30" s="639"/>
      <c r="O30" s="639"/>
      <c r="P30" s="639"/>
      <c r="Q30" s="640"/>
      <c r="R30" s="641">
        <v>7409</v>
      </c>
      <c r="S30" s="642"/>
      <c r="T30" s="642"/>
      <c r="U30" s="642"/>
      <c r="V30" s="642"/>
      <c r="W30" s="642"/>
      <c r="X30" s="642"/>
      <c r="Y30" s="643"/>
      <c r="Z30" s="644">
        <v>0.1</v>
      </c>
      <c r="AA30" s="644"/>
      <c r="AB30" s="644"/>
      <c r="AC30" s="644"/>
      <c r="AD30" s="645">
        <v>3737</v>
      </c>
      <c r="AE30" s="645"/>
      <c r="AF30" s="645"/>
      <c r="AG30" s="645"/>
      <c r="AH30" s="645"/>
      <c r="AI30" s="645"/>
      <c r="AJ30" s="645"/>
      <c r="AK30" s="645"/>
      <c r="AL30" s="646">
        <v>0.1</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99.4</v>
      </c>
      <c r="BH30" s="702"/>
      <c r="BI30" s="702"/>
      <c r="BJ30" s="702"/>
      <c r="BK30" s="702"/>
      <c r="BL30" s="702"/>
      <c r="BM30" s="636">
        <v>98.7</v>
      </c>
      <c r="BN30" s="702"/>
      <c r="BO30" s="702"/>
      <c r="BP30" s="702"/>
      <c r="BQ30" s="703"/>
      <c r="BR30" s="701">
        <v>99.3</v>
      </c>
      <c r="BS30" s="702"/>
      <c r="BT30" s="702"/>
      <c r="BU30" s="702"/>
      <c r="BV30" s="702"/>
      <c r="BW30" s="702"/>
      <c r="BX30" s="636">
        <v>98.7</v>
      </c>
      <c r="BY30" s="702"/>
      <c r="BZ30" s="702"/>
      <c r="CA30" s="702"/>
      <c r="CB30" s="703"/>
      <c r="CD30" s="706"/>
      <c r="CE30" s="707"/>
      <c r="CF30" s="656" t="s">
        <v>308</v>
      </c>
      <c r="CG30" s="657"/>
      <c r="CH30" s="657"/>
      <c r="CI30" s="657"/>
      <c r="CJ30" s="657"/>
      <c r="CK30" s="657"/>
      <c r="CL30" s="657"/>
      <c r="CM30" s="657"/>
      <c r="CN30" s="657"/>
      <c r="CO30" s="657"/>
      <c r="CP30" s="657"/>
      <c r="CQ30" s="658"/>
      <c r="CR30" s="641">
        <v>473710</v>
      </c>
      <c r="CS30" s="642"/>
      <c r="CT30" s="642"/>
      <c r="CU30" s="642"/>
      <c r="CV30" s="642"/>
      <c r="CW30" s="642"/>
      <c r="CX30" s="642"/>
      <c r="CY30" s="643"/>
      <c r="CZ30" s="646">
        <v>6.5</v>
      </c>
      <c r="DA30" s="674"/>
      <c r="DB30" s="674"/>
      <c r="DC30" s="679"/>
      <c r="DD30" s="650">
        <v>451236</v>
      </c>
      <c r="DE30" s="642"/>
      <c r="DF30" s="642"/>
      <c r="DG30" s="642"/>
      <c r="DH30" s="642"/>
      <c r="DI30" s="642"/>
      <c r="DJ30" s="642"/>
      <c r="DK30" s="643"/>
      <c r="DL30" s="650">
        <v>451236</v>
      </c>
      <c r="DM30" s="642"/>
      <c r="DN30" s="642"/>
      <c r="DO30" s="642"/>
      <c r="DP30" s="642"/>
      <c r="DQ30" s="642"/>
      <c r="DR30" s="642"/>
      <c r="DS30" s="642"/>
      <c r="DT30" s="642"/>
      <c r="DU30" s="642"/>
      <c r="DV30" s="643"/>
      <c r="DW30" s="646">
        <v>11.4</v>
      </c>
      <c r="DX30" s="674"/>
      <c r="DY30" s="674"/>
      <c r="DZ30" s="674"/>
      <c r="EA30" s="674"/>
      <c r="EB30" s="674"/>
      <c r="EC30" s="675"/>
    </row>
    <row r="31" spans="2:133" ht="11.25" customHeight="1" x14ac:dyDescent="0.15">
      <c r="B31" s="638" t="s">
        <v>309</v>
      </c>
      <c r="C31" s="639"/>
      <c r="D31" s="639"/>
      <c r="E31" s="639"/>
      <c r="F31" s="639"/>
      <c r="G31" s="639"/>
      <c r="H31" s="639"/>
      <c r="I31" s="639"/>
      <c r="J31" s="639"/>
      <c r="K31" s="639"/>
      <c r="L31" s="639"/>
      <c r="M31" s="639"/>
      <c r="N31" s="639"/>
      <c r="O31" s="639"/>
      <c r="P31" s="639"/>
      <c r="Q31" s="640"/>
      <c r="R31" s="641">
        <v>12137</v>
      </c>
      <c r="S31" s="642"/>
      <c r="T31" s="642"/>
      <c r="U31" s="642"/>
      <c r="V31" s="642"/>
      <c r="W31" s="642"/>
      <c r="X31" s="642"/>
      <c r="Y31" s="643"/>
      <c r="Z31" s="644">
        <v>0.2</v>
      </c>
      <c r="AA31" s="644"/>
      <c r="AB31" s="644"/>
      <c r="AC31" s="644"/>
      <c r="AD31" s="645" t="s">
        <v>127</v>
      </c>
      <c r="AE31" s="645"/>
      <c r="AF31" s="645"/>
      <c r="AG31" s="645"/>
      <c r="AH31" s="645"/>
      <c r="AI31" s="645"/>
      <c r="AJ31" s="645"/>
      <c r="AK31" s="645"/>
      <c r="AL31" s="646" t="s">
        <v>136</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99.4</v>
      </c>
      <c r="BH31" s="677"/>
      <c r="BI31" s="677"/>
      <c r="BJ31" s="677"/>
      <c r="BK31" s="677"/>
      <c r="BL31" s="677"/>
      <c r="BM31" s="647">
        <v>98.9</v>
      </c>
      <c r="BN31" s="699"/>
      <c r="BO31" s="699"/>
      <c r="BP31" s="699"/>
      <c r="BQ31" s="700"/>
      <c r="BR31" s="698">
        <v>99.4</v>
      </c>
      <c r="BS31" s="677"/>
      <c r="BT31" s="677"/>
      <c r="BU31" s="677"/>
      <c r="BV31" s="677"/>
      <c r="BW31" s="677"/>
      <c r="BX31" s="647">
        <v>99</v>
      </c>
      <c r="BY31" s="699"/>
      <c r="BZ31" s="699"/>
      <c r="CA31" s="699"/>
      <c r="CB31" s="700"/>
      <c r="CD31" s="706"/>
      <c r="CE31" s="707"/>
      <c r="CF31" s="656" t="s">
        <v>312</v>
      </c>
      <c r="CG31" s="657"/>
      <c r="CH31" s="657"/>
      <c r="CI31" s="657"/>
      <c r="CJ31" s="657"/>
      <c r="CK31" s="657"/>
      <c r="CL31" s="657"/>
      <c r="CM31" s="657"/>
      <c r="CN31" s="657"/>
      <c r="CO31" s="657"/>
      <c r="CP31" s="657"/>
      <c r="CQ31" s="658"/>
      <c r="CR31" s="641">
        <v>53006</v>
      </c>
      <c r="CS31" s="677"/>
      <c r="CT31" s="677"/>
      <c r="CU31" s="677"/>
      <c r="CV31" s="677"/>
      <c r="CW31" s="677"/>
      <c r="CX31" s="677"/>
      <c r="CY31" s="678"/>
      <c r="CZ31" s="646">
        <v>0.7</v>
      </c>
      <c r="DA31" s="674"/>
      <c r="DB31" s="674"/>
      <c r="DC31" s="679"/>
      <c r="DD31" s="650">
        <v>53006</v>
      </c>
      <c r="DE31" s="677"/>
      <c r="DF31" s="677"/>
      <c r="DG31" s="677"/>
      <c r="DH31" s="677"/>
      <c r="DI31" s="677"/>
      <c r="DJ31" s="677"/>
      <c r="DK31" s="678"/>
      <c r="DL31" s="650">
        <v>53006</v>
      </c>
      <c r="DM31" s="677"/>
      <c r="DN31" s="677"/>
      <c r="DO31" s="677"/>
      <c r="DP31" s="677"/>
      <c r="DQ31" s="677"/>
      <c r="DR31" s="677"/>
      <c r="DS31" s="677"/>
      <c r="DT31" s="677"/>
      <c r="DU31" s="677"/>
      <c r="DV31" s="678"/>
      <c r="DW31" s="646">
        <v>1.3</v>
      </c>
      <c r="DX31" s="674"/>
      <c r="DY31" s="674"/>
      <c r="DZ31" s="674"/>
      <c r="EA31" s="674"/>
      <c r="EB31" s="674"/>
      <c r="EC31" s="675"/>
    </row>
    <row r="32" spans="2:133" ht="11.25" customHeight="1" x14ac:dyDescent="0.15">
      <c r="B32" s="638" t="s">
        <v>313</v>
      </c>
      <c r="C32" s="639"/>
      <c r="D32" s="639"/>
      <c r="E32" s="639"/>
      <c r="F32" s="639"/>
      <c r="G32" s="639"/>
      <c r="H32" s="639"/>
      <c r="I32" s="639"/>
      <c r="J32" s="639"/>
      <c r="K32" s="639"/>
      <c r="L32" s="639"/>
      <c r="M32" s="639"/>
      <c r="N32" s="639"/>
      <c r="O32" s="639"/>
      <c r="P32" s="639"/>
      <c r="Q32" s="640"/>
      <c r="R32" s="641">
        <v>138344</v>
      </c>
      <c r="S32" s="642"/>
      <c r="T32" s="642"/>
      <c r="U32" s="642"/>
      <c r="V32" s="642"/>
      <c r="W32" s="642"/>
      <c r="X32" s="642"/>
      <c r="Y32" s="643"/>
      <c r="Z32" s="644">
        <v>1.9</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99.2</v>
      </c>
      <c r="BH32" s="711"/>
      <c r="BI32" s="711"/>
      <c r="BJ32" s="711"/>
      <c r="BK32" s="711"/>
      <c r="BL32" s="711"/>
      <c r="BM32" s="712">
        <v>98.3</v>
      </c>
      <c r="BN32" s="711"/>
      <c r="BO32" s="711"/>
      <c r="BP32" s="711"/>
      <c r="BQ32" s="713"/>
      <c r="BR32" s="710">
        <v>99.1</v>
      </c>
      <c r="BS32" s="711"/>
      <c r="BT32" s="711"/>
      <c r="BU32" s="711"/>
      <c r="BV32" s="711"/>
      <c r="BW32" s="711"/>
      <c r="BX32" s="712">
        <v>98.4</v>
      </c>
      <c r="BY32" s="711"/>
      <c r="BZ32" s="711"/>
      <c r="CA32" s="711"/>
      <c r="CB32" s="713"/>
      <c r="CD32" s="708"/>
      <c r="CE32" s="709"/>
      <c r="CF32" s="656" t="s">
        <v>315</v>
      </c>
      <c r="CG32" s="657"/>
      <c r="CH32" s="657"/>
      <c r="CI32" s="657"/>
      <c r="CJ32" s="657"/>
      <c r="CK32" s="657"/>
      <c r="CL32" s="657"/>
      <c r="CM32" s="657"/>
      <c r="CN32" s="657"/>
      <c r="CO32" s="657"/>
      <c r="CP32" s="657"/>
      <c r="CQ32" s="658"/>
      <c r="CR32" s="641">
        <v>89</v>
      </c>
      <c r="CS32" s="642"/>
      <c r="CT32" s="642"/>
      <c r="CU32" s="642"/>
      <c r="CV32" s="642"/>
      <c r="CW32" s="642"/>
      <c r="CX32" s="642"/>
      <c r="CY32" s="643"/>
      <c r="CZ32" s="646">
        <v>0</v>
      </c>
      <c r="DA32" s="674"/>
      <c r="DB32" s="674"/>
      <c r="DC32" s="679"/>
      <c r="DD32" s="650">
        <v>89</v>
      </c>
      <c r="DE32" s="642"/>
      <c r="DF32" s="642"/>
      <c r="DG32" s="642"/>
      <c r="DH32" s="642"/>
      <c r="DI32" s="642"/>
      <c r="DJ32" s="642"/>
      <c r="DK32" s="643"/>
      <c r="DL32" s="650">
        <v>89</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316</v>
      </c>
      <c r="C33" s="639"/>
      <c r="D33" s="639"/>
      <c r="E33" s="639"/>
      <c r="F33" s="639"/>
      <c r="G33" s="639"/>
      <c r="H33" s="639"/>
      <c r="I33" s="639"/>
      <c r="J33" s="639"/>
      <c r="K33" s="639"/>
      <c r="L33" s="639"/>
      <c r="M33" s="639"/>
      <c r="N33" s="639"/>
      <c r="O33" s="639"/>
      <c r="P33" s="639"/>
      <c r="Q33" s="640"/>
      <c r="R33" s="641">
        <v>86665</v>
      </c>
      <c r="S33" s="642"/>
      <c r="T33" s="642"/>
      <c r="U33" s="642"/>
      <c r="V33" s="642"/>
      <c r="W33" s="642"/>
      <c r="X33" s="642"/>
      <c r="Y33" s="643"/>
      <c r="Z33" s="644">
        <v>1.2</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2960319</v>
      </c>
      <c r="CS33" s="677"/>
      <c r="CT33" s="677"/>
      <c r="CU33" s="677"/>
      <c r="CV33" s="677"/>
      <c r="CW33" s="677"/>
      <c r="CX33" s="677"/>
      <c r="CY33" s="678"/>
      <c r="CZ33" s="646">
        <v>40.799999999999997</v>
      </c>
      <c r="DA33" s="674"/>
      <c r="DB33" s="674"/>
      <c r="DC33" s="679"/>
      <c r="DD33" s="650">
        <v>2157694</v>
      </c>
      <c r="DE33" s="677"/>
      <c r="DF33" s="677"/>
      <c r="DG33" s="677"/>
      <c r="DH33" s="677"/>
      <c r="DI33" s="677"/>
      <c r="DJ33" s="677"/>
      <c r="DK33" s="678"/>
      <c r="DL33" s="650">
        <v>1622040</v>
      </c>
      <c r="DM33" s="677"/>
      <c r="DN33" s="677"/>
      <c r="DO33" s="677"/>
      <c r="DP33" s="677"/>
      <c r="DQ33" s="677"/>
      <c r="DR33" s="677"/>
      <c r="DS33" s="677"/>
      <c r="DT33" s="677"/>
      <c r="DU33" s="677"/>
      <c r="DV33" s="678"/>
      <c r="DW33" s="646">
        <v>40.9</v>
      </c>
      <c r="DX33" s="674"/>
      <c r="DY33" s="674"/>
      <c r="DZ33" s="674"/>
      <c r="EA33" s="674"/>
      <c r="EB33" s="674"/>
      <c r="EC33" s="675"/>
    </row>
    <row r="34" spans="2:133" ht="11.25" customHeight="1" x14ac:dyDescent="0.15">
      <c r="B34" s="638" t="s">
        <v>318</v>
      </c>
      <c r="C34" s="639"/>
      <c r="D34" s="639"/>
      <c r="E34" s="639"/>
      <c r="F34" s="639"/>
      <c r="G34" s="639"/>
      <c r="H34" s="639"/>
      <c r="I34" s="639"/>
      <c r="J34" s="639"/>
      <c r="K34" s="639"/>
      <c r="L34" s="639"/>
      <c r="M34" s="639"/>
      <c r="N34" s="639"/>
      <c r="O34" s="639"/>
      <c r="P34" s="639"/>
      <c r="Q34" s="640"/>
      <c r="R34" s="641">
        <v>385129</v>
      </c>
      <c r="S34" s="642"/>
      <c r="T34" s="642"/>
      <c r="U34" s="642"/>
      <c r="V34" s="642"/>
      <c r="W34" s="642"/>
      <c r="X34" s="642"/>
      <c r="Y34" s="643"/>
      <c r="Z34" s="644">
        <v>5.2</v>
      </c>
      <c r="AA34" s="644"/>
      <c r="AB34" s="644"/>
      <c r="AC34" s="644"/>
      <c r="AD34" s="645">
        <v>2856</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1241881</v>
      </c>
      <c r="CS34" s="642"/>
      <c r="CT34" s="642"/>
      <c r="CU34" s="642"/>
      <c r="CV34" s="642"/>
      <c r="CW34" s="642"/>
      <c r="CX34" s="642"/>
      <c r="CY34" s="643"/>
      <c r="CZ34" s="646">
        <v>17.100000000000001</v>
      </c>
      <c r="DA34" s="674"/>
      <c r="DB34" s="674"/>
      <c r="DC34" s="679"/>
      <c r="DD34" s="650">
        <v>716083</v>
      </c>
      <c r="DE34" s="642"/>
      <c r="DF34" s="642"/>
      <c r="DG34" s="642"/>
      <c r="DH34" s="642"/>
      <c r="DI34" s="642"/>
      <c r="DJ34" s="642"/>
      <c r="DK34" s="643"/>
      <c r="DL34" s="650">
        <v>499977</v>
      </c>
      <c r="DM34" s="642"/>
      <c r="DN34" s="642"/>
      <c r="DO34" s="642"/>
      <c r="DP34" s="642"/>
      <c r="DQ34" s="642"/>
      <c r="DR34" s="642"/>
      <c r="DS34" s="642"/>
      <c r="DT34" s="642"/>
      <c r="DU34" s="642"/>
      <c r="DV34" s="643"/>
      <c r="DW34" s="646">
        <v>12.6</v>
      </c>
      <c r="DX34" s="674"/>
      <c r="DY34" s="674"/>
      <c r="DZ34" s="674"/>
      <c r="EA34" s="674"/>
      <c r="EB34" s="674"/>
      <c r="EC34" s="675"/>
    </row>
    <row r="35" spans="2:133" ht="11.25" customHeight="1" x14ac:dyDescent="0.15">
      <c r="B35" s="638" t="s">
        <v>322</v>
      </c>
      <c r="C35" s="639"/>
      <c r="D35" s="639"/>
      <c r="E35" s="639"/>
      <c r="F35" s="639"/>
      <c r="G35" s="639"/>
      <c r="H35" s="639"/>
      <c r="I35" s="639"/>
      <c r="J35" s="639"/>
      <c r="K35" s="639"/>
      <c r="L35" s="639"/>
      <c r="M35" s="639"/>
      <c r="N35" s="639"/>
      <c r="O35" s="639"/>
      <c r="P35" s="639"/>
      <c r="Q35" s="640"/>
      <c r="R35" s="641">
        <v>361946</v>
      </c>
      <c r="S35" s="642"/>
      <c r="T35" s="642"/>
      <c r="U35" s="642"/>
      <c r="V35" s="642"/>
      <c r="W35" s="642"/>
      <c r="X35" s="642"/>
      <c r="Y35" s="643"/>
      <c r="Z35" s="644">
        <v>4.9000000000000004</v>
      </c>
      <c r="AA35" s="644"/>
      <c r="AB35" s="644"/>
      <c r="AC35" s="644"/>
      <c r="AD35" s="645" t="s">
        <v>136</v>
      </c>
      <c r="AE35" s="645"/>
      <c r="AF35" s="645"/>
      <c r="AG35" s="645"/>
      <c r="AH35" s="645"/>
      <c r="AI35" s="645"/>
      <c r="AJ35" s="645"/>
      <c r="AK35" s="645"/>
      <c r="AL35" s="646" t="s">
        <v>136</v>
      </c>
      <c r="AM35" s="647"/>
      <c r="AN35" s="647"/>
      <c r="AO35" s="648"/>
      <c r="AP35" s="234"/>
      <c r="AQ35" s="714" t="s">
        <v>323</v>
      </c>
      <c r="AR35" s="715"/>
      <c r="AS35" s="715"/>
      <c r="AT35" s="715"/>
      <c r="AU35" s="715"/>
      <c r="AV35" s="715"/>
      <c r="AW35" s="715"/>
      <c r="AX35" s="715"/>
      <c r="AY35" s="716"/>
      <c r="AZ35" s="630">
        <v>779659</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1712</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38793</v>
      </c>
      <c r="CS35" s="677"/>
      <c r="CT35" s="677"/>
      <c r="CU35" s="677"/>
      <c r="CV35" s="677"/>
      <c r="CW35" s="677"/>
      <c r="CX35" s="677"/>
      <c r="CY35" s="678"/>
      <c r="CZ35" s="646">
        <v>0.5</v>
      </c>
      <c r="DA35" s="674"/>
      <c r="DB35" s="674"/>
      <c r="DC35" s="679"/>
      <c r="DD35" s="650">
        <v>32059</v>
      </c>
      <c r="DE35" s="677"/>
      <c r="DF35" s="677"/>
      <c r="DG35" s="677"/>
      <c r="DH35" s="677"/>
      <c r="DI35" s="677"/>
      <c r="DJ35" s="677"/>
      <c r="DK35" s="678"/>
      <c r="DL35" s="650">
        <v>7361</v>
      </c>
      <c r="DM35" s="677"/>
      <c r="DN35" s="677"/>
      <c r="DO35" s="677"/>
      <c r="DP35" s="677"/>
      <c r="DQ35" s="677"/>
      <c r="DR35" s="677"/>
      <c r="DS35" s="677"/>
      <c r="DT35" s="677"/>
      <c r="DU35" s="677"/>
      <c r="DV35" s="678"/>
      <c r="DW35" s="646">
        <v>0.2</v>
      </c>
      <c r="DX35" s="674"/>
      <c r="DY35" s="674"/>
      <c r="DZ35" s="674"/>
      <c r="EA35" s="674"/>
      <c r="EB35" s="674"/>
      <c r="EC35" s="675"/>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230</v>
      </c>
      <c r="AA36" s="644"/>
      <c r="AB36" s="644"/>
      <c r="AC36" s="644"/>
      <c r="AD36" s="645" t="s">
        <v>136</v>
      </c>
      <c r="AE36" s="645"/>
      <c r="AF36" s="645"/>
      <c r="AG36" s="645"/>
      <c r="AH36" s="645"/>
      <c r="AI36" s="645"/>
      <c r="AJ36" s="645"/>
      <c r="AK36" s="645"/>
      <c r="AL36" s="646" t="s">
        <v>230</v>
      </c>
      <c r="AM36" s="647"/>
      <c r="AN36" s="647"/>
      <c r="AO36" s="648"/>
      <c r="AQ36" s="718" t="s">
        <v>327</v>
      </c>
      <c r="AR36" s="719"/>
      <c r="AS36" s="719"/>
      <c r="AT36" s="719"/>
      <c r="AU36" s="719"/>
      <c r="AV36" s="719"/>
      <c r="AW36" s="719"/>
      <c r="AX36" s="719"/>
      <c r="AY36" s="720"/>
      <c r="AZ36" s="641">
        <v>190153</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-37288</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795695</v>
      </c>
      <c r="CS36" s="642"/>
      <c r="CT36" s="642"/>
      <c r="CU36" s="642"/>
      <c r="CV36" s="642"/>
      <c r="CW36" s="642"/>
      <c r="CX36" s="642"/>
      <c r="CY36" s="643"/>
      <c r="CZ36" s="646">
        <v>11</v>
      </c>
      <c r="DA36" s="674"/>
      <c r="DB36" s="674"/>
      <c r="DC36" s="679"/>
      <c r="DD36" s="650">
        <v>635675</v>
      </c>
      <c r="DE36" s="642"/>
      <c r="DF36" s="642"/>
      <c r="DG36" s="642"/>
      <c r="DH36" s="642"/>
      <c r="DI36" s="642"/>
      <c r="DJ36" s="642"/>
      <c r="DK36" s="643"/>
      <c r="DL36" s="650">
        <v>577059</v>
      </c>
      <c r="DM36" s="642"/>
      <c r="DN36" s="642"/>
      <c r="DO36" s="642"/>
      <c r="DP36" s="642"/>
      <c r="DQ36" s="642"/>
      <c r="DR36" s="642"/>
      <c r="DS36" s="642"/>
      <c r="DT36" s="642"/>
      <c r="DU36" s="642"/>
      <c r="DV36" s="643"/>
      <c r="DW36" s="646">
        <v>14.6</v>
      </c>
      <c r="DX36" s="674"/>
      <c r="DY36" s="674"/>
      <c r="DZ36" s="674"/>
      <c r="EA36" s="674"/>
      <c r="EB36" s="674"/>
      <c r="EC36" s="675"/>
    </row>
    <row r="37" spans="2:133" ht="11.25" customHeight="1" x14ac:dyDescent="0.15">
      <c r="B37" s="638" t="s">
        <v>330</v>
      </c>
      <c r="C37" s="639"/>
      <c r="D37" s="639"/>
      <c r="E37" s="639"/>
      <c r="F37" s="639"/>
      <c r="G37" s="639"/>
      <c r="H37" s="639"/>
      <c r="I37" s="639"/>
      <c r="J37" s="639"/>
      <c r="K37" s="639"/>
      <c r="L37" s="639"/>
      <c r="M37" s="639"/>
      <c r="N37" s="639"/>
      <c r="O37" s="639"/>
      <c r="P37" s="639"/>
      <c r="Q37" s="640"/>
      <c r="R37" s="641">
        <v>210646</v>
      </c>
      <c r="S37" s="642"/>
      <c r="T37" s="642"/>
      <c r="U37" s="642"/>
      <c r="V37" s="642"/>
      <c r="W37" s="642"/>
      <c r="X37" s="642"/>
      <c r="Y37" s="643"/>
      <c r="Z37" s="644">
        <v>2.8</v>
      </c>
      <c r="AA37" s="644"/>
      <c r="AB37" s="644"/>
      <c r="AC37" s="644"/>
      <c r="AD37" s="645" t="s">
        <v>136</v>
      </c>
      <c r="AE37" s="645"/>
      <c r="AF37" s="645"/>
      <c r="AG37" s="645"/>
      <c r="AH37" s="645"/>
      <c r="AI37" s="645"/>
      <c r="AJ37" s="645"/>
      <c r="AK37" s="645"/>
      <c r="AL37" s="646" t="s">
        <v>127</v>
      </c>
      <c r="AM37" s="647"/>
      <c r="AN37" s="647"/>
      <c r="AO37" s="648"/>
      <c r="AQ37" s="718" t="s">
        <v>331</v>
      </c>
      <c r="AR37" s="719"/>
      <c r="AS37" s="719"/>
      <c r="AT37" s="719"/>
      <c r="AU37" s="719"/>
      <c r="AV37" s="719"/>
      <c r="AW37" s="719"/>
      <c r="AX37" s="719"/>
      <c r="AY37" s="720"/>
      <c r="AZ37" s="641">
        <v>1020</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2739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458269</v>
      </c>
      <c r="CS37" s="677"/>
      <c r="CT37" s="677"/>
      <c r="CU37" s="677"/>
      <c r="CV37" s="677"/>
      <c r="CW37" s="677"/>
      <c r="CX37" s="677"/>
      <c r="CY37" s="678"/>
      <c r="CZ37" s="646">
        <v>6.3</v>
      </c>
      <c r="DA37" s="674"/>
      <c r="DB37" s="674"/>
      <c r="DC37" s="679"/>
      <c r="DD37" s="650">
        <v>458269</v>
      </c>
      <c r="DE37" s="677"/>
      <c r="DF37" s="677"/>
      <c r="DG37" s="677"/>
      <c r="DH37" s="677"/>
      <c r="DI37" s="677"/>
      <c r="DJ37" s="677"/>
      <c r="DK37" s="678"/>
      <c r="DL37" s="650">
        <v>448868</v>
      </c>
      <c r="DM37" s="677"/>
      <c r="DN37" s="677"/>
      <c r="DO37" s="677"/>
      <c r="DP37" s="677"/>
      <c r="DQ37" s="677"/>
      <c r="DR37" s="677"/>
      <c r="DS37" s="677"/>
      <c r="DT37" s="677"/>
      <c r="DU37" s="677"/>
      <c r="DV37" s="678"/>
      <c r="DW37" s="646">
        <v>11.3</v>
      </c>
      <c r="DX37" s="674"/>
      <c r="DY37" s="674"/>
      <c r="DZ37" s="674"/>
      <c r="EA37" s="674"/>
      <c r="EB37" s="674"/>
      <c r="EC37" s="675"/>
    </row>
    <row r="38" spans="2:133" ht="11.25" customHeight="1" x14ac:dyDescent="0.15">
      <c r="B38" s="686" t="s">
        <v>334</v>
      </c>
      <c r="C38" s="687"/>
      <c r="D38" s="687"/>
      <c r="E38" s="687"/>
      <c r="F38" s="687"/>
      <c r="G38" s="687"/>
      <c r="H38" s="687"/>
      <c r="I38" s="687"/>
      <c r="J38" s="687"/>
      <c r="K38" s="687"/>
      <c r="L38" s="687"/>
      <c r="M38" s="687"/>
      <c r="N38" s="687"/>
      <c r="O38" s="687"/>
      <c r="P38" s="687"/>
      <c r="Q38" s="688"/>
      <c r="R38" s="721">
        <v>7459057</v>
      </c>
      <c r="S38" s="722"/>
      <c r="T38" s="722"/>
      <c r="U38" s="722"/>
      <c r="V38" s="722"/>
      <c r="W38" s="722"/>
      <c r="X38" s="722"/>
      <c r="Y38" s="723"/>
      <c r="Z38" s="724">
        <v>100</v>
      </c>
      <c r="AA38" s="724"/>
      <c r="AB38" s="724"/>
      <c r="AC38" s="724"/>
      <c r="AD38" s="725">
        <v>3751701</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244</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4809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778639</v>
      </c>
      <c r="CS38" s="642"/>
      <c r="CT38" s="642"/>
      <c r="CU38" s="642"/>
      <c r="CV38" s="642"/>
      <c r="CW38" s="642"/>
      <c r="CX38" s="642"/>
      <c r="CY38" s="643"/>
      <c r="CZ38" s="646">
        <v>10.7</v>
      </c>
      <c r="DA38" s="674"/>
      <c r="DB38" s="674"/>
      <c r="DC38" s="679"/>
      <c r="DD38" s="650">
        <v>668615</v>
      </c>
      <c r="DE38" s="642"/>
      <c r="DF38" s="642"/>
      <c r="DG38" s="642"/>
      <c r="DH38" s="642"/>
      <c r="DI38" s="642"/>
      <c r="DJ38" s="642"/>
      <c r="DK38" s="643"/>
      <c r="DL38" s="650">
        <v>537643</v>
      </c>
      <c r="DM38" s="642"/>
      <c r="DN38" s="642"/>
      <c r="DO38" s="642"/>
      <c r="DP38" s="642"/>
      <c r="DQ38" s="642"/>
      <c r="DR38" s="642"/>
      <c r="DS38" s="642"/>
      <c r="DT38" s="642"/>
      <c r="DU38" s="642"/>
      <c r="DV38" s="643"/>
      <c r="DW38" s="646">
        <v>13.6</v>
      </c>
      <c r="DX38" s="674"/>
      <c r="DY38" s="674"/>
      <c r="DZ38" s="674"/>
      <c r="EA38" s="674"/>
      <c r="EB38" s="674"/>
      <c r="EC38" s="675"/>
    </row>
    <row r="39" spans="2:133" ht="11.25" customHeight="1" x14ac:dyDescent="0.15">
      <c r="AQ39" s="718" t="s">
        <v>338</v>
      </c>
      <c r="AR39" s="719"/>
      <c r="AS39" s="719"/>
      <c r="AT39" s="719"/>
      <c r="AU39" s="719"/>
      <c r="AV39" s="719"/>
      <c r="AW39" s="719"/>
      <c r="AX39" s="719"/>
      <c r="AY39" s="720"/>
      <c r="AZ39" s="641" t="s">
        <v>127</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69</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105311</v>
      </c>
      <c r="CS39" s="677"/>
      <c r="CT39" s="677"/>
      <c r="CU39" s="677"/>
      <c r="CV39" s="677"/>
      <c r="CW39" s="677"/>
      <c r="CX39" s="677"/>
      <c r="CY39" s="678"/>
      <c r="CZ39" s="646">
        <v>1.5</v>
      </c>
      <c r="DA39" s="674"/>
      <c r="DB39" s="674"/>
      <c r="DC39" s="679"/>
      <c r="DD39" s="650">
        <v>105262</v>
      </c>
      <c r="DE39" s="677"/>
      <c r="DF39" s="677"/>
      <c r="DG39" s="677"/>
      <c r="DH39" s="677"/>
      <c r="DI39" s="677"/>
      <c r="DJ39" s="677"/>
      <c r="DK39" s="678"/>
      <c r="DL39" s="650" t="s">
        <v>244</v>
      </c>
      <c r="DM39" s="677"/>
      <c r="DN39" s="677"/>
      <c r="DO39" s="677"/>
      <c r="DP39" s="677"/>
      <c r="DQ39" s="677"/>
      <c r="DR39" s="677"/>
      <c r="DS39" s="677"/>
      <c r="DT39" s="677"/>
      <c r="DU39" s="677"/>
      <c r="DV39" s="678"/>
      <c r="DW39" s="646" t="s">
        <v>127</v>
      </c>
      <c r="DX39" s="674"/>
      <c r="DY39" s="674"/>
      <c r="DZ39" s="674"/>
      <c r="EA39" s="674"/>
      <c r="EB39" s="674"/>
      <c r="EC39" s="675"/>
    </row>
    <row r="40" spans="2:133" ht="11.25" customHeight="1" x14ac:dyDescent="0.15">
      <c r="AQ40" s="718" t="s">
        <v>342</v>
      </c>
      <c r="AR40" s="719"/>
      <c r="AS40" s="719"/>
      <c r="AT40" s="719"/>
      <c r="AU40" s="719"/>
      <c r="AV40" s="719"/>
      <c r="AW40" s="719"/>
      <c r="AX40" s="719"/>
      <c r="AY40" s="720"/>
      <c r="AZ40" s="641">
        <v>242011</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127</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127</v>
      </c>
      <c r="CS40" s="642"/>
      <c r="CT40" s="642"/>
      <c r="CU40" s="642"/>
      <c r="CV40" s="642"/>
      <c r="CW40" s="642"/>
      <c r="CX40" s="642"/>
      <c r="CY40" s="643"/>
      <c r="CZ40" s="646" t="s">
        <v>136</v>
      </c>
      <c r="DA40" s="674"/>
      <c r="DB40" s="674"/>
      <c r="DC40" s="679"/>
      <c r="DD40" s="650" t="s">
        <v>244</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4"/>
      <c r="DY40" s="674"/>
      <c r="DZ40" s="674"/>
      <c r="EA40" s="674"/>
      <c r="EB40" s="674"/>
      <c r="EC40" s="675"/>
    </row>
    <row r="41" spans="2:133" ht="11.25" customHeight="1" x14ac:dyDescent="0.15">
      <c r="AQ41" s="728" t="s">
        <v>345</v>
      </c>
      <c r="AR41" s="729"/>
      <c r="AS41" s="729"/>
      <c r="AT41" s="729"/>
      <c r="AU41" s="729"/>
      <c r="AV41" s="729"/>
      <c r="AW41" s="729"/>
      <c r="AX41" s="729"/>
      <c r="AY41" s="730"/>
      <c r="AZ41" s="721">
        <v>346475</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290</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136</v>
      </c>
      <c r="CS41" s="677"/>
      <c r="CT41" s="677"/>
      <c r="CU41" s="677"/>
      <c r="CV41" s="677"/>
      <c r="CW41" s="677"/>
      <c r="CX41" s="677"/>
      <c r="CY41" s="678"/>
      <c r="CZ41" s="646" t="s">
        <v>127</v>
      </c>
      <c r="DA41" s="674"/>
      <c r="DB41" s="674"/>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594000</v>
      </c>
      <c r="CS42" s="642"/>
      <c r="CT42" s="642"/>
      <c r="CU42" s="642"/>
      <c r="CV42" s="642"/>
      <c r="CW42" s="642"/>
      <c r="CX42" s="642"/>
      <c r="CY42" s="643"/>
      <c r="CZ42" s="646">
        <v>8.1999999999999993</v>
      </c>
      <c r="DA42" s="647"/>
      <c r="DB42" s="647"/>
      <c r="DC42" s="742"/>
      <c r="DD42" s="650">
        <v>105170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15495</v>
      </c>
      <c r="CS43" s="677"/>
      <c r="CT43" s="677"/>
      <c r="CU43" s="677"/>
      <c r="CV43" s="677"/>
      <c r="CW43" s="677"/>
      <c r="CX43" s="677"/>
      <c r="CY43" s="678"/>
      <c r="CZ43" s="646">
        <v>0.2</v>
      </c>
      <c r="DA43" s="674"/>
      <c r="DB43" s="674"/>
      <c r="DC43" s="679"/>
      <c r="DD43" s="650">
        <v>15495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594000</v>
      </c>
      <c r="CS44" s="642"/>
      <c r="CT44" s="642"/>
      <c r="CU44" s="642"/>
      <c r="CV44" s="642"/>
      <c r="CW44" s="642"/>
      <c r="CX44" s="642"/>
      <c r="CY44" s="643"/>
      <c r="CZ44" s="646">
        <v>8.1999999999999993</v>
      </c>
      <c r="DA44" s="647"/>
      <c r="DB44" s="647"/>
      <c r="DC44" s="742"/>
      <c r="DD44" s="650">
        <v>105170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469214</v>
      </c>
      <c r="CS45" s="677"/>
      <c r="CT45" s="677"/>
      <c r="CU45" s="677"/>
      <c r="CV45" s="677"/>
      <c r="CW45" s="677"/>
      <c r="CX45" s="677"/>
      <c r="CY45" s="678"/>
      <c r="CZ45" s="646">
        <v>6.5</v>
      </c>
      <c r="DA45" s="674"/>
      <c r="DB45" s="674"/>
      <c r="DC45" s="679"/>
      <c r="DD45" s="650">
        <v>71263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124786</v>
      </c>
      <c r="CS46" s="642"/>
      <c r="CT46" s="642"/>
      <c r="CU46" s="642"/>
      <c r="CV46" s="642"/>
      <c r="CW46" s="642"/>
      <c r="CX46" s="642"/>
      <c r="CY46" s="643"/>
      <c r="CZ46" s="646">
        <v>1.7</v>
      </c>
      <c r="DA46" s="647"/>
      <c r="DB46" s="647"/>
      <c r="DC46" s="742"/>
      <c r="DD46" s="650">
        <v>33907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244</v>
      </c>
      <c r="CS47" s="677"/>
      <c r="CT47" s="677"/>
      <c r="CU47" s="677"/>
      <c r="CV47" s="677"/>
      <c r="CW47" s="677"/>
      <c r="CX47" s="677"/>
      <c r="CY47" s="678"/>
      <c r="CZ47" s="646" t="s">
        <v>136</v>
      </c>
      <c r="DA47" s="674"/>
      <c r="DB47" s="674"/>
      <c r="DC47" s="679"/>
      <c r="DD47" s="650" t="s">
        <v>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127</v>
      </c>
      <c r="CS48" s="642"/>
      <c r="CT48" s="642"/>
      <c r="CU48" s="642"/>
      <c r="CV48" s="642"/>
      <c r="CW48" s="642"/>
      <c r="CX48" s="642"/>
      <c r="CY48" s="643"/>
      <c r="CZ48" s="646" t="s">
        <v>244</v>
      </c>
      <c r="DA48" s="647"/>
      <c r="DB48" s="647"/>
      <c r="DC48" s="742"/>
      <c r="DD48" s="650" t="s">
        <v>136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7255720</v>
      </c>
      <c r="CS49" s="711"/>
      <c r="CT49" s="711"/>
      <c r="CU49" s="711"/>
      <c r="CV49" s="711"/>
      <c r="CW49" s="711"/>
      <c r="CX49" s="711"/>
      <c r="CY49" s="743"/>
      <c r="CZ49" s="726">
        <v>100</v>
      </c>
      <c r="DA49" s="744"/>
      <c r="DB49" s="744"/>
      <c r="DC49" s="745"/>
      <c r="DD49" s="746">
        <v>4245037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P7Cxad8ROgXvOsrQ9/o/73z1lMFjx8V1ZXs4lquUm9WUthtFvSxRkl/IkagIcuw3sUENguB/lQCPJemP84eS1A==" saltValue="XpMRnFQa+i38vFFQwFDd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A8" sqref="AA8:AE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7459</v>
      </c>
      <c r="R7" s="777"/>
      <c r="S7" s="777"/>
      <c r="T7" s="777"/>
      <c r="U7" s="777"/>
      <c r="V7" s="777">
        <v>7256</v>
      </c>
      <c r="W7" s="777"/>
      <c r="X7" s="777"/>
      <c r="Y7" s="777"/>
      <c r="Z7" s="777"/>
      <c r="AA7" s="777">
        <v>203</v>
      </c>
      <c r="AB7" s="777"/>
      <c r="AC7" s="777"/>
      <c r="AD7" s="777"/>
      <c r="AE7" s="778"/>
      <c r="AF7" s="779">
        <v>92</v>
      </c>
      <c r="AG7" s="780"/>
      <c r="AH7" s="780"/>
      <c r="AI7" s="780"/>
      <c r="AJ7" s="781"/>
      <c r="AK7" s="816">
        <v>100</v>
      </c>
      <c r="AL7" s="817"/>
      <c r="AM7" s="817"/>
      <c r="AN7" s="817"/>
      <c r="AO7" s="817"/>
      <c r="AP7" s="817">
        <v>5985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565</v>
      </c>
      <c r="BT7" s="821"/>
      <c r="BU7" s="821"/>
      <c r="BV7" s="821"/>
      <c r="BW7" s="821"/>
      <c r="BX7" s="821"/>
      <c r="BY7" s="821"/>
      <c r="BZ7" s="821"/>
      <c r="CA7" s="821"/>
      <c r="CB7" s="821"/>
      <c r="CC7" s="821"/>
      <c r="CD7" s="821"/>
      <c r="CE7" s="821"/>
      <c r="CF7" s="821"/>
      <c r="CG7" s="822"/>
      <c r="CH7" s="813">
        <v>-0.2</v>
      </c>
      <c r="CI7" s="814"/>
      <c r="CJ7" s="814"/>
      <c r="CK7" s="814"/>
      <c r="CL7" s="815"/>
      <c r="CM7" s="813">
        <v>1338</v>
      </c>
      <c r="CN7" s="814"/>
      <c r="CO7" s="814"/>
      <c r="CP7" s="814"/>
      <c r="CQ7" s="815"/>
      <c r="CR7" s="813">
        <v>5</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92</v>
      </c>
      <c r="AG23" s="836"/>
      <c r="AH23" s="836"/>
      <c r="AI23" s="836"/>
      <c r="AJ23" s="839"/>
      <c r="AK23" s="840"/>
      <c r="AL23" s="841"/>
      <c r="AM23" s="841"/>
      <c r="AN23" s="841"/>
      <c r="AO23" s="841"/>
      <c r="AP23" s="836"/>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3">
        <v>2129</v>
      </c>
      <c r="R28" s="864"/>
      <c r="S28" s="864"/>
      <c r="T28" s="864"/>
      <c r="U28" s="864"/>
      <c r="V28" s="864">
        <v>2124</v>
      </c>
      <c r="W28" s="864"/>
      <c r="X28" s="864"/>
      <c r="Y28" s="864"/>
      <c r="Z28" s="864"/>
      <c r="AA28" s="864">
        <v>5</v>
      </c>
      <c r="AB28" s="864"/>
      <c r="AC28" s="864"/>
      <c r="AD28" s="864"/>
      <c r="AE28" s="865"/>
      <c r="AF28" s="866">
        <v>5</v>
      </c>
      <c r="AG28" s="864"/>
      <c r="AH28" s="864"/>
      <c r="AI28" s="864"/>
      <c r="AJ28" s="867"/>
      <c r="AK28" s="868">
        <v>242</v>
      </c>
      <c r="AL28" s="869"/>
      <c r="AM28" s="869"/>
      <c r="AN28" s="869"/>
      <c r="AO28" s="869"/>
      <c r="AP28" s="869" t="s">
        <v>564</v>
      </c>
      <c r="AQ28" s="869"/>
      <c r="AR28" s="869"/>
      <c r="AS28" s="869"/>
      <c r="AT28" s="869"/>
      <c r="AU28" s="860" t="s">
        <v>564</v>
      </c>
      <c r="AV28" s="860"/>
      <c r="AW28" s="860"/>
      <c r="AX28" s="860"/>
      <c r="AY28" s="860"/>
      <c r="AZ28" s="860" t="s">
        <v>564</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136</v>
      </c>
      <c r="R29" s="801"/>
      <c r="S29" s="801"/>
      <c r="T29" s="801"/>
      <c r="U29" s="801"/>
      <c r="V29" s="801">
        <v>135</v>
      </c>
      <c r="W29" s="801"/>
      <c r="X29" s="801"/>
      <c r="Y29" s="801"/>
      <c r="Z29" s="801"/>
      <c r="AA29" s="801">
        <v>1</v>
      </c>
      <c r="AB29" s="801"/>
      <c r="AC29" s="801"/>
      <c r="AD29" s="801"/>
      <c r="AE29" s="802"/>
      <c r="AF29" s="803">
        <v>1</v>
      </c>
      <c r="AG29" s="804"/>
      <c r="AH29" s="804"/>
      <c r="AI29" s="804"/>
      <c r="AJ29" s="805"/>
      <c r="AK29" s="872">
        <v>172</v>
      </c>
      <c r="AL29" s="873"/>
      <c r="AM29" s="873"/>
      <c r="AN29" s="873"/>
      <c r="AO29" s="873"/>
      <c r="AP29" s="873" t="s">
        <v>564</v>
      </c>
      <c r="AQ29" s="873"/>
      <c r="AR29" s="873"/>
      <c r="AS29" s="873"/>
      <c r="AT29" s="873"/>
      <c r="AU29" s="860" t="s">
        <v>564</v>
      </c>
      <c r="AV29" s="860"/>
      <c r="AW29" s="860"/>
      <c r="AX29" s="860"/>
      <c r="AY29" s="860"/>
      <c r="AZ29" s="860" t="s">
        <v>564</v>
      </c>
      <c r="BA29" s="860"/>
      <c r="BB29" s="860"/>
      <c r="BC29" s="860"/>
      <c r="BD29" s="860"/>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288</v>
      </c>
      <c r="R30" s="801"/>
      <c r="S30" s="801"/>
      <c r="T30" s="801"/>
      <c r="U30" s="801"/>
      <c r="V30" s="801">
        <v>49</v>
      </c>
      <c r="W30" s="801"/>
      <c r="X30" s="801"/>
      <c r="Y30" s="801"/>
      <c r="Z30" s="801"/>
      <c r="AA30" s="801">
        <v>238</v>
      </c>
      <c r="AB30" s="801"/>
      <c r="AC30" s="801"/>
      <c r="AD30" s="801"/>
      <c r="AE30" s="802"/>
      <c r="AF30" s="803">
        <v>238</v>
      </c>
      <c r="AG30" s="804"/>
      <c r="AH30" s="804"/>
      <c r="AI30" s="804"/>
      <c r="AJ30" s="805"/>
      <c r="AK30" s="872">
        <v>1</v>
      </c>
      <c r="AL30" s="873"/>
      <c r="AM30" s="873"/>
      <c r="AN30" s="873"/>
      <c r="AO30" s="873"/>
      <c r="AP30" s="873">
        <v>198</v>
      </c>
      <c r="AQ30" s="873"/>
      <c r="AR30" s="873"/>
      <c r="AS30" s="873"/>
      <c r="AT30" s="873"/>
      <c r="AU30" s="860" t="s">
        <v>564</v>
      </c>
      <c r="AV30" s="860"/>
      <c r="AW30" s="860"/>
      <c r="AX30" s="860"/>
      <c r="AY30" s="860"/>
      <c r="AZ30" s="860" t="s">
        <v>564</v>
      </c>
      <c r="BA30" s="860"/>
      <c r="BB30" s="860"/>
      <c r="BC30" s="860"/>
      <c r="BD30" s="860"/>
      <c r="BE30" s="870" t="s">
        <v>399</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532</v>
      </c>
      <c r="R31" s="801"/>
      <c r="S31" s="801"/>
      <c r="T31" s="801"/>
      <c r="U31" s="801"/>
      <c r="V31" s="801">
        <v>529</v>
      </c>
      <c r="W31" s="801"/>
      <c r="X31" s="801"/>
      <c r="Y31" s="801"/>
      <c r="Z31" s="801"/>
      <c r="AA31" s="801">
        <v>3</v>
      </c>
      <c r="AB31" s="801"/>
      <c r="AC31" s="801"/>
      <c r="AD31" s="801"/>
      <c r="AE31" s="802"/>
      <c r="AF31" s="803">
        <v>3</v>
      </c>
      <c r="AG31" s="804"/>
      <c r="AH31" s="804"/>
      <c r="AI31" s="804"/>
      <c r="AJ31" s="805"/>
      <c r="AK31" s="872">
        <v>175</v>
      </c>
      <c r="AL31" s="873"/>
      <c r="AM31" s="873"/>
      <c r="AN31" s="873"/>
      <c r="AO31" s="873"/>
      <c r="AP31" s="873">
        <v>2894</v>
      </c>
      <c r="AQ31" s="873"/>
      <c r="AR31" s="873"/>
      <c r="AS31" s="873"/>
      <c r="AT31" s="873"/>
      <c r="AU31" s="860" t="s">
        <v>564</v>
      </c>
      <c r="AV31" s="860"/>
      <c r="AW31" s="860"/>
      <c r="AX31" s="860"/>
      <c r="AY31" s="860"/>
      <c r="AZ31" s="860" t="s">
        <v>564</v>
      </c>
      <c r="BA31" s="860"/>
      <c r="BB31" s="860"/>
      <c r="BC31" s="860"/>
      <c r="BD31" s="860"/>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405</v>
      </c>
      <c r="B66" s="783"/>
      <c r="C66" s="783"/>
      <c r="D66" s="783"/>
      <c r="E66" s="783"/>
      <c r="F66" s="783"/>
      <c r="G66" s="783"/>
      <c r="H66" s="783"/>
      <c r="I66" s="783"/>
      <c r="J66" s="783"/>
      <c r="K66" s="783"/>
      <c r="L66" s="783"/>
      <c r="M66" s="783"/>
      <c r="N66" s="783"/>
      <c r="O66" s="783"/>
      <c r="P66" s="784"/>
      <c r="Q66" s="759" t="s">
        <v>388</v>
      </c>
      <c r="R66" s="760"/>
      <c r="S66" s="760"/>
      <c r="T66" s="760"/>
      <c r="U66" s="761"/>
      <c r="V66" s="759" t="s">
        <v>389</v>
      </c>
      <c r="W66" s="760"/>
      <c r="X66" s="760"/>
      <c r="Y66" s="760"/>
      <c r="Z66" s="761"/>
      <c r="AA66" s="759" t="s">
        <v>390</v>
      </c>
      <c r="AB66" s="760"/>
      <c r="AC66" s="760"/>
      <c r="AD66" s="760"/>
      <c r="AE66" s="761"/>
      <c r="AF66" s="894" t="s">
        <v>406</v>
      </c>
      <c r="AG66" s="855"/>
      <c r="AH66" s="855"/>
      <c r="AI66" s="855"/>
      <c r="AJ66" s="895"/>
      <c r="AK66" s="759" t="s">
        <v>392</v>
      </c>
      <c r="AL66" s="783"/>
      <c r="AM66" s="783"/>
      <c r="AN66" s="783"/>
      <c r="AO66" s="784"/>
      <c r="AP66" s="759" t="s">
        <v>393</v>
      </c>
      <c r="AQ66" s="760"/>
      <c r="AR66" s="760"/>
      <c r="AS66" s="760"/>
      <c r="AT66" s="761"/>
      <c r="AU66" s="759" t="s">
        <v>407</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c r="C69" s="916"/>
      <c r="D69" s="916"/>
      <c r="E69" s="916"/>
      <c r="F69" s="916"/>
      <c r="G69" s="916"/>
      <c r="H69" s="916"/>
      <c r="I69" s="916"/>
      <c r="J69" s="916"/>
      <c r="K69" s="916"/>
      <c r="L69" s="916"/>
      <c r="M69" s="916"/>
      <c r="N69" s="916"/>
      <c r="O69" s="916"/>
      <c r="P69" s="917"/>
      <c r="Q69" s="918"/>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408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409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417</v>
      </c>
      <c r="AB109" s="937"/>
      <c r="AC109" s="937"/>
      <c r="AD109" s="937"/>
      <c r="AE109" s="938"/>
      <c r="AF109" s="936" t="s">
        <v>303</v>
      </c>
      <c r="AG109" s="937"/>
      <c r="AH109" s="937"/>
      <c r="AI109" s="937"/>
      <c r="AJ109" s="938"/>
      <c r="AK109" s="936" t="s">
        <v>302</v>
      </c>
      <c r="AL109" s="937"/>
      <c r="AM109" s="937"/>
      <c r="AN109" s="937"/>
      <c r="AO109" s="938"/>
      <c r="AP109" s="936" t="s">
        <v>418</v>
      </c>
      <c r="AQ109" s="937"/>
      <c r="AR109" s="937"/>
      <c r="AS109" s="937"/>
      <c r="AT109" s="939"/>
      <c r="AU109" s="956" t="s">
        <v>416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417</v>
      </c>
      <c r="BR109" s="937"/>
      <c r="BS109" s="937"/>
      <c r="BT109" s="937"/>
      <c r="BU109" s="938"/>
      <c r="BV109" s="936" t="s">
        <v>303</v>
      </c>
      <c r="BW109" s="937"/>
      <c r="BX109" s="937"/>
      <c r="BY109" s="937"/>
      <c r="BZ109" s="938"/>
      <c r="CA109" s="936" t="s">
        <v>302</v>
      </c>
      <c r="CB109" s="937"/>
      <c r="CC109" s="937"/>
      <c r="CD109" s="937"/>
      <c r="CE109" s="938"/>
      <c r="CF109" s="957" t="s">
        <v>418</v>
      </c>
      <c r="CG109" s="957"/>
      <c r="CH109" s="957"/>
      <c r="CI109" s="957"/>
      <c r="CJ109" s="957"/>
      <c r="CK109" s="936" t="s">
        <v>419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417</v>
      </c>
      <c r="DH109" s="937"/>
      <c r="DI109" s="937"/>
      <c r="DJ109" s="937"/>
      <c r="DK109" s="938"/>
      <c r="DL109" s="936" t="s">
        <v>303</v>
      </c>
      <c r="DM109" s="937"/>
      <c r="DN109" s="937"/>
      <c r="DO109" s="937"/>
      <c r="DP109" s="938"/>
      <c r="DQ109" s="936" t="s">
        <v>302</v>
      </c>
      <c r="DR109" s="937"/>
      <c r="DS109" s="937"/>
      <c r="DT109" s="937"/>
      <c r="DU109" s="938"/>
      <c r="DV109" s="936" t="s">
        <v>418</v>
      </c>
      <c r="DW109" s="937"/>
      <c r="DX109" s="937"/>
      <c r="DY109" s="937"/>
      <c r="DZ109" s="939"/>
    </row>
    <row r="110" spans="1:131" s="246" customFormat="1" ht="26.25" customHeight="1" x14ac:dyDescent="0.15">
      <c r="A110" s="940" t="s">
        <v>420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483583</v>
      </c>
      <c r="AB110" s="944"/>
      <c r="AC110" s="944"/>
      <c r="AD110" s="944"/>
      <c r="AE110" s="945"/>
      <c r="AF110" s="946">
        <v>500499</v>
      </c>
      <c r="AG110" s="944"/>
      <c r="AH110" s="944"/>
      <c r="AI110" s="944"/>
      <c r="AJ110" s="945"/>
      <c r="AK110" s="946">
        <v>526716</v>
      </c>
      <c r="AL110" s="944"/>
      <c r="AM110" s="944"/>
      <c r="AN110" s="944"/>
      <c r="AO110" s="945"/>
      <c r="AP110" s="947">
        <v>15.3</v>
      </c>
      <c r="AQ110" s="948"/>
      <c r="AR110" s="948"/>
      <c r="AS110" s="948"/>
      <c r="AT110" s="949"/>
      <c r="AU110" s="950" t="s">
        <v>72</v>
      </c>
      <c r="AV110" s="951"/>
      <c r="AW110" s="951"/>
      <c r="AX110" s="951"/>
      <c r="AY110" s="951"/>
      <c r="AZ110" s="992" t="s">
        <v>421</v>
      </c>
      <c r="BA110" s="941"/>
      <c r="BB110" s="941"/>
      <c r="BC110" s="941"/>
      <c r="BD110" s="941"/>
      <c r="BE110" s="941"/>
      <c r="BF110" s="941"/>
      <c r="BG110" s="941"/>
      <c r="BH110" s="941"/>
      <c r="BI110" s="941"/>
      <c r="BJ110" s="941"/>
      <c r="BK110" s="941"/>
      <c r="BL110" s="941"/>
      <c r="BM110" s="941"/>
      <c r="BN110" s="941"/>
      <c r="BO110" s="941"/>
      <c r="BP110" s="942"/>
      <c r="BQ110" s="978">
        <v>6230401</v>
      </c>
      <c r="BR110" s="979"/>
      <c r="BS110" s="979"/>
      <c r="BT110" s="979"/>
      <c r="BU110" s="979"/>
      <c r="BV110" s="979">
        <v>6096803</v>
      </c>
      <c r="BW110" s="979"/>
      <c r="BX110" s="979"/>
      <c r="BY110" s="979"/>
      <c r="BZ110" s="979"/>
      <c r="CA110" s="979">
        <v>5985039</v>
      </c>
      <c r="CB110" s="979"/>
      <c r="CC110" s="979"/>
      <c r="CD110" s="979"/>
      <c r="CE110" s="979"/>
      <c r="CF110" s="993">
        <v>173.6</v>
      </c>
      <c r="CG110" s="994"/>
      <c r="CH110" s="994"/>
      <c r="CI110" s="994"/>
      <c r="CJ110" s="994"/>
      <c r="CK110" s="995" t="s">
        <v>422</v>
      </c>
      <c r="CL110" s="996"/>
      <c r="CM110" s="975" t="s">
        <v>423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424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425</v>
      </c>
      <c r="BA111" s="1002"/>
      <c r="BB111" s="1002"/>
      <c r="BC111" s="1002"/>
      <c r="BD111" s="1002"/>
      <c r="BE111" s="1002"/>
      <c r="BF111" s="1002"/>
      <c r="BG111" s="1002"/>
      <c r="BH111" s="1002"/>
      <c r="BI111" s="1002"/>
      <c r="BJ111" s="1002"/>
      <c r="BK111" s="1002"/>
      <c r="BL111" s="1002"/>
      <c r="BM111" s="1002"/>
      <c r="BN111" s="1002"/>
      <c r="BO111" s="1002"/>
      <c r="BP111" s="1003"/>
      <c r="BQ111" s="971" t="s">
        <v>127</v>
      </c>
      <c r="BR111" s="972"/>
      <c r="BS111" s="972"/>
      <c r="BT111" s="972"/>
      <c r="BU111" s="972"/>
      <c r="BV111" s="972" t="s">
        <v>127</v>
      </c>
      <c r="BW111" s="972"/>
      <c r="BX111" s="972"/>
      <c r="BY111" s="972"/>
      <c r="BZ111" s="972"/>
      <c r="CA111" s="972" t="s">
        <v>127</v>
      </c>
      <c r="CB111" s="972"/>
      <c r="CC111" s="972"/>
      <c r="CD111" s="972"/>
      <c r="CE111" s="972"/>
      <c r="CF111" s="966" t="s">
        <v>127</v>
      </c>
      <c r="CG111" s="967"/>
      <c r="CH111" s="967"/>
      <c r="CI111" s="967"/>
      <c r="CJ111" s="967"/>
      <c r="CK111" s="997"/>
      <c r="CL111" s="998"/>
      <c r="CM111" s="968" t="s">
        <v>426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127</v>
      </c>
      <c r="DM111" s="972"/>
      <c r="DN111" s="972"/>
      <c r="DO111" s="972"/>
      <c r="DP111" s="972"/>
      <c r="DQ111" s="972" t="s">
        <v>127</v>
      </c>
      <c r="DR111" s="972"/>
      <c r="DS111" s="972"/>
      <c r="DT111" s="972"/>
      <c r="DU111" s="972"/>
      <c r="DV111" s="973" t="s">
        <v>127</v>
      </c>
      <c r="DW111" s="973"/>
      <c r="DX111" s="973"/>
      <c r="DY111" s="973"/>
      <c r="DZ111" s="974"/>
    </row>
    <row r="112" spans="1:131" s="246" customFormat="1" ht="26.25" customHeight="1" x14ac:dyDescent="0.15">
      <c r="A112" s="1004" t="s">
        <v>427</v>
      </c>
      <c r="B112" s="1005"/>
      <c r="C112" s="1002" t="s">
        <v>428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127</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429</v>
      </c>
      <c r="BA112" s="1002"/>
      <c r="BB112" s="1002"/>
      <c r="BC112" s="1002"/>
      <c r="BD112" s="1002"/>
      <c r="BE112" s="1002"/>
      <c r="BF112" s="1002"/>
      <c r="BG112" s="1002"/>
      <c r="BH112" s="1002"/>
      <c r="BI112" s="1002"/>
      <c r="BJ112" s="1002"/>
      <c r="BK112" s="1002"/>
      <c r="BL112" s="1002"/>
      <c r="BM112" s="1002"/>
      <c r="BN112" s="1002"/>
      <c r="BO112" s="1002"/>
      <c r="BP112" s="1003"/>
      <c r="BQ112" s="971">
        <v>2594628</v>
      </c>
      <c r="BR112" s="972"/>
      <c r="BS112" s="972"/>
      <c r="BT112" s="972"/>
      <c r="BU112" s="972"/>
      <c r="BV112" s="972">
        <v>2280224</v>
      </c>
      <c r="BW112" s="972"/>
      <c r="BX112" s="972"/>
      <c r="BY112" s="972"/>
      <c r="BZ112" s="972"/>
      <c r="CA112" s="972">
        <v>2250987</v>
      </c>
      <c r="CB112" s="972"/>
      <c r="CC112" s="972"/>
      <c r="CD112" s="972"/>
      <c r="CE112" s="972"/>
      <c r="CF112" s="966">
        <v>65.3</v>
      </c>
      <c r="CG112" s="967"/>
      <c r="CH112" s="967"/>
      <c r="CI112" s="967"/>
      <c r="CJ112" s="967"/>
      <c r="CK112" s="997"/>
      <c r="CL112" s="998"/>
      <c r="CM112" s="968" t="s">
        <v>430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127</v>
      </c>
      <c r="DM112" s="972"/>
      <c r="DN112" s="972"/>
      <c r="DO112" s="972"/>
      <c r="DP112" s="972"/>
      <c r="DQ112" s="972" t="s">
        <v>127</v>
      </c>
      <c r="DR112" s="972"/>
      <c r="DS112" s="972"/>
      <c r="DT112" s="972"/>
      <c r="DU112" s="972"/>
      <c r="DV112" s="973" t="s">
        <v>127</v>
      </c>
      <c r="DW112" s="973"/>
      <c r="DX112" s="973"/>
      <c r="DY112" s="973"/>
      <c r="DZ112" s="974"/>
    </row>
    <row r="113" spans="1:130" s="246" customFormat="1" ht="26.25" customHeight="1" x14ac:dyDescent="0.15">
      <c r="A113" s="1006"/>
      <c r="B113" s="1007"/>
      <c r="C113" s="1002" t="s">
        <v>431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125215</v>
      </c>
      <c r="AB113" s="986"/>
      <c r="AC113" s="986"/>
      <c r="AD113" s="986"/>
      <c r="AE113" s="987"/>
      <c r="AF113" s="988">
        <v>132339</v>
      </c>
      <c r="AG113" s="986"/>
      <c r="AH113" s="986"/>
      <c r="AI113" s="986"/>
      <c r="AJ113" s="987"/>
      <c r="AK113" s="988">
        <v>143634</v>
      </c>
      <c r="AL113" s="986"/>
      <c r="AM113" s="986"/>
      <c r="AN113" s="986"/>
      <c r="AO113" s="987"/>
      <c r="AP113" s="989">
        <v>4.2</v>
      </c>
      <c r="AQ113" s="990"/>
      <c r="AR113" s="990"/>
      <c r="AS113" s="990"/>
      <c r="AT113" s="991"/>
      <c r="AU113" s="952"/>
      <c r="AV113" s="953"/>
      <c r="AW113" s="953"/>
      <c r="AX113" s="953"/>
      <c r="AY113" s="953"/>
      <c r="AZ113" s="1001" t="s">
        <v>432</v>
      </c>
      <c r="BA113" s="1002"/>
      <c r="BB113" s="1002"/>
      <c r="BC113" s="1002"/>
      <c r="BD113" s="1002"/>
      <c r="BE113" s="1002"/>
      <c r="BF113" s="1002"/>
      <c r="BG113" s="1002"/>
      <c r="BH113" s="1002"/>
      <c r="BI113" s="1002"/>
      <c r="BJ113" s="1002"/>
      <c r="BK113" s="1002"/>
      <c r="BL113" s="1002"/>
      <c r="BM113" s="1002"/>
      <c r="BN113" s="1002"/>
      <c r="BO113" s="1002"/>
      <c r="BP113" s="1003"/>
      <c r="BQ113" s="971">
        <v>458282</v>
      </c>
      <c r="BR113" s="972"/>
      <c r="BS113" s="972"/>
      <c r="BT113" s="972"/>
      <c r="BU113" s="972"/>
      <c r="BV113" s="972">
        <v>427401</v>
      </c>
      <c r="BW113" s="972"/>
      <c r="BX113" s="972"/>
      <c r="BY113" s="972"/>
      <c r="BZ113" s="972"/>
      <c r="CA113" s="972">
        <v>350695</v>
      </c>
      <c r="CB113" s="972"/>
      <c r="CC113" s="972"/>
      <c r="CD113" s="972"/>
      <c r="CE113" s="972"/>
      <c r="CF113" s="966">
        <v>10.199999999999999</v>
      </c>
      <c r="CG113" s="967"/>
      <c r="CH113" s="967"/>
      <c r="CI113" s="967"/>
      <c r="CJ113" s="967"/>
      <c r="CK113" s="997"/>
      <c r="CL113" s="998"/>
      <c r="CM113" s="968" t="s">
        <v>433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127</v>
      </c>
      <c r="DH113" s="1011"/>
      <c r="DI113" s="1011"/>
      <c r="DJ113" s="1011"/>
      <c r="DK113" s="1012"/>
      <c r="DL113" s="1013" t="s">
        <v>127</v>
      </c>
      <c r="DM113" s="1011"/>
      <c r="DN113" s="1011"/>
      <c r="DO113" s="1011"/>
      <c r="DP113" s="1012"/>
      <c r="DQ113" s="1013" t="s">
        <v>127</v>
      </c>
      <c r="DR113" s="1011"/>
      <c r="DS113" s="1011"/>
      <c r="DT113" s="1011"/>
      <c r="DU113" s="1012"/>
      <c r="DV113" s="1014" t="s">
        <v>127</v>
      </c>
      <c r="DW113" s="1015"/>
      <c r="DX113" s="1015"/>
      <c r="DY113" s="1015"/>
      <c r="DZ113" s="1016"/>
    </row>
    <row r="114" spans="1:130" s="246" customFormat="1" ht="26.25" customHeight="1" x14ac:dyDescent="0.15">
      <c r="A114" s="1006"/>
      <c r="B114" s="1007"/>
      <c r="C114" s="1002" t="s">
        <v>434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41892</v>
      </c>
      <c r="AB114" s="1011"/>
      <c r="AC114" s="1011"/>
      <c r="AD114" s="1011"/>
      <c r="AE114" s="1012"/>
      <c r="AF114" s="1013">
        <v>58853</v>
      </c>
      <c r="AG114" s="1011"/>
      <c r="AH114" s="1011"/>
      <c r="AI114" s="1011"/>
      <c r="AJ114" s="1012"/>
      <c r="AK114" s="1013">
        <v>34258</v>
      </c>
      <c r="AL114" s="1011"/>
      <c r="AM114" s="1011"/>
      <c r="AN114" s="1011"/>
      <c r="AO114" s="1012"/>
      <c r="AP114" s="1014">
        <v>1</v>
      </c>
      <c r="AQ114" s="1015"/>
      <c r="AR114" s="1015"/>
      <c r="AS114" s="1015"/>
      <c r="AT114" s="1016"/>
      <c r="AU114" s="952"/>
      <c r="AV114" s="953"/>
      <c r="AW114" s="953"/>
      <c r="AX114" s="953"/>
      <c r="AY114" s="953"/>
      <c r="AZ114" s="1001" t="s">
        <v>435</v>
      </c>
      <c r="BA114" s="1002"/>
      <c r="BB114" s="1002"/>
      <c r="BC114" s="1002"/>
      <c r="BD114" s="1002"/>
      <c r="BE114" s="1002"/>
      <c r="BF114" s="1002"/>
      <c r="BG114" s="1002"/>
      <c r="BH114" s="1002"/>
      <c r="BI114" s="1002"/>
      <c r="BJ114" s="1002"/>
      <c r="BK114" s="1002"/>
      <c r="BL114" s="1002"/>
      <c r="BM114" s="1002"/>
      <c r="BN114" s="1002"/>
      <c r="BO114" s="1002"/>
      <c r="BP114" s="1003"/>
      <c r="BQ114" s="971">
        <v>154147</v>
      </c>
      <c r="BR114" s="972"/>
      <c r="BS114" s="972"/>
      <c r="BT114" s="972"/>
      <c r="BU114" s="972"/>
      <c r="BV114" s="972">
        <v>209913</v>
      </c>
      <c r="BW114" s="972"/>
      <c r="BX114" s="972"/>
      <c r="BY114" s="972"/>
      <c r="BZ114" s="972"/>
      <c r="CA114" s="972">
        <v>128757</v>
      </c>
      <c r="CB114" s="972"/>
      <c r="CC114" s="972"/>
      <c r="CD114" s="972"/>
      <c r="CE114" s="972"/>
      <c r="CF114" s="966">
        <v>3.7</v>
      </c>
      <c r="CG114" s="967"/>
      <c r="CH114" s="967"/>
      <c r="CI114" s="967"/>
      <c r="CJ114" s="967"/>
      <c r="CK114" s="997"/>
      <c r="CL114" s="998"/>
      <c r="CM114" s="968" t="s">
        <v>436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127</v>
      </c>
      <c r="DR114" s="1011"/>
      <c r="DS114" s="1011"/>
      <c r="DT114" s="1011"/>
      <c r="DU114" s="1012"/>
      <c r="DV114" s="1014" t="s">
        <v>127</v>
      </c>
      <c r="DW114" s="1015"/>
      <c r="DX114" s="1015"/>
      <c r="DY114" s="1015"/>
      <c r="DZ114" s="1016"/>
    </row>
    <row r="115" spans="1:130" s="246" customFormat="1" ht="26.25" customHeight="1" x14ac:dyDescent="0.15">
      <c r="A115" s="1006"/>
      <c r="B115" s="1007"/>
      <c r="C115" s="1002" t="s">
        <v>437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127</v>
      </c>
      <c r="AB115" s="986"/>
      <c r="AC115" s="986"/>
      <c r="AD115" s="986"/>
      <c r="AE115" s="987"/>
      <c r="AF115" s="988" t="s">
        <v>127</v>
      </c>
      <c r="AG115" s="986"/>
      <c r="AH115" s="986"/>
      <c r="AI115" s="986"/>
      <c r="AJ115" s="987"/>
      <c r="AK115" s="988" t="s">
        <v>127</v>
      </c>
      <c r="AL115" s="986"/>
      <c r="AM115" s="986"/>
      <c r="AN115" s="986"/>
      <c r="AO115" s="987"/>
      <c r="AP115" s="989" t="s">
        <v>127</v>
      </c>
      <c r="AQ115" s="990"/>
      <c r="AR115" s="990"/>
      <c r="AS115" s="990"/>
      <c r="AT115" s="991"/>
      <c r="AU115" s="952"/>
      <c r="AV115" s="953"/>
      <c r="AW115" s="953"/>
      <c r="AX115" s="953"/>
      <c r="AY115" s="953"/>
      <c r="AZ115" s="1001" t="s">
        <v>438</v>
      </c>
      <c r="BA115" s="1002"/>
      <c r="BB115" s="1002"/>
      <c r="BC115" s="1002"/>
      <c r="BD115" s="1002"/>
      <c r="BE115" s="1002"/>
      <c r="BF115" s="1002"/>
      <c r="BG115" s="1002"/>
      <c r="BH115" s="1002"/>
      <c r="BI115" s="1002"/>
      <c r="BJ115" s="1002"/>
      <c r="BK115" s="1002"/>
      <c r="BL115" s="1002"/>
      <c r="BM115" s="1002"/>
      <c r="BN115" s="1002"/>
      <c r="BO115" s="1002"/>
      <c r="BP115" s="1003"/>
      <c r="BQ115" s="971" t="s">
        <v>127</v>
      </c>
      <c r="BR115" s="972"/>
      <c r="BS115" s="972"/>
      <c r="BT115" s="972"/>
      <c r="BU115" s="972"/>
      <c r="BV115" s="972" t="s">
        <v>127</v>
      </c>
      <c r="BW115" s="972"/>
      <c r="BX115" s="972"/>
      <c r="BY115" s="972"/>
      <c r="BZ115" s="972"/>
      <c r="CA115" s="972" t="s">
        <v>127</v>
      </c>
      <c r="CB115" s="972"/>
      <c r="CC115" s="972"/>
      <c r="CD115" s="972"/>
      <c r="CE115" s="972"/>
      <c r="CF115" s="966" t="s">
        <v>127</v>
      </c>
      <c r="CG115" s="967"/>
      <c r="CH115" s="967"/>
      <c r="CI115" s="967"/>
      <c r="CJ115" s="967"/>
      <c r="CK115" s="997"/>
      <c r="CL115" s="998"/>
      <c r="CM115" s="1001" t="s">
        <v>439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127</v>
      </c>
      <c r="DH115" s="1011"/>
      <c r="DI115" s="1011"/>
      <c r="DJ115" s="1011"/>
      <c r="DK115" s="1012"/>
      <c r="DL115" s="1013" t="s">
        <v>127</v>
      </c>
      <c r="DM115" s="1011"/>
      <c r="DN115" s="1011"/>
      <c r="DO115" s="1011"/>
      <c r="DP115" s="1012"/>
      <c r="DQ115" s="1013" t="s">
        <v>127</v>
      </c>
      <c r="DR115" s="1011"/>
      <c r="DS115" s="1011"/>
      <c r="DT115" s="1011"/>
      <c r="DU115" s="1012"/>
      <c r="DV115" s="1014" t="s">
        <v>127</v>
      </c>
      <c r="DW115" s="1015"/>
      <c r="DX115" s="1015"/>
      <c r="DY115" s="1015"/>
      <c r="DZ115" s="1016"/>
    </row>
    <row r="116" spans="1:130" s="246" customFormat="1" ht="26.25" customHeight="1" x14ac:dyDescent="0.15">
      <c r="A116" s="1008"/>
      <c r="B116" s="1009"/>
      <c r="C116" s="1017" t="s">
        <v>440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26</v>
      </c>
      <c r="AB116" s="1011"/>
      <c r="AC116" s="1011"/>
      <c r="AD116" s="1011"/>
      <c r="AE116" s="1012"/>
      <c r="AF116" s="1013">
        <v>69</v>
      </c>
      <c r="AG116" s="1011"/>
      <c r="AH116" s="1011"/>
      <c r="AI116" s="1011"/>
      <c r="AJ116" s="1012"/>
      <c r="AK116" s="1013">
        <v>89</v>
      </c>
      <c r="AL116" s="1011"/>
      <c r="AM116" s="1011"/>
      <c r="AN116" s="1011"/>
      <c r="AO116" s="1012"/>
      <c r="AP116" s="1014">
        <v>0</v>
      </c>
      <c r="AQ116" s="1015"/>
      <c r="AR116" s="1015"/>
      <c r="AS116" s="1015"/>
      <c r="AT116" s="1016"/>
      <c r="AU116" s="952"/>
      <c r="AV116" s="953"/>
      <c r="AW116" s="953"/>
      <c r="AX116" s="953"/>
      <c r="AY116" s="953"/>
      <c r="AZ116" s="1019" t="s">
        <v>441</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127</v>
      </c>
      <c r="CB116" s="972"/>
      <c r="CC116" s="972"/>
      <c r="CD116" s="972"/>
      <c r="CE116" s="972"/>
      <c r="CF116" s="966" t="s">
        <v>127</v>
      </c>
      <c r="CG116" s="967"/>
      <c r="CH116" s="967"/>
      <c r="CI116" s="967"/>
      <c r="CJ116" s="967"/>
      <c r="CK116" s="997"/>
      <c r="CL116" s="998"/>
      <c r="CM116" s="968" t="s">
        <v>442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127</v>
      </c>
      <c r="DH116" s="1011"/>
      <c r="DI116" s="1011"/>
      <c r="DJ116" s="1011"/>
      <c r="DK116" s="1012"/>
      <c r="DL116" s="1013" t="s">
        <v>127</v>
      </c>
      <c r="DM116" s="1011"/>
      <c r="DN116" s="1011"/>
      <c r="DO116" s="1011"/>
      <c r="DP116" s="1012"/>
      <c r="DQ116" s="1013" t="s">
        <v>127</v>
      </c>
      <c r="DR116" s="1011"/>
      <c r="DS116" s="1011"/>
      <c r="DT116" s="1011"/>
      <c r="DU116" s="1012"/>
      <c r="DV116" s="1014" t="s">
        <v>127</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443</v>
      </c>
      <c r="Z117" s="938"/>
      <c r="AA117" s="1028">
        <v>650716</v>
      </c>
      <c r="AB117" s="1029"/>
      <c r="AC117" s="1029"/>
      <c r="AD117" s="1029"/>
      <c r="AE117" s="1030"/>
      <c r="AF117" s="1031">
        <v>691760</v>
      </c>
      <c r="AG117" s="1029"/>
      <c r="AH117" s="1029"/>
      <c r="AI117" s="1029"/>
      <c r="AJ117" s="1030"/>
      <c r="AK117" s="1031">
        <v>704697</v>
      </c>
      <c r="AL117" s="1029"/>
      <c r="AM117" s="1029"/>
      <c r="AN117" s="1029"/>
      <c r="AO117" s="1030"/>
      <c r="AP117" s="1032"/>
      <c r="AQ117" s="1033"/>
      <c r="AR117" s="1033"/>
      <c r="AS117" s="1033"/>
      <c r="AT117" s="1034"/>
      <c r="AU117" s="952"/>
      <c r="AV117" s="953"/>
      <c r="AW117" s="953"/>
      <c r="AX117" s="953"/>
      <c r="AY117" s="953"/>
      <c r="AZ117" s="1019" t="s">
        <v>444</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127</v>
      </c>
      <c r="BW117" s="972"/>
      <c r="BX117" s="972"/>
      <c r="BY117" s="972"/>
      <c r="BZ117" s="972"/>
      <c r="CA117" s="972" t="s">
        <v>127</v>
      </c>
      <c r="CB117" s="972"/>
      <c r="CC117" s="972"/>
      <c r="CD117" s="972"/>
      <c r="CE117" s="972"/>
      <c r="CF117" s="966" t="s">
        <v>127</v>
      </c>
      <c r="CG117" s="967"/>
      <c r="CH117" s="967"/>
      <c r="CI117" s="967"/>
      <c r="CJ117" s="967"/>
      <c r="CK117" s="997"/>
      <c r="CL117" s="998"/>
      <c r="CM117" s="968" t="s">
        <v>445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127</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x14ac:dyDescent="0.15">
      <c r="A118" s="956" t="s">
        <v>419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417</v>
      </c>
      <c r="AB118" s="937"/>
      <c r="AC118" s="937"/>
      <c r="AD118" s="937"/>
      <c r="AE118" s="938"/>
      <c r="AF118" s="936" t="s">
        <v>303</v>
      </c>
      <c r="AG118" s="937"/>
      <c r="AH118" s="937"/>
      <c r="AI118" s="937"/>
      <c r="AJ118" s="938"/>
      <c r="AK118" s="936" t="s">
        <v>302</v>
      </c>
      <c r="AL118" s="937"/>
      <c r="AM118" s="937"/>
      <c r="AN118" s="937"/>
      <c r="AO118" s="938"/>
      <c r="AP118" s="1023" t="s">
        <v>418</v>
      </c>
      <c r="AQ118" s="1024"/>
      <c r="AR118" s="1024"/>
      <c r="AS118" s="1024"/>
      <c r="AT118" s="1025"/>
      <c r="AU118" s="952"/>
      <c r="AV118" s="953"/>
      <c r="AW118" s="953"/>
      <c r="AX118" s="953"/>
      <c r="AY118" s="953"/>
      <c r="AZ118" s="1026" t="s">
        <v>446</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447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x14ac:dyDescent="0.15">
      <c r="A119" s="1110" t="s">
        <v>422</v>
      </c>
      <c r="B119" s="996"/>
      <c r="C119" s="975" t="s">
        <v>423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448</v>
      </c>
      <c r="BP119" s="1058"/>
      <c r="BQ119" s="1049">
        <v>9437458</v>
      </c>
      <c r="BR119" s="1050"/>
      <c r="BS119" s="1050"/>
      <c r="BT119" s="1050"/>
      <c r="BU119" s="1050"/>
      <c r="BV119" s="1050">
        <v>9014341</v>
      </c>
      <c r="BW119" s="1050"/>
      <c r="BX119" s="1050"/>
      <c r="BY119" s="1050"/>
      <c r="BZ119" s="1050"/>
      <c r="CA119" s="1050">
        <v>8715478</v>
      </c>
      <c r="CB119" s="1050"/>
      <c r="CC119" s="1050"/>
      <c r="CD119" s="1050"/>
      <c r="CE119" s="1050"/>
      <c r="CF119" s="1051"/>
      <c r="CG119" s="1052"/>
      <c r="CH119" s="1052"/>
      <c r="CI119" s="1052"/>
      <c r="CJ119" s="1053"/>
      <c r="CK119" s="999"/>
      <c r="CL119" s="1000"/>
      <c r="CM119" s="1054" t="s">
        <v>449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x14ac:dyDescent="0.15">
      <c r="A120" s="1111"/>
      <c r="B120" s="998"/>
      <c r="C120" s="968" t="s">
        <v>426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127</v>
      </c>
      <c r="AL120" s="1011"/>
      <c r="AM120" s="1011"/>
      <c r="AN120" s="1011"/>
      <c r="AO120" s="1012"/>
      <c r="AP120" s="1014" t="s">
        <v>127</v>
      </c>
      <c r="AQ120" s="1015"/>
      <c r="AR120" s="1015"/>
      <c r="AS120" s="1015"/>
      <c r="AT120" s="1016"/>
      <c r="AU120" s="1041" t="s">
        <v>450</v>
      </c>
      <c r="AV120" s="1042"/>
      <c r="AW120" s="1042"/>
      <c r="AX120" s="1042"/>
      <c r="AY120" s="1043"/>
      <c r="AZ120" s="992" t="s">
        <v>451</v>
      </c>
      <c r="BA120" s="941"/>
      <c r="BB120" s="941"/>
      <c r="BC120" s="941"/>
      <c r="BD120" s="941"/>
      <c r="BE120" s="941"/>
      <c r="BF120" s="941"/>
      <c r="BG120" s="941"/>
      <c r="BH120" s="941"/>
      <c r="BI120" s="941"/>
      <c r="BJ120" s="941"/>
      <c r="BK120" s="941"/>
      <c r="BL120" s="941"/>
      <c r="BM120" s="941"/>
      <c r="BN120" s="941"/>
      <c r="BO120" s="941"/>
      <c r="BP120" s="942"/>
      <c r="BQ120" s="978">
        <v>1888374</v>
      </c>
      <c r="BR120" s="979"/>
      <c r="BS120" s="979"/>
      <c r="BT120" s="979"/>
      <c r="BU120" s="979"/>
      <c r="BV120" s="979">
        <v>2068851</v>
      </c>
      <c r="BW120" s="979"/>
      <c r="BX120" s="979"/>
      <c r="BY120" s="979"/>
      <c r="BZ120" s="979"/>
      <c r="CA120" s="979">
        <v>2122561</v>
      </c>
      <c r="CB120" s="979"/>
      <c r="CC120" s="979"/>
      <c r="CD120" s="979"/>
      <c r="CE120" s="979"/>
      <c r="CF120" s="993">
        <v>61.6</v>
      </c>
      <c r="CG120" s="994"/>
      <c r="CH120" s="994"/>
      <c r="CI120" s="994"/>
      <c r="CJ120" s="994"/>
      <c r="CK120" s="1059" t="s">
        <v>452</v>
      </c>
      <c r="CL120" s="1060"/>
      <c r="CM120" s="1060"/>
      <c r="CN120" s="1060"/>
      <c r="CO120" s="1061"/>
      <c r="CP120" s="1067" t="s">
        <v>400</v>
      </c>
      <c r="CQ120" s="1068"/>
      <c r="CR120" s="1068"/>
      <c r="CS120" s="1068"/>
      <c r="CT120" s="1068"/>
      <c r="CU120" s="1068"/>
      <c r="CV120" s="1068"/>
      <c r="CW120" s="1068"/>
      <c r="CX120" s="1068"/>
      <c r="CY120" s="1068"/>
      <c r="CZ120" s="1068"/>
      <c r="DA120" s="1068"/>
      <c r="DB120" s="1068"/>
      <c r="DC120" s="1068"/>
      <c r="DD120" s="1068"/>
      <c r="DE120" s="1068"/>
      <c r="DF120" s="1069"/>
      <c r="DG120" s="978">
        <v>2594628</v>
      </c>
      <c r="DH120" s="979"/>
      <c r="DI120" s="979"/>
      <c r="DJ120" s="979"/>
      <c r="DK120" s="979"/>
      <c r="DL120" s="979">
        <v>2280224</v>
      </c>
      <c r="DM120" s="979"/>
      <c r="DN120" s="979"/>
      <c r="DO120" s="979"/>
      <c r="DP120" s="979"/>
      <c r="DQ120" s="979">
        <v>2250987</v>
      </c>
      <c r="DR120" s="979"/>
      <c r="DS120" s="979"/>
      <c r="DT120" s="979"/>
      <c r="DU120" s="979"/>
      <c r="DV120" s="980">
        <v>65.3</v>
      </c>
      <c r="DW120" s="980"/>
      <c r="DX120" s="980"/>
      <c r="DY120" s="980"/>
      <c r="DZ120" s="981"/>
    </row>
    <row r="121" spans="1:130" s="246" customFormat="1" ht="26.25" customHeight="1" x14ac:dyDescent="0.15">
      <c r="A121" s="1111"/>
      <c r="B121" s="998"/>
      <c r="C121" s="1019" t="s">
        <v>453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454</v>
      </c>
      <c r="BA121" s="1002"/>
      <c r="BB121" s="1002"/>
      <c r="BC121" s="1002"/>
      <c r="BD121" s="1002"/>
      <c r="BE121" s="1002"/>
      <c r="BF121" s="1002"/>
      <c r="BG121" s="1002"/>
      <c r="BH121" s="1002"/>
      <c r="BI121" s="1002"/>
      <c r="BJ121" s="1002"/>
      <c r="BK121" s="1002"/>
      <c r="BL121" s="1002"/>
      <c r="BM121" s="1002"/>
      <c r="BN121" s="1002"/>
      <c r="BO121" s="1002"/>
      <c r="BP121" s="1003"/>
      <c r="BQ121" s="971">
        <v>372233</v>
      </c>
      <c r="BR121" s="972"/>
      <c r="BS121" s="972"/>
      <c r="BT121" s="972"/>
      <c r="BU121" s="972"/>
      <c r="BV121" s="972">
        <v>324123</v>
      </c>
      <c r="BW121" s="972"/>
      <c r="BX121" s="972"/>
      <c r="BY121" s="972"/>
      <c r="BZ121" s="972"/>
      <c r="CA121" s="972">
        <v>283944</v>
      </c>
      <c r="CB121" s="972"/>
      <c r="CC121" s="972"/>
      <c r="CD121" s="972"/>
      <c r="CE121" s="972"/>
      <c r="CF121" s="966">
        <v>8.1999999999999993</v>
      </c>
      <c r="CG121" s="967"/>
      <c r="CH121" s="967"/>
      <c r="CI121" s="967"/>
      <c r="CJ121" s="967"/>
      <c r="CK121" s="1062"/>
      <c r="CL121" s="1063"/>
      <c r="CM121" s="1063"/>
      <c r="CN121" s="1063"/>
      <c r="CO121" s="1064"/>
      <c r="CP121" s="1072" t="s">
        <v>455</v>
      </c>
      <c r="CQ121" s="1073"/>
      <c r="CR121" s="1073"/>
      <c r="CS121" s="1073"/>
      <c r="CT121" s="1073"/>
      <c r="CU121" s="1073"/>
      <c r="CV121" s="1073"/>
      <c r="CW121" s="1073"/>
      <c r="CX121" s="1073"/>
      <c r="CY121" s="1073"/>
      <c r="CZ121" s="1073"/>
      <c r="DA121" s="1073"/>
      <c r="DB121" s="1073"/>
      <c r="DC121" s="1073"/>
      <c r="DD121" s="1073"/>
      <c r="DE121" s="1073"/>
      <c r="DF121" s="1074"/>
      <c r="DG121" s="971" t="s">
        <v>127</v>
      </c>
      <c r="DH121" s="972"/>
      <c r="DI121" s="972"/>
      <c r="DJ121" s="972"/>
      <c r="DK121" s="972"/>
      <c r="DL121" s="972" t="s">
        <v>127</v>
      </c>
      <c r="DM121" s="972"/>
      <c r="DN121" s="972"/>
      <c r="DO121" s="972"/>
      <c r="DP121" s="972"/>
      <c r="DQ121" s="972" t="s">
        <v>127</v>
      </c>
      <c r="DR121" s="972"/>
      <c r="DS121" s="972"/>
      <c r="DT121" s="972"/>
      <c r="DU121" s="972"/>
      <c r="DV121" s="973" t="s">
        <v>127</v>
      </c>
      <c r="DW121" s="973"/>
      <c r="DX121" s="973"/>
      <c r="DY121" s="973"/>
      <c r="DZ121" s="974"/>
    </row>
    <row r="122" spans="1:130" s="246" customFormat="1" ht="26.25" customHeight="1" x14ac:dyDescent="0.15">
      <c r="A122" s="1111"/>
      <c r="B122" s="998"/>
      <c r="C122" s="968" t="s">
        <v>436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456</v>
      </c>
      <c r="BA122" s="1017"/>
      <c r="BB122" s="1017"/>
      <c r="BC122" s="1017"/>
      <c r="BD122" s="1017"/>
      <c r="BE122" s="1017"/>
      <c r="BF122" s="1017"/>
      <c r="BG122" s="1017"/>
      <c r="BH122" s="1017"/>
      <c r="BI122" s="1017"/>
      <c r="BJ122" s="1017"/>
      <c r="BK122" s="1017"/>
      <c r="BL122" s="1017"/>
      <c r="BM122" s="1017"/>
      <c r="BN122" s="1017"/>
      <c r="BO122" s="1017"/>
      <c r="BP122" s="1018"/>
      <c r="BQ122" s="1049">
        <v>5620645</v>
      </c>
      <c r="BR122" s="1050"/>
      <c r="BS122" s="1050"/>
      <c r="BT122" s="1050"/>
      <c r="BU122" s="1050"/>
      <c r="BV122" s="1050">
        <v>5474617</v>
      </c>
      <c r="BW122" s="1050"/>
      <c r="BX122" s="1050"/>
      <c r="BY122" s="1050"/>
      <c r="BZ122" s="1050"/>
      <c r="CA122" s="1050">
        <v>5429078</v>
      </c>
      <c r="CB122" s="1050"/>
      <c r="CC122" s="1050"/>
      <c r="CD122" s="1050"/>
      <c r="CE122" s="1050"/>
      <c r="CF122" s="1070">
        <v>157.5</v>
      </c>
      <c r="CG122" s="1071"/>
      <c r="CH122" s="1071"/>
      <c r="CI122" s="1071"/>
      <c r="CJ122" s="1071"/>
      <c r="CK122" s="1062"/>
      <c r="CL122" s="1063"/>
      <c r="CM122" s="1063"/>
      <c r="CN122" s="1063"/>
      <c r="CO122" s="1064"/>
      <c r="CP122" s="1072" t="s">
        <v>396</v>
      </c>
      <c r="CQ122" s="1073"/>
      <c r="CR122" s="1073"/>
      <c r="CS122" s="1073"/>
      <c r="CT122" s="1073"/>
      <c r="CU122" s="1073"/>
      <c r="CV122" s="1073"/>
      <c r="CW122" s="1073"/>
      <c r="CX122" s="1073"/>
      <c r="CY122" s="1073"/>
      <c r="CZ122" s="1073"/>
      <c r="DA122" s="1073"/>
      <c r="DB122" s="1073"/>
      <c r="DC122" s="1073"/>
      <c r="DD122" s="1073"/>
      <c r="DE122" s="1073"/>
      <c r="DF122" s="1074"/>
      <c r="DG122" s="971" t="s">
        <v>127</v>
      </c>
      <c r="DH122" s="972"/>
      <c r="DI122" s="972"/>
      <c r="DJ122" s="972"/>
      <c r="DK122" s="972"/>
      <c r="DL122" s="972" t="s">
        <v>127</v>
      </c>
      <c r="DM122" s="972"/>
      <c r="DN122" s="972"/>
      <c r="DO122" s="972"/>
      <c r="DP122" s="972"/>
      <c r="DQ122" s="972" t="s">
        <v>127</v>
      </c>
      <c r="DR122" s="972"/>
      <c r="DS122" s="972"/>
      <c r="DT122" s="972"/>
      <c r="DU122" s="972"/>
      <c r="DV122" s="973" t="s">
        <v>127</v>
      </c>
      <c r="DW122" s="973"/>
      <c r="DX122" s="973"/>
      <c r="DY122" s="973"/>
      <c r="DZ122" s="974"/>
    </row>
    <row r="123" spans="1:130" s="246" customFormat="1" ht="26.25" customHeight="1" x14ac:dyDescent="0.15">
      <c r="A123" s="1111"/>
      <c r="B123" s="998"/>
      <c r="C123" s="968" t="s">
        <v>442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457</v>
      </c>
      <c r="BP123" s="1058"/>
      <c r="BQ123" s="1117">
        <v>7881252</v>
      </c>
      <c r="BR123" s="1118"/>
      <c r="BS123" s="1118"/>
      <c r="BT123" s="1118"/>
      <c r="BU123" s="1118"/>
      <c r="BV123" s="1118">
        <v>7867591</v>
      </c>
      <c r="BW123" s="1118"/>
      <c r="BX123" s="1118"/>
      <c r="BY123" s="1118"/>
      <c r="BZ123" s="1118"/>
      <c r="CA123" s="1118">
        <v>7835583</v>
      </c>
      <c r="CB123" s="1118"/>
      <c r="CC123" s="1118"/>
      <c r="CD123" s="1118"/>
      <c r="CE123" s="1118"/>
      <c r="CF123" s="1051"/>
      <c r="CG123" s="1052"/>
      <c r="CH123" s="1052"/>
      <c r="CI123" s="1052"/>
      <c r="CJ123" s="1053"/>
      <c r="CK123" s="1062"/>
      <c r="CL123" s="1063"/>
      <c r="CM123" s="1063"/>
      <c r="CN123" s="1063"/>
      <c r="CO123" s="1064"/>
      <c r="CP123" s="1072" t="s">
        <v>398</v>
      </c>
      <c r="CQ123" s="1073"/>
      <c r="CR123" s="1073"/>
      <c r="CS123" s="1073"/>
      <c r="CT123" s="1073"/>
      <c r="CU123" s="1073"/>
      <c r="CV123" s="1073"/>
      <c r="CW123" s="1073"/>
      <c r="CX123" s="1073"/>
      <c r="CY123" s="1073"/>
      <c r="CZ123" s="1073"/>
      <c r="DA123" s="1073"/>
      <c r="DB123" s="1073"/>
      <c r="DC123" s="1073"/>
      <c r="DD123" s="1073"/>
      <c r="DE123" s="1073"/>
      <c r="DF123" s="1074"/>
      <c r="DG123" s="1010" t="s">
        <v>127</v>
      </c>
      <c r="DH123" s="1011"/>
      <c r="DI123" s="1011"/>
      <c r="DJ123" s="1011"/>
      <c r="DK123" s="1012"/>
      <c r="DL123" s="1013" t="s">
        <v>127</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x14ac:dyDescent="0.2">
      <c r="A124" s="1111"/>
      <c r="B124" s="998"/>
      <c r="C124" s="968" t="s">
        <v>445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127</v>
      </c>
      <c r="AB124" s="1011"/>
      <c r="AC124" s="1011"/>
      <c r="AD124" s="1011"/>
      <c r="AE124" s="1012"/>
      <c r="AF124" s="1013" t="s">
        <v>127</v>
      </c>
      <c r="AG124" s="1011"/>
      <c r="AH124" s="1011"/>
      <c r="AI124" s="1011"/>
      <c r="AJ124" s="1012"/>
      <c r="AK124" s="1013" t="s">
        <v>127</v>
      </c>
      <c r="AL124" s="1011"/>
      <c r="AM124" s="1011"/>
      <c r="AN124" s="1011"/>
      <c r="AO124" s="1012"/>
      <c r="AP124" s="1014" t="s">
        <v>127</v>
      </c>
      <c r="AQ124" s="1015"/>
      <c r="AR124" s="1015"/>
      <c r="AS124" s="1015"/>
      <c r="AT124" s="1016"/>
      <c r="AU124" s="1113" t="s">
        <v>458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47</v>
      </c>
      <c r="BR124" s="1080"/>
      <c r="BS124" s="1080"/>
      <c r="BT124" s="1080"/>
      <c r="BU124" s="1080"/>
      <c r="BV124" s="1080">
        <v>33.799999999999997</v>
      </c>
      <c r="BW124" s="1080"/>
      <c r="BX124" s="1080"/>
      <c r="BY124" s="1080"/>
      <c r="BZ124" s="1080"/>
      <c r="CA124" s="1080">
        <v>25.5</v>
      </c>
      <c r="CB124" s="1080"/>
      <c r="CC124" s="1080"/>
      <c r="CD124" s="1080"/>
      <c r="CE124" s="1080"/>
      <c r="CF124" s="1081"/>
      <c r="CG124" s="1082"/>
      <c r="CH124" s="1082"/>
      <c r="CI124" s="1082"/>
      <c r="CJ124" s="1083"/>
      <c r="CK124" s="1065"/>
      <c r="CL124" s="1065"/>
      <c r="CM124" s="1065"/>
      <c r="CN124" s="1065"/>
      <c r="CO124" s="1066"/>
      <c r="CP124" s="1072" t="s">
        <v>459</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x14ac:dyDescent="0.15">
      <c r="A125" s="1111"/>
      <c r="B125" s="998"/>
      <c r="C125" s="968" t="s">
        <v>447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460</v>
      </c>
      <c r="CL125" s="1060"/>
      <c r="CM125" s="1060"/>
      <c r="CN125" s="1060"/>
      <c r="CO125" s="1061"/>
      <c r="CP125" s="992" t="s">
        <v>461</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449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127</v>
      </c>
      <c r="AB126" s="1011"/>
      <c r="AC126" s="1011"/>
      <c r="AD126" s="1011"/>
      <c r="AE126" s="1012"/>
      <c r="AF126" s="1013" t="s">
        <v>127</v>
      </c>
      <c r="AG126" s="1011"/>
      <c r="AH126" s="1011"/>
      <c r="AI126" s="1011"/>
      <c r="AJ126" s="1012"/>
      <c r="AK126" s="1013" t="s">
        <v>127</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462</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463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127</v>
      </c>
      <c r="AL127" s="1011"/>
      <c r="AM127" s="1011"/>
      <c r="AN127" s="1011"/>
      <c r="AO127" s="1012"/>
      <c r="AP127" s="1014" t="s">
        <v>127</v>
      </c>
      <c r="AQ127" s="1015"/>
      <c r="AR127" s="1015"/>
      <c r="AS127" s="1015"/>
      <c r="AT127" s="1016"/>
      <c r="AU127" s="282"/>
      <c r="AV127" s="282"/>
      <c r="AW127" s="282"/>
      <c r="AX127" s="1084" t="s">
        <v>464</v>
      </c>
      <c r="AY127" s="1085"/>
      <c r="AZ127" s="1085"/>
      <c r="BA127" s="1085"/>
      <c r="BB127" s="1085"/>
      <c r="BC127" s="1085"/>
      <c r="BD127" s="1085"/>
      <c r="BE127" s="1086"/>
      <c r="BF127" s="1087" t="s">
        <v>465</v>
      </c>
      <c r="BG127" s="1085"/>
      <c r="BH127" s="1085"/>
      <c r="BI127" s="1085"/>
      <c r="BJ127" s="1085"/>
      <c r="BK127" s="1085"/>
      <c r="BL127" s="1086"/>
      <c r="BM127" s="1087" t="s">
        <v>466</v>
      </c>
      <c r="BN127" s="1085"/>
      <c r="BO127" s="1085"/>
      <c r="BP127" s="1085"/>
      <c r="BQ127" s="1085"/>
      <c r="BR127" s="1085"/>
      <c r="BS127" s="1086"/>
      <c r="BT127" s="1087" t="s">
        <v>467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468</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x14ac:dyDescent="0.2">
      <c r="A128" s="1095" t="s">
        <v>469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470</v>
      </c>
      <c r="X128" s="1097"/>
      <c r="Y128" s="1097"/>
      <c r="Z128" s="1098"/>
      <c r="AA128" s="1099">
        <v>18576</v>
      </c>
      <c r="AB128" s="1100"/>
      <c r="AC128" s="1100"/>
      <c r="AD128" s="1100"/>
      <c r="AE128" s="1101"/>
      <c r="AF128" s="1102">
        <v>20909</v>
      </c>
      <c r="AG128" s="1100"/>
      <c r="AH128" s="1100"/>
      <c r="AI128" s="1100"/>
      <c r="AJ128" s="1101"/>
      <c r="AK128" s="1102">
        <v>22474</v>
      </c>
      <c r="AL128" s="1100"/>
      <c r="AM128" s="1100"/>
      <c r="AN128" s="1100"/>
      <c r="AO128" s="1101"/>
      <c r="AP128" s="1103"/>
      <c r="AQ128" s="1104"/>
      <c r="AR128" s="1104"/>
      <c r="AS128" s="1104"/>
      <c r="AT128" s="1105"/>
      <c r="AU128" s="282"/>
      <c r="AV128" s="282"/>
      <c r="AW128" s="282"/>
      <c r="AX128" s="940" t="s">
        <v>471</v>
      </c>
      <c r="AY128" s="941"/>
      <c r="AZ128" s="941"/>
      <c r="BA128" s="941"/>
      <c r="BB128" s="941"/>
      <c r="BC128" s="941"/>
      <c r="BD128" s="941"/>
      <c r="BE128" s="942"/>
      <c r="BF128" s="1106" t="s">
        <v>127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472</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473</v>
      </c>
      <c r="X129" s="1126"/>
      <c r="Y129" s="1126"/>
      <c r="Z129" s="1127"/>
      <c r="AA129" s="1010">
        <v>3783176</v>
      </c>
      <c r="AB129" s="1011"/>
      <c r="AC129" s="1011"/>
      <c r="AD129" s="1011"/>
      <c r="AE129" s="1012"/>
      <c r="AF129" s="1013">
        <v>3869636</v>
      </c>
      <c r="AG129" s="1011"/>
      <c r="AH129" s="1011"/>
      <c r="AI129" s="1011"/>
      <c r="AJ129" s="1012"/>
      <c r="AK129" s="1013">
        <v>3932270</v>
      </c>
      <c r="AL129" s="1011"/>
      <c r="AM129" s="1011"/>
      <c r="AN129" s="1011"/>
      <c r="AO129" s="1012"/>
      <c r="AP129" s="1128"/>
      <c r="AQ129" s="1129"/>
      <c r="AR129" s="1129"/>
      <c r="AS129" s="1129"/>
      <c r="AT129" s="1130"/>
      <c r="AU129" s="284"/>
      <c r="AV129" s="284"/>
      <c r="AW129" s="284"/>
      <c r="AX129" s="1119" t="s">
        <v>474</v>
      </c>
      <c r="AY129" s="1002"/>
      <c r="AZ129" s="1002"/>
      <c r="BA129" s="1002"/>
      <c r="BB129" s="1002"/>
      <c r="BC129" s="1002"/>
      <c r="BD129" s="1002"/>
      <c r="BE129" s="1003"/>
      <c r="BF129" s="1120" t="s">
        <v>127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476</v>
      </c>
      <c r="X130" s="1126"/>
      <c r="Y130" s="1126"/>
      <c r="Z130" s="1127"/>
      <c r="AA130" s="1010">
        <v>474915</v>
      </c>
      <c r="AB130" s="1011"/>
      <c r="AC130" s="1011"/>
      <c r="AD130" s="1011"/>
      <c r="AE130" s="1012"/>
      <c r="AF130" s="1013">
        <v>484971</v>
      </c>
      <c r="AG130" s="1011"/>
      <c r="AH130" s="1011"/>
      <c r="AI130" s="1011"/>
      <c r="AJ130" s="1012"/>
      <c r="AK130" s="1013">
        <v>485208</v>
      </c>
      <c r="AL130" s="1011"/>
      <c r="AM130" s="1011"/>
      <c r="AN130" s="1011"/>
      <c r="AO130" s="1012"/>
      <c r="AP130" s="1128"/>
      <c r="AQ130" s="1129"/>
      <c r="AR130" s="1129"/>
      <c r="AS130" s="1129"/>
      <c r="AT130" s="1130"/>
      <c r="AU130" s="284"/>
      <c r="AV130" s="284"/>
      <c r="AW130" s="284"/>
      <c r="AX130" s="1119" t="s">
        <v>477</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478</v>
      </c>
      <c r="X131" s="1164"/>
      <c r="Y131" s="1164"/>
      <c r="Z131" s="1165"/>
      <c r="AA131" s="1057">
        <v>3308261</v>
      </c>
      <c r="AB131" s="1036"/>
      <c r="AC131" s="1036"/>
      <c r="AD131" s="1036"/>
      <c r="AE131" s="1037"/>
      <c r="AF131" s="1035">
        <v>3384665</v>
      </c>
      <c r="AG131" s="1036"/>
      <c r="AH131" s="1036"/>
      <c r="AI131" s="1036"/>
      <c r="AJ131" s="1037"/>
      <c r="AK131" s="1035">
        <v>3447062</v>
      </c>
      <c r="AL131" s="1036"/>
      <c r="AM131" s="1036"/>
      <c r="AN131" s="1036"/>
      <c r="AO131" s="1037"/>
      <c r="AP131" s="1166"/>
      <c r="AQ131" s="1167"/>
      <c r="AR131" s="1167"/>
      <c r="AS131" s="1167"/>
      <c r="AT131" s="1168"/>
      <c r="AU131" s="284"/>
      <c r="AV131" s="284"/>
      <c r="AW131" s="284"/>
      <c r="AX131" s="1138" t="s">
        <v>479</v>
      </c>
      <c r="AY131" s="1089"/>
      <c r="AZ131" s="1089"/>
      <c r="BA131" s="1089"/>
      <c r="BB131" s="1089"/>
      <c r="BC131" s="1089"/>
      <c r="BD131" s="1089"/>
      <c r="BE131" s="1090"/>
      <c r="BF131" s="1139">
        <v>25.5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481</v>
      </c>
      <c r="W132" s="1149"/>
      <c r="X132" s="1149"/>
      <c r="Y132" s="1149"/>
      <c r="Z132" s="1150"/>
      <c r="AA132" s="1151">
        <v>4.7524968559999996</v>
      </c>
      <c r="AB132" s="1152"/>
      <c r="AC132" s="1152"/>
      <c r="AD132" s="1152"/>
      <c r="AE132" s="1153"/>
      <c r="AF132" s="1154">
        <v>5.4918285859999996</v>
      </c>
      <c r="AG132" s="1152"/>
      <c r="AH132" s="1152"/>
      <c r="AI132" s="1152"/>
      <c r="AJ132" s="1153"/>
      <c r="AK132" s="1154">
        <v>5.7154469519999997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482</v>
      </c>
      <c r="W133" s="1132"/>
      <c r="X133" s="1132"/>
      <c r="Y133" s="1132"/>
      <c r="Z133" s="1133"/>
      <c r="AA133" s="1134">
        <v>6</v>
      </c>
      <c r="AB133" s="1135"/>
      <c r="AC133" s="1135"/>
      <c r="AD133" s="1135"/>
      <c r="AE133" s="1136"/>
      <c r="AF133" s="1134">
        <v>5.3</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s8zcLVODUfU4jD5Bj9ZNHYOg09e8asXyRrUuxi6+AiItqA7kcI+hJG+Wsq6gv2U8kHS5xm543fFPEmfaFnToA==" saltValue="u9rfG+Erd4036vRChwbN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2" zoomScale="60" zoomScaleNormal="85" workbookViewId="0">
      <selection activeCell="DN84" sqref="DN8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KDLetMaqcneaCpJRskpT3CEASoEFSvr8NPYlAPfZiFZLew++8d0hbXITTNHTtRulejGV1wE/FPQWO6vIC16UQ==" saltValue="75+cM7GOH9GxtrUWB4xs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R58" zoomScale="85" zoomScaleNormal="85" zoomScaleSheetLayoutView="55" workbookViewId="0">
      <selection activeCell="BN18" sqref="BN18:BU1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zG9j1syy1uV5P+prY/9SGnThPpcci+hUS5Fe/+JyDnb84N4STWKtpZ19N0tEGcZGZfcSc2pbXCghVRxmYIy0w==" saltValue="fSqUeqqqmI+X1O5dZRwA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BN18" sqref="BN18:BU1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491</v>
      </c>
      <c r="AL9" s="1175"/>
      <c r="AM9" s="1175"/>
      <c r="AN9" s="1176"/>
      <c r="AO9" s="312">
        <v>1081537</v>
      </c>
      <c r="AP9" s="312">
        <v>54596</v>
      </c>
      <c r="AQ9" s="313">
        <v>80518</v>
      </c>
      <c r="AR9" s="314">
        <v>-32.200000000000003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492</v>
      </c>
      <c r="AL10" s="1175"/>
      <c r="AM10" s="1175"/>
      <c r="AN10" s="1176"/>
      <c r="AO10" s="315">
        <v>142894</v>
      </c>
      <c r="AP10" s="315">
        <v>7213</v>
      </c>
      <c r="AQ10" s="316">
        <v>8488</v>
      </c>
      <c r="AR10" s="317">
        <v>-15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493</v>
      </c>
      <c r="AL11" s="1175"/>
      <c r="AM11" s="1175"/>
      <c r="AN11" s="1176"/>
      <c r="AO11" s="315">
        <v>220101</v>
      </c>
      <c r="AP11" s="315">
        <v>11111</v>
      </c>
      <c r="AQ11" s="316">
        <v>12447</v>
      </c>
      <c r="AR11" s="317">
        <v>-10.7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494</v>
      </c>
      <c r="AL12" s="1175"/>
      <c r="AM12" s="1175"/>
      <c r="AN12" s="1176"/>
      <c r="AO12" s="315">
        <v>1020</v>
      </c>
      <c r="AP12" s="315">
        <v>51</v>
      </c>
      <c r="AQ12" s="316">
        <v>615</v>
      </c>
      <c r="AR12" s="317">
        <v>-91.7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495</v>
      </c>
      <c r="AL13" s="1175"/>
      <c r="AM13" s="1175"/>
      <c r="AN13" s="1176"/>
      <c r="AO13" s="315" t="s">
        <v>496</v>
      </c>
      <c r="AP13" s="315" t="s">
        <v>496</v>
      </c>
      <c r="AQ13" s="316">
        <v>4</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497</v>
      </c>
      <c r="AL14" s="1175"/>
      <c r="AM14" s="1175"/>
      <c r="AN14" s="1176"/>
      <c r="AO14" s="315" t="s">
        <v>496</v>
      </c>
      <c r="AP14" s="315" t="s">
        <v>496</v>
      </c>
      <c r="AQ14" s="316">
        <v>4032</v>
      </c>
      <c r="AR14" s="317" t="s">
        <v>496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498</v>
      </c>
      <c r="AL15" s="1175"/>
      <c r="AM15" s="1175"/>
      <c r="AN15" s="1176"/>
      <c r="AO15" s="315">
        <v>15495</v>
      </c>
      <c r="AP15" s="315">
        <v>782</v>
      </c>
      <c r="AQ15" s="316">
        <v>1876</v>
      </c>
      <c r="AR15" s="317">
        <v>-58.3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499</v>
      </c>
      <c r="AL16" s="1178"/>
      <c r="AM16" s="1178"/>
      <c r="AN16" s="1179"/>
      <c r="AO16" s="315">
        <v>-107767</v>
      </c>
      <c r="AP16" s="315">
        <v>-5440</v>
      </c>
      <c r="AQ16" s="316">
        <v>-7595</v>
      </c>
      <c r="AR16" s="317">
        <v>-28.4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1353280</v>
      </c>
      <c r="AP17" s="315">
        <v>68313</v>
      </c>
      <c r="AQ17" s="316">
        <v>100385</v>
      </c>
      <c r="AR17" s="317">
        <v>-31.9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504</v>
      </c>
      <c r="AL21" s="1170"/>
      <c r="AM21" s="1170"/>
      <c r="AN21" s="1171"/>
      <c r="AO21" s="327">
        <v>6.11</v>
      </c>
      <c r="AP21" s="328">
        <v>9.2200000000000006</v>
      </c>
      <c r="AQ21" s="329">
        <v>-3.11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505</v>
      </c>
      <c r="AL22" s="1170"/>
      <c r="AM22" s="1170"/>
      <c r="AN22" s="1171"/>
      <c r="AO22" s="332">
        <v>98.3</v>
      </c>
      <c r="AP22" s="333">
        <v>97.2</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509</v>
      </c>
      <c r="AL32" s="1186"/>
      <c r="AM32" s="1186"/>
      <c r="AN32" s="1187"/>
      <c r="AO32" s="342">
        <v>526716</v>
      </c>
      <c r="AP32" s="342">
        <v>26588</v>
      </c>
      <c r="AQ32" s="343">
        <v>48843</v>
      </c>
      <c r="AR32" s="344">
        <v>-45.6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510</v>
      </c>
      <c r="AL33" s="1186"/>
      <c r="AM33" s="1186"/>
      <c r="AN33" s="1187"/>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511</v>
      </c>
      <c r="AL34" s="1186"/>
      <c r="AM34" s="1186"/>
      <c r="AN34" s="1187"/>
      <c r="AO34" s="342" t="s">
        <v>496</v>
      </c>
      <c r="AP34" s="342" t="s">
        <v>496</v>
      </c>
      <c r="AQ34" s="343">
        <v>10</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512</v>
      </c>
      <c r="AL35" s="1186"/>
      <c r="AM35" s="1186"/>
      <c r="AN35" s="1187"/>
      <c r="AO35" s="342">
        <v>143634</v>
      </c>
      <c r="AP35" s="342">
        <v>7251</v>
      </c>
      <c r="AQ35" s="343">
        <v>14940</v>
      </c>
      <c r="AR35" s="344">
        <v>-51.5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513</v>
      </c>
      <c r="AL36" s="1186"/>
      <c r="AM36" s="1186"/>
      <c r="AN36" s="1187"/>
      <c r="AO36" s="342">
        <v>34258</v>
      </c>
      <c r="AP36" s="342">
        <v>1729</v>
      </c>
      <c r="AQ36" s="343">
        <v>3323</v>
      </c>
      <c r="AR36" s="344">
        <v>-48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514</v>
      </c>
      <c r="AL37" s="1186"/>
      <c r="AM37" s="1186"/>
      <c r="AN37" s="1187"/>
      <c r="AO37" s="342" t="s">
        <v>496</v>
      </c>
      <c r="AP37" s="342" t="s">
        <v>496</v>
      </c>
      <c r="AQ37" s="343">
        <v>752</v>
      </c>
      <c r="AR37" s="344" t="s">
        <v>496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515</v>
      </c>
      <c r="AL38" s="1189"/>
      <c r="AM38" s="1189"/>
      <c r="AN38" s="1190"/>
      <c r="AO38" s="345">
        <v>89</v>
      </c>
      <c r="AP38" s="345">
        <v>4</v>
      </c>
      <c r="AQ38" s="346">
        <v>6</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516</v>
      </c>
      <c r="AL39" s="1189"/>
      <c r="AM39" s="1189"/>
      <c r="AN39" s="1190"/>
      <c r="AO39" s="342">
        <v>-22474</v>
      </c>
      <c r="AP39" s="342">
        <v>-1134</v>
      </c>
      <c r="AQ39" s="343">
        <v>-3695</v>
      </c>
      <c r="AR39" s="344">
        <v>-69.3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517</v>
      </c>
      <c r="AL40" s="1186"/>
      <c r="AM40" s="1186"/>
      <c r="AN40" s="1187"/>
      <c r="AO40" s="342">
        <v>-485208</v>
      </c>
      <c r="AP40" s="342">
        <v>-24493</v>
      </c>
      <c r="AQ40" s="343">
        <v>-44561</v>
      </c>
      <c r="AR40" s="344">
        <v>-45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197015</v>
      </c>
      <c r="AP41" s="342">
        <v>9945</v>
      </c>
      <c r="AQ41" s="343">
        <v>19619</v>
      </c>
      <c r="AR41" s="344">
        <v>-49.3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486</v>
      </c>
      <c r="AN49" s="1182" t="s">
        <v>521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1870671</v>
      </c>
      <c r="AN51" s="364">
        <v>100342</v>
      </c>
      <c r="AO51" s="365">
        <v>76.5</v>
      </c>
      <c r="AP51" s="366">
        <v>85205</v>
      </c>
      <c r="AQ51" s="367">
        <v>14.5</v>
      </c>
      <c r="AR51" s="368">
        <v>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239418</v>
      </c>
      <c r="AN52" s="372">
        <v>12842</v>
      </c>
      <c r="AO52" s="373">
        <v>19.2</v>
      </c>
      <c r="AP52" s="374">
        <v>38847</v>
      </c>
      <c r="AQ52" s="375">
        <v>13.7</v>
      </c>
      <c r="AR52" s="376">
        <v>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857653</v>
      </c>
      <c r="AN53" s="364">
        <v>45364</v>
      </c>
      <c r="AO53" s="365">
        <v>-54.8</v>
      </c>
      <c r="AP53" s="366">
        <v>69469</v>
      </c>
      <c r="AQ53" s="367">
        <v>-18.5</v>
      </c>
      <c r="AR53" s="368">
        <v>-36.299999999999997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64312</v>
      </c>
      <c r="AN54" s="372">
        <v>3402</v>
      </c>
      <c r="AO54" s="373">
        <v>-73.5</v>
      </c>
      <c r="AP54" s="374">
        <v>38215</v>
      </c>
      <c r="AQ54" s="375">
        <v>-1.6</v>
      </c>
      <c r="AR54" s="376">
        <v>-71.900000000000006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968437</v>
      </c>
      <c r="AN55" s="364">
        <v>50363</v>
      </c>
      <c r="AO55" s="365">
        <v>11</v>
      </c>
      <c r="AP55" s="366">
        <v>67293</v>
      </c>
      <c r="AQ55" s="367">
        <v>-3.1</v>
      </c>
      <c r="AR55" s="368">
        <v>14.1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49101</v>
      </c>
      <c r="AN56" s="372">
        <v>2553</v>
      </c>
      <c r="AO56" s="373">
        <v>-25</v>
      </c>
      <c r="AP56" s="374">
        <v>35076</v>
      </c>
      <c r="AQ56" s="375">
        <v>-8.1999999999999993</v>
      </c>
      <c r="AR56" s="376">
        <v>-16.8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702614</v>
      </c>
      <c r="AN57" s="364">
        <v>35871</v>
      </c>
      <c r="AO57" s="365">
        <v>-28.8</v>
      </c>
      <c r="AP57" s="366">
        <v>67343</v>
      </c>
      <c r="AQ57" s="367">
        <v>0.1</v>
      </c>
      <c r="AR57" s="368">
        <v>-28.9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11485</v>
      </c>
      <c r="AN58" s="372">
        <v>586</v>
      </c>
      <c r="AO58" s="373">
        <v>-77</v>
      </c>
      <c r="AP58" s="374">
        <v>32865</v>
      </c>
      <c r="AQ58" s="375">
        <v>-6.3</v>
      </c>
      <c r="AR58" s="376">
        <v>-70.7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594000</v>
      </c>
      <c r="AN59" s="364">
        <v>29985</v>
      </c>
      <c r="AO59" s="365">
        <v>-16.399999999999999</v>
      </c>
      <c r="AP59" s="366">
        <v>73475</v>
      </c>
      <c r="AQ59" s="367">
        <v>9.1</v>
      </c>
      <c r="AR59" s="368">
        <v>-25.5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124786</v>
      </c>
      <c r="AN60" s="372">
        <v>6299</v>
      </c>
      <c r="AO60" s="373">
        <v>974.9</v>
      </c>
      <c r="AP60" s="374">
        <v>43072</v>
      </c>
      <c r="AQ60" s="375">
        <v>31.1</v>
      </c>
      <c r="AR60" s="376">
        <v>943.8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998675</v>
      </c>
      <c r="AN61" s="379">
        <v>52385</v>
      </c>
      <c r="AO61" s="380">
        <v>-2.5</v>
      </c>
      <c r="AP61" s="381">
        <v>72557</v>
      </c>
      <c r="AQ61" s="382">
        <v>0.4</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97820</v>
      </c>
      <c r="AN62" s="372">
        <v>5136</v>
      </c>
      <c r="AO62" s="373">
        <v>163.69999999999999</v>
      </c>
      <c r="AP62" s="374">
        <v>37615</v>
      </c>
      <c r="AQ62" s="375">
        <v>5.7</v>
      </c>
      <c r="AR62" s="376">
        <v>158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ry9mcN95K3Nm/4ghoWO+dvYLnBZaxXDgvBQfby2foA0/Dkp3TC+I2+HSyXwo4qKvh9JjKpNoEbTjPDpMPv/+w==" saltValue="EjDDhteqerHfR32iHr6l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Normal="100" zoomScaleSheetLayoutView="55" workbookViewId="0">
      <selection activeCell="BN18" sqref="BN18:BU1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SVTxMEVu1VdwFQdoYJhUmA9RqCsGeopXP5Pt2YJKuZQsYi6IA8vENQn3jOLrSmdvd1Mx1KRmWsNjc7M7D5caQ==" saltValue="CDSYw+bbMqhSDlP+JVSS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E94" zoomScale="85" zoomScaleNormal="85" zoomScaleSheetLayoutView="55" workbookViewId="0">
      <selection activeCell="BN18" sqref="BN18:BU1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2otu/ergTgrzYJW7t4eKKKO2XZck13y6u341P4mKbQ84A+8hK97Fh5N9ozYUbuwqluK8B1921YpnI1shVQRwA==" saltValue="gnsR9un0SZ/1nxgBKy2/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55" zoomScaleNormal="55" zoomScaleSheetLayoutView="100" workbookViewId="0">
      <selection activeCell="BN18" sqref="BN18:BU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194" t="s">
        <v>3</v>
      </c>
      <c r="D47" s="1194"/>
      <c r="E47" s="1195"/>
      <c r="F47" s="11">
        <v>32.880000000000003</v>
      </c>
      <c r="G47" s="12">
        <v>36.909999999999997</v>
      </c>
      <c r="H47" s="12">
        <v>39.21</v>
      </c>
      <c r="I47" s="12">
        <v>39.549999999999997</v>
      </c>
      <c r="J47" s="13">
        <v>38.58</v>
      </c>
    </row>
    <row r="48" spans="2:10" ht="57.75" customHeight="1" x14ac:dyDescent="0.15">
      <c r="B48" s="14"/>
      <c r="C48" s="1196" t="s">
        <v>4</v>
      </c>
      <c r="D48" s="1196"/>
      <c r="E48" s="1197"/>
      <c r="F48" s="15">
        <v>10.35</v>
      </c>
      <c r="G48" s="16">
        <v>6</v>
      </c>
      <c r="H48" s="16">
        <v>8.3800000000000008</v>
      </c>
      <c r="I48" s="16">
        <v>3.91</v>
      </c>
      <c r="J48" s="17">
        <v>2.35</v>
      </c>
    </row>
    <row r="49" spans="2:10" ht="57.75" customHeight="1" thickBot="1" x14ac:dyDescent="0.2">
      <c r="B49" s="18"/>
      <c r="C49" s="1198" t="s">
        <v>5</v>
      </c>
      <c r="D49" s="1198"/>
      <c r="E49" s="1199"/>
      <c r="F49" s="19" t="s">
        <v>542</v>
      </c>
      <c r="G49" s="20" t="s">
        <v>543</v>
      </c>
      <c r="H49" s="20">
        <v>2.4900000000000002</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5jG6e2ZGCAbgB3fWNel4DDlQwyuIs3Erz1tPaoZUaJfBFrs8aC0108GKYYTDJnmk6/o6JDlkVx4xd6sKZQT1g==" saltValue="xSt23H4AS9ehsfHX5oF4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2020-09-16T07:33:05Z</cp:lastPrinted>
  <dcterms:created xsi:type="dcterms:W3CDTF">2020-02-10T06:41:43Z</dcterms:created>
  <dcterms:modified xsi:type="dcterms:W3CDTF">2020-09-16T07:33:45Z</dcterms:modified>
  <cp:category/>
</cp:coreProperties>
</file>