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R2）\H30公会計分(R2年度9月に伊東が作成)\03 市町村→県\26_西原町●\"/>
    </mc:Choice>
  </mc:AlternateContent>
  <bookViews>
    <workbookView xWindow="0" yWindow="0" windowWidth="15360" windowHeight="7635" firstSheet="10" activeTab="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21" r:id="rId15"/>
    <sheet name="施設類型別ストック情報分析表①" sheetId="20" r:id="rId16"/>
    <sheet name="施設類型別ストック情報分析表②" sheetId="22"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AM35" i="10"/>
  <c r="C35"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<sst xmlns="http://schemas.openxmlformats.org/spreadsheetml/2006/main" count="1158" uniqueCount="623">
  <si>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</si>
  <si>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</si>
  <si>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</si>
  <si>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</si>
  <si>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</si>
  <si>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</si>
  <si>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</si>
  <si>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</si>
  <si>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</si>
  <si>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</si>
  <si>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</si>
  <si>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</si>
  <si>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</si>
  <si>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</si>
  <si>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</si>
  <si>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</si>
  <si>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</si>
  <si>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</si>
  <si>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</si>
  <si>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</si>
  <si>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</si>
  <si>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</si>
  <si>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</si>
  <si>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</si>
  <si>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</si>
  <si>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</si>
  <si>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</si>
  <si>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</si>
  <si>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</si>
  <si>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</si>
  <si>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</si>
  <si>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</si>
  <si>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</si>
  <si>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</si>
  <si>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</si>
  <si>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</si>
  <si>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</si>
  <si>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</si>
  <si>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</si>
  <si>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</si>
  <si>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</si>
  <si>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</si>
  <si>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</si>
  <si>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</si>
  <si>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</si>
  <si>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</si>
  <si>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</si>
  <si>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</si>
  <si>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</si>
  <si>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</si>
  <si>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</si>
  <si>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</si>
  <si>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</si>
  <si>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</si>
  <si>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</si>
  <si>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</si>
  <si>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</si>
  <si>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</si>
  <si>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</si>
  <si>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</si>
  <si>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</si>
  <si>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</si>
  <si>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</si>
  <si>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</si>
  <si>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</si>
  <si>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</si>
  <si>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</si>
  <si>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</si>
  <si>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</si>
  <si>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</si>
  <si>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</si>
  <si>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</si>
  <si>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</si>
  <si>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</si>
  <si>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</si>
  <si>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</si>
  <si>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</si>
  <si>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</si>
  <si>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</si>
  <si>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</si>
  <si>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</si>
  <si>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</si>
  <si>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</si>
  <si>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</si>
  <si>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</si>
  <si>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</si>
  <si>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</si>
  <si>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</si>
  <si>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</si>
  <si>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</si>
  <si>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</si>
  <si>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</si>
  <si>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</si>
  <si>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</si>
  <si>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</si>
  <si>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</si>
  <si>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</si>
  <si>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</si>
  <si>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西原町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</si>
  <si>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</si>
  <si>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</si>
  <si>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</si>
  <si>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</si>
  <si>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</si>
  <si>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</si>
  <si>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</si>
  <si>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</si>
  <si>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</si>
  <si>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</si>
  <si>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</si>
  <si>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</si>
  <si>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</si>
  <si>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</si>
  <si>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</si>
  <si>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</si>
  <si>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</si>
  <si>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</si>
  <si>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</si>
  <si>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</si>
  <si>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</si>
  <si>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</si>
  <si>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</si>
  <si>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</si>
  <si>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</si>
  <si>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</si>
  <si>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</si>
  <si>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</si>
  <si>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</si>
  <si>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</si>
  <si>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</si>
  <si>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</si>
  <si>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</si>
  <si>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</si>
  <si>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</si>
  <si>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</si>
  <si>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</si>
  <si>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</si>
  <si>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</si>
  <si>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</si>
  <si>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</si>
  <si>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</si>
  <si>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</si>
  <si>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</si>
  <si>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</si>
  <si>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</si>
  <si>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</si>
  <si>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</si>
  <si>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</si>
  <si>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</si>
  <si>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</si>
  <si>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</si>
  <si>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</si>
  <si>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</si>
  <si>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</si>
  <si>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</si>
  <si>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</si>
  <si>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</si>
  <si>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</si>
  <si>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</si>
  <si>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</si>
  <si>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</si>
  <si>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</si>
  <si>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</si>
  <si>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</si>
  <si>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</si>
  <si>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</si>
  <si>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</si>
  <si>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</si>
  <si>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</si>
  <si>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</si>
  <si>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</si>
  <si>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</si>
  <si>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</si>
  <si>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</si>
  <si>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</si>
  <si>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</si>
  <si>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</si>
  <si>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</si>
  <si>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</si>
  <si>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</si>
  <si>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</si>
  <si>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</si>
  <si>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</si>
  <si>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</si>
  <si>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</si>
  <si>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</si>
  <si>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</si>
  <si>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</si>
  <si>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</si>
  <si>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</si>
  <si>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</si>
  <si>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</si>
  <si>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</si>
  <si>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</si>
  <si>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</si>
  <si>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</si>
  <si>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</si>
  <si>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</si>
  <si>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</si>
  <si>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</si>
  <si>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</si>
  <si>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</si>
  <si>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</si>
  <si>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</si>
  <si>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</si>
  <si>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</si>
  <si>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</si>
  <si>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</si>
  <si>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</si>
  <si>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</si>
  <si>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</si>
  <si>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</si>
  <si>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</si>
  <si>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</si>
  <si>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</si>
  <si>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</si>
  <si>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沖縄県西原町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</si>
  <si>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</si>
  <si>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</si>
  <si>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</si>
  <si>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</si>
  <si>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</si>
  <si>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</si>
  <si>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</si>
  <si>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</si>
  <si>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</si>
  <si>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</si>
  <si>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</si>
  <si>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</si>
  <si>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</si>
  <si>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</si>
  <si>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</si>
  <si>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</si>
  <si>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</si>
  <si>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</si>
  <si>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</si>
  <si>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</si>
  <si>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</si>
  <si>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</si>
  <si>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</si>
  <si>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</si>
  <si>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</si>
  <si>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</si>
  <si>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</si>
  <si>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</si>
  <si>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</si>
  <si>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</si>
  <si>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</si>
  <si>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</si>
  <si>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</si>
  <si>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</si>
  <si>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</si>
  <si>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</si>
  <si>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</si>
  <si>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</si>
  <si>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</si>
  <si>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</si>
  <si>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</si>
  <si>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</si>
  <si>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</si>
  <si>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</si>
  <si>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</si>
  <si>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</si>
  <si>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</si>
  <si>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</si>
  <si>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</si>
  <si>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</si>
  <si>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</si>
  <si>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</si>
  <si>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</si>
  <si>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</si>
  <si>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</si>
  <si>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</si>
  <si>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</si>
  <si>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</si>
  <si>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</si>
  <si>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</si>
  <si>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</si>
  <si>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</si>
  <si>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</si>
  <si>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</si>
  <si>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</si>
  <si>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</si>
  <si>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</si>
  <si>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</si>
  <si>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</si>
  <si>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</si>
  <si>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</si>
  <si>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</si>
  <si>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</si>
  <si>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</si>
  <si>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</si>
  <si>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</si>
  <si>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</si>
  <si>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</si>
  <si>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</si>
  <si>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</si>
  <si>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</si>
  <si>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</si>
  <si>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</si>
  <si>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</si>
  <si>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</si>
  <si>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</si>
  <si>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</si>
  <si>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</si>
  <si>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</si>
  <si>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</si>
  <si>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</si>
  <si>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</si>
  <si>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</si>
  <si>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</si>
  <si>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</si>
  <si>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</si>
  <si>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</si>
  <si>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</si>
  <si>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</si>
  <si>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</si>
  <si>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</si>
  <si>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</si>
  <si>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</si>
  <si>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</si>
  <si>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</si>
  <si>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</si>
  <si>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</si>
  <si>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</si>
  <si>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</si>
  <si>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</si>
  <si>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</si>
  <si>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</si>
  <si>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</si>
  <si>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</si>
  <si>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</si>
  <si>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</si>
  <si>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</si>
  <si>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</si>
  <si>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</si>
  <si>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</si>
  <si>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</si>
  <si>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</si>
  <si>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</si>
  <si>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</si>
  <si>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</si>
  <si>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</si>
  <si>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</si>
  <si>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</si>
  <si>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</si>
  <si>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</si>
  <si>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</si>
  <si>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</si>
  <si>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</si>
  <si>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</si>
  <si>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</si>
  <si>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</si>
  <si>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</si>
  <si>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</si>
  <si>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</si>
  <si>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</si>
  <si>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</si>
  <si>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</si>
  <si>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</si>
  <si>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</si>
  <si>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</si>
  <si>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</si>
  <si>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</si>
  <si>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</si>
  <si>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</si>
  <si>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沖縄県西原町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</si>
  <si>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</si>
  <si>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</si>
  <si>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</si>
  <si>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</si>
  <si>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</si>
  <si>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</si>
  <si>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</si>
  <si>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</si>
  <si>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</si>
  <si>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</si>
  <si>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</si>
  <si>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</si>
  <si>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</si>
  <si>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</si>
  <si>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</si>
  <si>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</si>
  <si>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</si>
  <si>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</si>
  <si>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</si>
  <si>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</si>
  <si>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</si>
  <si>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</si>
  <si>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</si>
  <si>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</si>
  <si>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</si>
  <si>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</si>
  <si>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</si>
  <si>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</si>
  <si>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</si>
  <si>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</si>
  <si>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</si>
  <si>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</si>
  <si>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</si>
  <si>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</si>
  <si>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</si>
  <si>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</si>
  <si>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</si>
  <si>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</si>
  <si>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</si>
  <si>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</si>
  <si>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</si>
  <si>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</si>
  <si>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</si>
  <si>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</si>
  <si>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</si>
  <si>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</si>
  <si>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</si>
  <si>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</si>
  <si>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</si>
  <si>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</si>
  <si>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</si>
  <si>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</si>
  <si>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</si>
  <si>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</si>
  <si>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</si>
  <si>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</si>
  <si>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</si>
  <si>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</si>
  <si>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</si>
  <si>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</si>
  <si>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</si>
  <si>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</si>
  <si>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</si>
  <si>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</si>
  <si>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</si>
  <si>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</si>
  <si>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</si>
  <si>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</si>
  <si>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</si>
  <si>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</si>
  <si>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</si>
  <si>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</si>
  <si>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</si>
  <si>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</si>
  <si>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</si>
  <si>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</si>
  <si>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</si>
  <si>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</si>
  <si>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</si>
  <si>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</si>
  <si>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</si>
  <si>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</si>
  <si>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</si>
  <si>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</si>
  <si>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</si>
  <si>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</si>
  <si>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</si>
  <si>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</si>
  <si>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</si>
  <si>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</si>
  <si>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</si>
  <si>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</si>
  <si>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</si>
  <si>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</si>
  <si>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</si>
  <si>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</si>
  <si>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</si>
  <si>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</si>
  <si>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</si>
  <si>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</si>
  <si>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</si>
  <si>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</si>
  <si>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</si>
  <si>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</si>
  <si>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</si>
  <si>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</si>
  <si>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</si>
  <si>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</si>
  <si>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</si>
  <si>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</si>
  <si>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</si>
  <si>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</si>
  <si>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</si>
  <si>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</si>
  <si>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</si>
  <si>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</si>
  <si>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</si>
  <si>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</si>
  <si>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</si>
  <si>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</si>
  <si>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</si>
  <si>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</si>
  <si>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</si>
  <si>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</si>
  <si>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</si>
  <si>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</si>
  <si>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</si>
  <si>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</si>
  <si>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</si>
  <si>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</si>
  <si>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</si>
  <si>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</si>
  <si>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</si>
  <si>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</si>
  <si>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</si>
  <si>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</si>
  <si>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</si>
  <si>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</si>
  <si>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</si>
  <si>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</si>
  <si>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</si>
  <si>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</si>
  <si>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</si>
  <si>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</si>
  <si>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</si>
  <si>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</si>
  <si>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</si>
  <si>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</si>
  <si>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</si>
  <si>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</si>
  <si>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</si>
  <si>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</si>
  <si>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</si>
  <si>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</si>
  <si>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</si>
  <si>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</si>
  <si>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</si>
  <si>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</si>
  <si>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</si>
  <si>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</si>
  <si>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</si>
  <si>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</si>
  <si>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</si>
  <si>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</si>
  <si>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</si>
  <si>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</si>
  <si>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</si>
  <si>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</si>
  <si>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</si>
  <si>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</si>
  <si>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</si>
  <si>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</si>
  <si>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</si>
  <si>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</si>
  <si>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</si>
  <si>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</si>
  <si>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</si>
  <si>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</si>
  <si>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</si>
  <si>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</si>
  <si>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</si>
  <si>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</si>
  <si>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</si>
  <si>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</si>
  <si>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</si>
  <si>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</si>
  <si>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</si>
  <si>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</si>
  <si>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1.65</t>
  </si>
  <si>
    <t>▲ 3.82</t>
  </si>
  <si>
    <t>▲ 0.32</t>
  </si>
  <si>
    <t>国民健康保険特別会計</t>
  </si>
  <si>
    <t>▲ 20.90</t>
  </si>
  <si>
    <t>▲ 17.33</t>
  </si>
  <si>
    <t>▲ 12.74</t>
  </si>
  <si>
    <t>▲ 14.55</t>
  </si>
  <si>
    <t>▲ 13.99</t>
  </si>
  <si>
    <t>水道事業会計</t>
  </si>
  <si>
    <t>一般会計</t>
  </si>
  <si>
    <t>公共下水道事業特別会計</t>
  </si>
  <si>
    <t>土地区画整理事業特別会計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</si>
  <si>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</si>
  <si>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</si>
  <si>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</si>
  <si>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</si>
  <si>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</si>
  <si>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</si>
  <si>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</si>
  <si>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</si>
  <si>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</si>
  <si>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</si>
  <si>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</si>
  <si>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</si>
  <si>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</si>
  <si>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</si>
  <si>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沖縄県町村土地開発公社</t>
    <rPh sb="0" eb="3">
      <t>オキナワケン</t>
    </rPh>
    <rPh sb="3" eb="5">
      <t>チョウソン</t>
    </rPh>
    <rPh sb="5" eb="7">
      <t>トチ</t>
    </rPh>
    <rPh sb="7" eb="9">
      <t>カイハツ</t>
    </rPh>
    <rPh sb="9" eb="11">
      <t>コウシャ</t>
    </rPh>
    <phoneticPr fontId="2"/>
  </si>
  <si>
    <t>-</t>
    <phoneticPr fontId="2"/>
  </si>
  <si>
    <t>東部消防組合　一般会計　</t>
    <rPh sb="0" eb="2">
      <t>トウブ</t>
    </rPh>
    <rPh sb="2" eb="4">
      <t>ショウボウ</t>
    </rPh>
    <rPh sb="4" eb="6">
      <t>クミアイ</t>
    </rPh>
    <rPh sb="7" eb="9">
      <t>イッパン</t>
    </rPh>
    <rPh sb="9" eb="11">
      <t>カイケイ</t>
    </rPh>
    <phoneticPr fontId="2"/>
  </si>
  <si>
    <t>沖縄県市町村総合事務組合</t>
    <rPh sb="0" eb="3">
      <t>オキナワケン</t>
    </rPh>
    <rPh sb="3" eb="6">
      <t>シチョウソン</t>
    </rPh>
    <rPh sb="6" eb="8">
      <t>ソウゴウ</t>
    </rPh>
    <rPh sb="8" eb="10">
      <t>ジム</t>
    </rPh>
    <rPh sb="10" eb="12">
      <t>クミアイ</t>
    </rPh>
    <phoneticPr fontId="2"/>
  </si>
  <si>
    <t>中部広域市町村圏事務組合　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</si>
  <si>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　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</si>
  <si>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後期高齢者医療広域連合　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</si>
  <si>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　特別会計</t>
    <rPh sb="0" eb="2">
      <t>コウキ</t>
    </rPh>
    <rPh sb="2" eb="5">
      <t>コウレイシャ</t>
    </rPh>
    <rPh sb="5" eb="7">
      <t>イリョウ</t>
    </rPh>
    <rPh sb="7" eb="9">
      <t>コウイキ</t>
    </rPh>
    <rPh sb="9" eb="11">
      <t>レンゴウ</t>
    </rPh>
    <rPh sb="12" eb="14">
      <t>トクベツ</t>
    </rPh>
    <rPh sb="14" eb="16">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</si>
  <si>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</si>
  <si>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</si>
  <si>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沖縄県介護保険広域連合　一般会計</t>
    <rPh sb="0" eb="2">
      <t>オキナワ</t>
    </rPh>
    <rPh sb="2" eb="3">
      <t>ケン</t>
    </rPh>
    <rPh sb="3" eb="5">
      <t>カイゴ</t>
    </rPh>
    <rPh sb="5" eb="7">
      <t>ホケン</t>
    </rPh>
    <rPh sb="7" eb="9">
      <t>コウイキ</t>
    </rPh>
    <rPh sb="9" eb="11">
      <t>レンゴウ</t>
    </rPh>
    <rPh sb="12" eb="14">
      <t>イッパン</t>
    </rPh>
    <rPh sb="14" eb="16">
      <t>カイケイ</t>
    </rPh>
    <phoneticPr fontId="2"/>
  </si>
  <si>
    <t>沖縄県介護保険広域連合　特別会計</t>
    <rPh sb="0" eb="2">
      <t>オキナワ</t>
    </rPh>
    <rPh sb="2" eb="3">
      <t>ケン</t>
    </rPh>
    <rPh sb="3" eb="5">
      <t>カイゴ</t>
    </rPh>
    <rPh sb="5" eb="7">
      <t>ホケン</t>
    </rPh>
    <rPh sb="7" eb="9">
      <t>コウイキ</t>
    </rPh>
    <rPh sb="9" eb="11">
      <t>レンゴウ</t>
    </rPh>
    <rPh sb="12" eb="14">
      <t>トクベツ</t>
    </rPh>
    <rPh sb="14" eb="16">
      <t>カイケイ</t>
    </rPh>
    <phoneticPr fontId="2"/>
  </si>
  <si>
    <t>(ごみリサイクル基金(H30年度末現在))</t>
    <phoneticPr fontId="2"/>
  </si>
  <si>
    <t>(新設学校用地等土地開発基金(H30年度末現在))</t>
    <phoneticPr fontId="2"/>
  </si>
  <si>
    <t>(職員退職手当特別負担金基金(H30年度末現在))</t>
    <phoneticPr fontId="2"/>
  </si>
  <si>
    <t>(庁舎等建設基金(H30年度末現在))</t>
    <phoneticPr fontId="2"/>
  </si>
  <si>
    <t>(石油貯蔵施設立地対策等交付金基金(H30年度末現在))</t>
    <rPh sb="1" eb="3">
      <t>セキユ</t>
    </rPh>
    <rPh sb="3" eb="5">
      <t>チョゾウ</t>
    </rPh>
    <rPh sb="5" eb="7">
      <t>シセツ</t>
    </rPh>
    <rPh sb="7" eb="9">
      <t>リッチ</t>
    </rPh>
    <rPh sb="9" eb="11">
      <t>タイサク</t>
    </rPh>
    <rPh sb="11" eb="12">
      <t>トウ</t>
    </rPh>
    <rPh sb="12" eb="15">
      <t>コウフキン</t>
    </rPh>
    <rPh sb="15" eb="17">
      <t>キキン</t>
    </rPh>
    <phoneticPr fontId="2"/>
  </si>
  <si>
    <t>-</t>
    <phoneticPr fontId="2"/>
  </si>
  <si>
    <t>-</t>
    <phoneticPr fontId="2"/>
  </si>
  <si>
    <t>南部広域行政組合　一般会計</t>
    <phoneticPr fontId="2"/>
  </si>
  <si>
    <t>南部広域行政組合　公共用地先行取得事業特別会計</t>
    <rPh sb="9" eb="11">
      <t>コウキョウ</t>
    </rPh>
    <rPh sb="11" eb="13">
      <t>ヨウチ</t>
    </rPh>
    <rPh sb="13" eb="15">
      <t>センコウ</t>
    </rPh>
    <rPh sb="15" eb="17">
      <t>シュトク</t>
    </rPh>
    <rPh sb="17" eb="19">
      <t>ジギョウ</t>
    </rPh>
    <phoneticPr fontId="2"/>
  </si>
  <si>
    <t>南部広域行政組合　糸豊環境衛生事業特別会計</t>
    <rPh sb="9" eb="10">
      <t>イト</t>
    </rPh>
    <rPh sb="10" eb="11">
      <t>トヨ</t>
    </rPh>
    <rPh sb="11" eb="13">
      <t>カンキョウ</t>
    </rPh>
    <rPh sb="13" eb="15">
      <t>エイセイ</t>
    </rPh>
    <rPh sb="15" eb="17">
      <t>ジギョウ</t>
    </rPh>
    <phoneticPr fontId="2"/>
  </si>
  <si>
    <t>南部広域行政組合　東部環境衛生事業特別会計</t>
    <rPh sb="9" eb="11">
      <t>トウブ</t>
    </rPh>
    <rPh sb="11" eb="13">
      <t>カンキョウ</t>
    </rPh>
    <rPh sb="13" eb="15">
      <t>エイセイ</t>
    </rPh>
    <rPh sb="15" eb="17">
      <t>ジギョウ</t>
    </rPh>
    <phoneticPr fontId="2"/>
  </si>
  <si>
    <t>南部広域行政組合　島尻環境衛生事業特別会計</t>
    <rPh sb="9" eb="11">
      <t>シマジリ</t>
    </rPh>
    <rPh sb="11" eb="13">
      <t>カンキョウ</t>
    </rPh>
    <rPh sb="13" eb="15">
      <t>エイセイ</t>
    </rPh>
    <rPh sb="15" eb="17">
      <t>ジギョウ</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</si>
  <si>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</si>
  <si>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</si>
  <si>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</si>
  <si>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</si>
  <si>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</si>
  <si>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</si>
  <si>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</si>
  <si>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</si>
  <si>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</si>
  <si>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t>
    <phoneticPr fontId="5"/>
  </si>
  <si>
    <t>将来負担比率</t>
    <phoneticPr fontId="5"/>
  </si>
  <si>
    <t>有形固定資産減価償却率</t>
    <phoneticPr fontId="5"/>
  </si>
  <si>
    <t>類似団体内平均値</t>
    <phoneticPr fontId="5"/>
  </si>
  <si>
    <t>実質公債費比率</t>
    <phoneticPr fontId="5"/>
  </si>
  <si>
    <t xml:space="preserve"> </t>
    <phoneticPr fontId="5"/>
  </si>
  <si>
    <t>・　将来負担比率が類似団体と比較し、かなり高い水準にあるものの、ここ数年は改善傾向にあり、平成30年度は平成29年度より10.9％下がった。有形固定資産減価償却率は類似団体より低めだが、将来負担額が高い水準のままだと、今後必須となる老朽化対策費用の捻出が難しいため、全事業の優先度を点検し、事業の縮小・廃止を図るなど行財政改革をすすめていく。</t>
    <rPh sb="34" eb="36">
      <t>スウネン</t>
    </rPh>
    <rPh sb="37" eb="39">
      <t>カイゼン</t>
    </rPh>
    <rPh sb="39" eb="41">
      <t>ケイコウ</t>
    </rPh>
    <rPh sb="45" eb="47">
      <t>ヘイセイ</t>
    </rPh>
    <rPh sb="49" eb="51">
      <t>ネンド</t>
    </rPh>
    <rPh sb="127" eb="128">
      <t>ムズカ</t>
    </rPh>
    <phoneticPr fontId="5"/>
  </si>
  <si>
    <t>・　類似団体と比べ、将来負担比率は大きく上回っている。平成29年度から庁舎等複合施設建設事業の元金償還が始まっており、実質公債費率も高止まりである。将来負担比率は改善傾向にあるものの、過去の既発債が多額であり、充当可能財源等である基金が類似団体と比べても低く、年々減ってきていることも高水準の要因と考えられる。新規発行を抑制し、地方債の現在高は減少しているが、今後、大型事業の起債が予定されており、組合等負担等見込額が増加傾向にある以上、将来負担額を抑えるべく、事業の徹底的な見直しを図らなければならない。</t>
    <rPh sb="27" eb="29">
      <t>ヘイセイ</t>
    </rPh>
    <rPh sb="31" eb="33">
      <t>ネンド</t>
    </rPh>
    <rPh sb="47" eb="49">
      <t>ガンキン</t>
    </rPh>
    <rPh sb="49" eb="51">
      <t>ショウカン</t>
    </rPh>
    <rPh sb="52" eb="53">
      <t>ハジ</t>
    </rPh>
    <rPh sb="59" eb="61">
      <t>ジッシツ</t>
    </rPh>
    <rPh sb="61" eb="64">
      <t>コウサイヒ</t>
    </rPh>
    <rPh sb="64" eb="65">
      <t>リツ</t>
    </rPh>
    <rPh sb="66" eb="68">
      <t>タカド</t>
    </rPh>
    <rPh sb="74" eb="76">
      <t>ショウライ</t>
    </rPh>
    <rPh sb="76" eb="78">
      <t>フタン</t>
    </rPh>
    <rPh sb="78" eb="80">
      <t>ヒリツ</t>
    </rPh>
    <rPh sb="81" eb="83">
      <t>カイゼン</t>
    </rPh>
    <rPh sb="83" eb="85">
      <t>ケイコウ</t>
    </rPh>
    <rPh sb="92" eb="94">
      <t>カコ</t>
    </rPh>
    <rPh sb="95" eb="97">
      <t>キハツ</t>
    </rPh>
    <rPh sb="97" eb="98">
      <t>サイ</t>
    </rPh>
    <rPh sb="143" eb="145">
      <t>スイジュン</t>
    </rPh>
    <rPh sb="172" eb="174">
      <t>ゲンショウ</t>
    </rPh>
    <rPh sb="180" eb="182">
      <t>コンゴ</t>
    </rPh>
    <rPh sb="183" eb="185">
      <t>オオガタ</t>
    </rPh>
    <rPh sb="185" eb="187">
      <t>ジギョウ</t>
    </rPh>
    <rPh sb="188" eb="190">
      <t>キサイ</t>
    </rPh>
    <rPh sb="191" eb="193">
      <t>ヨテイ</t>
    </rPh>
    <rPh sb="216" eb="218">
      <t>イジョウ</t>
    </rPh>
    <rPh sb="219" eb="221">
      <t>ショウライ</t>
    </rPh>
    <rPh sb="221" eb="223">
      <t>フタン</t>
    </rPh>
    <rPh sb="223" eb="224">
      <t>ガク</t>
    </rPh>
    <rPh sb="225" eb="226">
      <t>オサ</t>
    </rPh>
    <rPh sb="231" eb="233">
      <t>ジギョウ</t>
    </rPh>
    <rPh sb="234" eb="237">
      <t>テッテイテキ</t>
    </rPh>
    <rPh sb="238" eb="240">
      <t>ミナオ</t>
    </rPh>
    <rPh sb="242" eb="243">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</si>
</sst>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78BC-41E4-8D00-6403FA9DE4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47270</c:v>
                </c:pt>
                <c:pt idx="1">
                  <c:v>66965</c:v>
                </c:pt>
                <c:pt idx="2">
                  <c:v>86458</c:v>
                </c:pt>
                <c:pt idx="3">
                  <c:v>47372</c:v>
                </c:pt>
                <c:pt idx="4">
                  <c:v>32152</c:v>
                </c:pt>
              </c:numCache>
            </c:numRef>
          </c:val>
          <c:smooth val="0"/>
          <c:extLst>
            <c:ext xmlns:c16="http://schemas.microsoft.com/office/drawing/2014/chart" uri="{C3380CC4-5D6E-409C-BE32-E72D297353CC}">
              <c16:uniqueId val="{00000001-78BC-41E4-8D00-6403FA9DE46B}"/>
            </c:ext>
          </c:extLst>
        </c:ser>
        <c:dLbls>
          <c:showLegendKey val="0"/>
          <c:showVal val="0"/>
          <c:showCatName val="0"/>
          <c:showSerName val="0"/>
          <c:showPercent val="0"/>
          <c:showBubbleSize val="0"/>
        </c:dLbls>
        <c:marker val="1"/>
        <c:smooth val="0"/>
        <c:axId val="103089280"/>
        <c:axId val="103091200"/>
      </c:lineChart>
      <c:catAx>
        <c:axId val="103089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091200"/>
        <c:crosses val="autoZero"/>
        <c:auto val="1"/>
        <c:lblAlgn val="ctr"/>
        <c:lblOffset val="100"/>
        <c:tickLblSkip val="1"/>
        <c:tickMarkSkip val="1"/>
        <c:noMultiLvlLbl val="0"/>
      </c:catAx>
      <c:valAx>
        <c:axId val="10309120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089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5.89</c:v>
                </c:pt>
                <c:pt idx="1">
                  <c:v>5.54</c:v>
                </c:pt>
                <c:pt idx="2">
                  <c:v>5.0199999999999996</c:v>
                </c:pt>
                <c:pt idx="3">
                  <c:v>4.38</c:v>
                </c:pt>
                <c:pt idx="4">
                  <c:v>5.17</c:v>
                </c:pt>
              </c:numCache>
            </c:numRef>
          </c:val>
          <c:extLst>
            <c:ext xmlns:c16="http://schemas.microsoft.com/office/drawing/2014/chart" uri="{C3380CC4-5D6E-409C-BE32-E72D297353CC}">
              <c16:uniqueId val="{00000000-81DE-461A-BBDB-9C52269E79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17.670000000000002</c:v>
                </c:pt>
                <c:pt idx="1">
                  <c:v>15.76</c:v>
                </c:pt>
                <c:pt idx="2">
                  <c:v>12.36</c:v>
                </c:pt>
                <c:pt idx="3">
                  <c:v>12.56</c:v>
                </c:pt>
                <c:pt idx="4">
                  <c:v>12.81</c:v>
                </c:pt>
              </c:numCache>
            </c:numRef>
          </c:val>
          <c:extLst>
            <c:ext xmlns:c16="http://schemas.microsoft.com/office/drawing/2014/chart" uri="{C3380CC4-5D6E-409C-BE32-E72D297353CC}">
              <c16:uniqueId val="{00000001-81DE-461A-BBDB-9C52269E796B}"/>
            </c:ext>
          </c:extLst>
        </c:ser>
        <c:dLbls>
          <c:showLegendKey val="0"/>
          <c:showVal val="0"/>
          <c:showCatName val="0"/>
          <c:showSerName val="0"/>
          <c:showPercent val="0"/>
          <c:showBubbleSize val="0"/>
        </c:dLbls>
        <c:gapWidth val="250"/>
        <c:overlap val="100"/>
        <c:axId val="129789312"/>
        <c:axId val="129795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3.6</c:v>
                </c:pt>
                <c:pt idx="1">
                  <c:v>-1.65</c:v>
                </c:pt>
                <c:pt idx="2">
                  <c:v>-3.82</c:v>
                </c:pt>
                <c:pt idx="3">
                  <c:v>-0.32</c:v>
                </c:pt>
                <c:pt idx="4">
                  <c:v>1.28</c:v>
                </c:pt>
              </c:numCache>
            </c:numRef>
          </c:val>
          <c:smooth val="0"/>
          <c:extLst>
            <c:ext xmlns:c16="http://schemas.microsoft.com/office/drawing/2014/chart" uri="{C3380CC4-5D6E-409C-BE32-E72D297353CC}">
              <c16:uniqueId val="{00000002-81DE-461A-BBDB-9C52269E796B}"/>
            </c:ext>
          </c:extLst>
        </c:ser>
        <c:dLbls>
          <c:showLegendKey val="0"/>
          <c:showVal val="0"/>
          <c:showCatName val="0"/>
          <c:showSerName val="0"/>
          <c:showPercent val="0"/>
          <c:showBubbleSize val="0"/>
        </c:dLbls>
        <c:marker val="1"/>
        <c:smooth val="0"/>
        <c:axId val="129789312"/>
        <c:axId val="129795584"/>
      </c:lineChart>
      <c:catAx>
        <c:axId val="12978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795584"/>
        <c:crosses val="autoZero"/>
        <c:auto val="1"/>
        <c:lblAlgn val="ctr"/>
        <c:lblOffset val="100"/>
        <c:tickLblSkip val="1"/>
        <c:tickMarkSkip val="1"/>
        <c:noMultiLvlLbl val="0"/>
      </c:catAx>
      <c:valAx>
        <c:axId val="129795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78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0.84</c:v>
                </c:pt>
                <c:pt idx="2">
                  <c:v>#N/A</c:v>
                </c:pt>
                <c:pt idx="3">
                  <c:v>0.93</c:v>
                </c:pt>
                <c:pt idx="4">
                  <c:v>#N/A</c:v>
                </c:pt>
                <c:pt idx="5">
                  <c:v>1.85</c:v>
                </c:pt>
                <c:pt idx="6">
                  <c:v>#N/A</c:v>
                </c:pt>
                <c:pt idx="7">
                  <c:v>0</c:v>
                </c:pt>
                <c:pt idx="8">
                  <c:v>0</c:v>
                </c:pt>
                <c:pt idx="9">
                  <c:v>0</c:v>
                </c:pt>
              </c:numCache>
            </c:numRef>
          </c:val>
          <c:extLst>
            <c:ext xmlns:c16="http://schemas.microsoft.com/office/drawing/2014/chart" uri="{C3380CC4-5D6E-409C-BE32-E72D297353CC}">
              <c16:uniqueId val="{00000000-7BF2-460E-8390-4A716642F5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BF2-460E-8390-4A716642F54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BF2-460E-8390-4A716642F54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BF2-460E-8390-4A716642F54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7BF2-460E-8390-4A716642F543}"/>
            </c:ext>
          </c:extLst>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0.25</c:v>
                </c:pt>
                <c:pt idx="2">
                  <c:v>#N/A</c:v>
                </c:pt>
                <c:pt idx="3">
                  <c:v>0.08</c:v>
                </c:pt>
                <c:pt idx="4">
                  <c:v>#N/A</c:v>
                </c:pt>
                <c:pt idx="5">
                  <c:v>7.0000000000000007E-2</c:v>
                </c:pt>
                <c:pt idx="6">
                  <c:v>#N/A</c:v>
                </c:pt>
                <c:pt idx="7">
                  <c:v>0.17</c:v>
                </c:pt>
                <c:pt idx="8">
                  <c:v>#N/A</c:v>
                </c:pt>
                <c:pt idx="9">
                  <c:v>0.06</c:v>
                </c:pt>
              </c:numCache>
            </c:numRef>
          </c:val>
          <c:extLst>
            <c:ext xmlns:c16="http://schemas.microsoft.com/office/drawing/2014/chart" uri="{C3380CC4-5D6E-409C-BE32-E72D297353CC}">
              <c16:uniqueId val="{00000005-7BF2-460E-8390-4A716642F543}"/>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0.28999999999999998</c:v>
                </c:pt>
                <c:pt idx="2">
                  <c:v>#N/A</c:v>
                </c:pt>
                <c:pt idx="3">
                  <c:v>0.25</c:v>
                </c:pt>
                <c:pt idx="4">
                  <c:v>#N/A</c:v>
                </c:pt>
                <c:pt idx="5">
                  <c:v>0.28999999999999998</c:v>
                </c:pt>
                <c:pt idx="6">
                  <c:v>#N/A</c:v>
                </c:pt>
                <c:pt idx="7">
                  <c:v>0.28000000000000003</c:v>
                </c:pt>
                <c:pt idx="8">
                  <c:v>#N/A</c:v>
                </c:pt>
                <c:pt idx="9">
                  <c:v>0.2</c:v>
                </c:pt>
              </c:numCache>
            </c:numRef>
          </c:val>
          <c:extLst>
            <c:ext xmlns:c16="http://schemas.microsoft.com/office/drawing/2014/chart" uri="{C3380CC4-5D6E-409C-BE32-E72D297353CC}">
              <c16:uniqueId val="{00000006-7BF2-460E-8390-4A716642F54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5.87</c:v>
                </c:pt>
                <c:pt idx="2">
                  <c:v>#N/A</c:v>
                </c:pt>
                <c:pt idx="3">
                  <c:v>5.53</c:v>
                </c:pt>
                <c:pt idx="4">
                  <c:v>#N/A</c:v>
                </c:pt>
                <c:pt idx="5">
                  <c:v>5</c:v>
                </c:pt>
                <c:pt idx="6">
                  <c:v>#N/A</c:v>
                </c:pt>
                <c:pt idx="7">
                  <c:v>4.3</c:v>
                </c:pt>
                <c:pt idx="8">
                  <c:v>#N/A</c:v>
                </c:pt>
                <c:pt idx="9">
                  <c:v>5.14</c:v>
                </c:pt>
              </c:numCache>
            </c:numRef>
          </c:val>
          <c:extLst>
            <c:ext xmlns:c16="http://schemas.microsoft.com/office/drawing/2014/chart" uri="{C3380CC4-5D6E-409C-BE32-E72D297353CC}">
              <c16:uniqueId val="{00000007-7BF2-460E-8390-4A716642F54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24.32</c:v>
                </c:pt>
                <c:pt idx="2">
                  <c:v>#N/A</c:v>
                </c:pt>
                <c:pt idx="3">
                  <c:v>24.64</c:v>
                </c:pt>
                <c:pt idx="4">
                  <c:v>#N/A</c:v>
                </c:pt>
                <c:pt idx="5">
                  <c:v>25.56</c:v>
                </c:pt>
                <c:pt idx="6">
                  <c:v>#N/A</c:v>
                </c:pt>
                <c:pt idx="7">
                  <c:v>26.41</c:v>
                </c:pt>
                <c:pt idx="8">
                  <c:v>#N/A</c:v>
                </c:pt>
                <c:pt idx="9">
                  <c:v>26.92</c:v>
                </c:pt>
              </c:numCache>
            </c:numRef>
          </c:val>
          <c:extLst>
            <c:ext xmlns:c16="http://schemas.microsoft.com/office/drawing/2014/chart" uri="{C3380CC4-5D6E-409C-BE32-E72D297353CC}">
              <c16:uniqueId val="{00000008-7BF2-460E-8390-4A716642F543}"/>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20.9</c:v>
                </c:pt>
                <c:pt idx="1">
                  <c:v>#N/A</c:v>
                </c:pt>
                <c:pt idx="2">
                  <c:v>17.329999999999998</c:v>
                </c:pt>
                <c:pt idx="3">
                  <c:v>#N/A</c:v>
                </c:pt>
                <c:pt idx="4">
                  <c:v>12.74</c:v>
                </c:pt>
                <c:pt idx="5">
                  <c:v>#N/A</c:v>
                </c:pt>
                <c:pt idx="6">
                  <c:v>14.55</c:v>
                </c:pt>
                <c:pt idx="7">
                  <c:v>#N/A</c:v>
                </c:pt>
                <c:pt idx="8">
                  <c:v>13.99</c:v>
                </c:pt>
                <c:pt idx="9">
                  <c:v>#N/A</c:v>
                </c:pt>
              </c:numCache>
            </c:numRef>
          </c:val>
          <c:extLst>
            <c:ext xmlns:c16="http://schemas.microsoft.com/office/drawing/2014/chart" uri="{C3380CC4-5D6E-409C-BE32-E72D297353CC}">
              <c16:uniqueId val="{00000009-7BF2-460E-8390-4A716642F543}"/>
            </c:ext>
          </c:extLst>
        </c:ser>
        <c:dLbls>
          <c:showLegendKey val="0"/>
          <c:showVal val="0"/>
          <c:showCatName val="0"/>
          <c:showSerName val="0"/>
          <c:showPercent val="0"/>
          <c:showBubbleSize val="0"/>
        </c:dLbls>
        <c:gapWidth val="150"/>
        <c:overlap val="100"/>
        <c:axId val="130180992"/>
        <c:axId val="130182528"/>
      </c:barChart>
      <c:catAx>
        <c:axId val="13018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182528"/>
        <c:crosses val="autoZero"/>
        <c:auto val="1"/>
        <c:lblAlgn val="ctr"/>
        <c:lblOffset val="100"/>
        <c:tickLblSkip val="1"/>
        <c:tickMarkSkip val="1"/>
        <c:noMultiLvlLbl val="0"/>
      </c:catAx>
      <c:valAx>
        <c:axId val="130182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180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804</c:v>
                </c:pt>
                <c:pt idx="5">
                  <c:v>775</c:v>
                </c:pt>
                <c:pt idx="8">
                  <c:v>782</c:v>
                </c:pt>
                <c:pt idx="11">
                  <c:v>792</c:v>
                </c:pt>
                <c:pt idx="14">
                  <c:v>795</c:v>
                </c:pt>
              </c:numCache>
            </c:numRef>
          </c:val>
          <c:extLst>
            <c:ext xmlns:c16="http://schemas.microsoft.com/office/drawing/2014/chart" uri="{C3380CC4-5D6E-409C-BE32-E72D297353CC}">
              <c16:uniqueId val="{00000000-9FC0-423A-9B05-C25B61059C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1-9FC0-423A-9B05-C25B61059C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FC0-423A-9B05-C25B61059C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48</c:v>
                </c:pt>
                <c:pt idx="3">
                  <c:v>33</c:v>
                </c:pt>
                <c:pt idx="6">
                  <c:v>50</c:v>
                </c:pt>
                <c:pt idx="9">
                  <c:v>75</c:v>
                </c:pt>
                <c:pt idx="12">
                  <c:v>46</c:v>
                </c:pt>
              </c:numCache>
            </c:numRef>
          </c:val>
          <c:extLst>
            <c:ext xmlns:c16="http://schemas.microsoft.com/office/drawing/2014/chart" uri="{C3380CC4-5D6E-409C-BE32-E72D297353CC}">
              <c16:uniqueId val="{00000003-9FC0-423A-9B05-C25B61059C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170</c:v>
                </c:pt>
                <c:pt idx="3">
                  <c:v>161</c:v>
                </c:pt>
                <c:pt idx="6">
                  <c:v>169</c:v>
                </c:pt>
                <c:pt idx="9">
                  <c:v>171</c:v>
                </c:pt>
                <c:pt idx="12">
                  <c:v>176</c:v>
                </c:pt>
              </c:numCache>
            </c:numRef>
          </c:val>
          <c:extLst>
            <c:ext xmlns:c16="http://schemas.microsoft.com/office/drawing/2014/chart" uri="{C3380CC4-5D6E-409C-BE32-E72D297353CC}">
              <c16:uniqueId val="{00000004-9FC0-423A-9B05-C25B61059C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C0-423A-9B05-C25B61059C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FC0-423A-9B05-C25B61059C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1061</c:v>
                </c:pt>
                <c:pt idx="3">
                  <c:v>1033</c:v>
                </c:pt>
                <c:pt idx="6">
                  <c:v>1016</c:v>
                </c:pt>
                <c:pt idx="9">
                  <c:v>1073</c:v>
                </c:pt>
                <c:pt idx="12">
                  <c:v>1090</c:v>
                </c:pt>
              </c:numCache>
            </c:numRef>
          </c:val>
          <c:extLst>
            <c:ext xmlns:c16="http://schemas.microsoft.com/office/drawing/2014/chart" uri="{C3380CC4-5D6E-409C-BE32-E72D297353CC}">
              <c16:uniqueId val="{00000007-9FC0-423A-9B05-C25B61059CF1}"/>
            </c:ext>
          </c:extLst>
        </c:ser>
        <c:dLbls>
          <c:showLegendKey val="0"/>
          <c:showVal val="0"/>
          <c:showCatName val="0"/>
          <c:showSerName val="0"/>
          <c:showPercent val="0"/>
          <c:showBubbleSize val="0"/>
        </c:dLbls>
        <c:gapWidth val="100"/>
        <c:overlap val="100"/>
        <c:axId val="112992640"/>
        <c:axId val="112994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476</c:v>
                </c:pt>
                <c:pt idx="2">
                  <c:v>#N/A</c:v>
                </c:pt>
                <c:pt idx="3">
                  <c:v>#N/A</c:v>
                </c:pt>
                <c:pt idx="4">
                  <c:v>453</c:v>
                </c:pt>
                <c:pt idx="5">
                  <c:v>#N/A</c:v>
                </c:pt>
                <c:pt idx="6">
                  <c:v>#N/A</c:v>
                </c:pt>
                <c:pt idx="7">
                  <c:v>454</c:v>
                </c:pt>
                <c:pt idx="8">
                  <c:v>#N/A</c:v>
                </c:pt>
                <c:pt idx="9">
                  <c:v>#N/A</c:v>
                </c:pt>
                <c:pt idx="10">
                  <c:v>527</c:v>
                </c:pt>
                <c:pt idx="11">
                  <c:v>#N/A</c:v>
                </c:pt>
                <c:pt idx="12">
                  <c:v>#N/A</c:v>
                </c:pt>
                <c:pt idx="13">
                  <c:v>517</c:v>
                </c:pt>
                <c:pt idx="14">
                  <c:v>#N/A</c:v>
                </c:pt>
              </c:numCache>
            </c:numRef>
          </c:val>
          <c:smooth val="0"/>
          <c:extLst>
            <c:ext xmlns:c16="http://schemas.microsoft.com/office/drawing/2014/chart" uri="{C3380CC4-5D6E-409C-BE32-E72D297353CC}">
              <c16:uniqueId val="{00000008-9FC0-423A-9B05-C25B61059CF1}"/>
            </c:ext>
          </c:extLst>
        </c:ser>
        <c:dLbls>
          <c:showLegendKey val="0"/>
          <c:showVal val="0"/>
          <c:showCatName val="0"/>
          <c:showSerName val="0"/>
          <c:showPercent val="0"/>
          <c:showBubbleSize val="0"/>
        </c:dLbls>
        <c:marker val="1"/>
        <c:smooth val="0"/>
        <c:axId val="112992640"/>
        <c:axId val="112994560"/>
      </c:lineChart>
      <c:catAx>
        <c:axId val="11299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994560"/>
        <c:crosses val="autoZero"/>
        <c:auto val="1"/>
        <c:lblAlgn val="ctr"/>
        <c:lblOffset val="100"/>
        <c:tickLblSkip val="1"/>
        <c:tickMarkSkip val="1"/>
        <c:noMultiLvlLbl val="0"/>
      </c:catAx>
      <c:valAx>
        <c:axId val="112994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99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8960</c:v>
                </c:pt>
                <c:pt idx="5">
                  <c:v>9090</c:v>
                </c:pt>
                <c:pt idx="8">
                  <c:v>9040</c:v>
                </c:pt>
                <c:pt idx="11">
                  <c:v>8900</c:v>
                </c:pt>
                <c:pt idx="14">
                  <c:v>8813</c:v>
                </c:pt>
              </c:numCache>
            </c:numRef>
          </c:val>
          <c:extLst>
            <c:ext xmlns:c16="http://schemas.microsoft.com/office/drawing/2014/chart" uri="{C3380CC4-5D6E-409C-BE32-E72D297353CC}">
              <c16:uniqueId val="{00000000-7E80-4E95-9F41-C67DCA3B44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427</c:v>
                </c:pt>
                <c:pt idx="5">
                  <c:v>373</c:v>
                </c:pt>
                <c:pt idx="8">
                  <c:v>320</c:v>
                </c:pt>
                <c:pt idx="11">
                  <c:v>267</c:v>
                </c:pt>
                <c:pt idx="14">
                  <c:v>213</c:v>
                </c:pt>
              </c:numCache>
            </c:numRef>
          </c:val>
          <c:extLst>
            <c:ext xmlns:c16="http://schemas.microsoft.com/office/drawing/2014/chart" uri="{C3380CC4-5D6E-409C-BE32-E72D297353CC}">
              <c16:uniqueId val="{00000001-7E80-4E95-9F41-C67DCA3B44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2235</c:v>
                </c:pt>
                <c:pt idx="5">
                  <c:v>1989</c:v>
                </c:pt>
                <c:pt idx="8">
                  <c:v>1354</c:v>
                </c:pt>
                <c:pt idx="11">
                  <c:v>1101</c:v>
                </c:pt>
                <c:pt idx="14">
                  <c:v>1233</c:v>
                </c:pt>
              </c:numCache>
            </c:numRef>
          </c:val>
          <c:extLst>
            <c:ext xmlns:c16="http://schemas.microsoft.com/office/drawing/2014/chart" uri="{C3380CC4-5D6E-409C-BE32-E72D297353CC}">
              <c16:uniqueId val="{00000002-7E80-4E95-9F41-C67DCA3B44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E80-4E95-9F41-C67DCA3B44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E80-4E95-9F41-C67DCA3B44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80-4E95-9F41-C67DCA3B44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1017</c:v>
                </c:pt>
                <c:pt idx="3">
                  <c:v>805</c:v>
                </c:pt>
                <c:pt idx="6">
                  <c:v>845</c:v>
                </c:pt>
                <c:pt idx="9">
                  <c:v>772</c:v>
                </c:pt>
                <c:pt idx="12">
                  <c:v>796</c:v>
                </c:pt>
              </c:numCache>
            </c:numRef>
          </c:val>
          <c:extLst>
            <c:ext xmlns:c16="http://schemas.microsoft.com/office/drawing/2014/chart" uri="{C3380CC4-5D6E-409C-BE32-E72D297353CC}">
              <c16:uniqueId val="{00000006-7E80-4E95-9F41-C67DCA3B44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484</c:v>
                </c:pt>
                <c:pt idx="3">
                  <c:v>563</c:v>
                </c:pt>
                <c:pt idx="6">
                  <c:v>640</c:v>
                </c:pt>
                <c:pt idx="9">
                  <c:v>634</c:v>
                </c:pt>
                <c:pt idx="12">
                  <c:v>717</c:v>
                </c:pt>
              </c:numCache>
            </c:numRef>
          </c:val>
          <c:extLst>
            <c:ext xmlns:c16="http://schemas.microsoft.com/office/drawing/2014/chart" uri="{C3380CC4-5D6E-409C-BE32-E72D297353CC}">
              <c16:uniqueId val="{00000007-7E80-4E95-9F41-C67DCA3B44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3803</c:v>
                </c:pt>
                <c:pt idx="3">
                  <c:v>3612</c:v>
                </c:pt>
                <c:pt idx="6">
                  <c:v>3497</c:v>
                </c:pt>
                <c:pt idx="9">
                  <c:v>3310</c:v>
                </c:pt>
                <c:pt idx="12">
                  <c:v>3176</c:v>
                </c:pt>
              </c:numCache>
            </c:numRef>
          </c:val>
          <c:extLst>
            <c:ext xmlns:c16="http://schemas.microsoft.com/office/drawing/2014/chart" uri="{C3380CC4-5D6E-409C-BE32-E72D297353CC}">
              <c16:uniqueId val="{00000008-7E80-4E95-9F41-C67DCA3B44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64</c:v>
                </c:pt>
                <c:pt idx="9">
                  <c:v>64</c:v>
                </c:pt>
                <c:pt idx="12">
                  <c:v>18</c:v>
                </c:pt>
              </c:numCache>
            </c:numRef>
          </c:val>
          <c:extLst>
            <c:ext xmlns:c16="http://schemas.microsoft.com/office/drawing/2014/chart" uri="{C3380CC4-5D6E-409C-BE32-E72D297353CC}">
              <c16:uniqueId val="{00000009-7E80-4E95-9F41-C67DCA3B44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11456</c:v>
                </c:pt>
                <c:pt idx="3">
                  <c:v>11407</c:v>
                </c:pt>
                <c:pt idx="6">
                  <c:v>11404</c:v>
                </c:pt>
                <c:pt idx="9">
                  <c:v>10968</c:v>
                </c:pt>
                <c:pt idx="12">
                  <c:v>10479</c:v>
                </c:pt>
              </c:numCache>
            </c:numRef>
          </c:val>
          <c:extLst>
            <c:ext xmlns:c16="http://schemas.microsoft.com/office/drawing/2014/chart" uri="{C3380CC4-5D6E-409C-BE32-E72D297353CC}">
              <c16:uniqueId val="{0000000A-7E80-4E95-9F41-C67DCA3B446B}"/>
            </c:ext>
          </c:extLst>
        </c:ser>
        <c:dLbls>
          <c:showLegendKey val="0"/>
          <c:showVal val="0"/>
          <c:showCatName val="0"/>
          <c:showSerName val="0"/>
          <c:showPercent val="0"/>
          <c:showBubbleSize val="0"/>
        </c:dLbls>
        <c:gapWidth val="100"/>
        <c:overlap val="100"/>
        <c:axId val="130484864"/>
        <c:axId val="130495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5139</c:v>
                </c:pt>
                <c:pt idx="2">
                  <c:v>#N/A</c:v>
                </c:pt>
                <c:pt idx="3">
                  <c:v>#N/A</c:v>
                </c:pt>
                <c:pt idx="4">
                  <c:v>4933</c:v>
                </c:pt>
                <c:pt idx="5">
                  <c:v>#N/A</c:v>
                </c:pt>
                <c:pt idx="6">
                  <c:v>#N/A</c:v>
                </c:pt>
                <c:pt idx="7">
                  <c:v>5736</c:v>
                </c:pt>
                <c:pt idx="8">
                  <c:v>#N/A</c:v>
                </c:pt>
                <c:pt idx="9">
                  <c:v>#N/A</c:v>
                </c:pt>
                <c:pt idx="10">
                  <c:v>5481</c:v>
                </c:pt>
                <c:pt idx="11">
                  <c:v>#N/A</c:v>
                </c:pt>
                <c:pt idx="12">
                  <c:v>#N/A</c:v>
                </c:pt>
                <c:pt idx="13">
                  <c:v>4927</c:v>
                </c:pt>
                <c:pt idx="14">
                  <c:v>#N/A</c:v>
                </c:pt>
              </c:numCache>
            </c:numRef>
          </c:val>
          <c:smooth val="0"/>
          <c:extLst>
            <c:ext xmlns:c16="http://schemas.microsoft.com/office/drawing/2014/chart" uri="{C3380CC4-5D6E-409C-BE32-E72D297353CC}">
              <c16:uniqueId val="{0000000B-7E80-4E95-9F41-C67DCA3B446B}"/>
            </c:ext>
          </c:extLst>
        </c:ser>
        <c:dLbls>
          <c:showLegendKey val="0"/>
          <c:showVal val="0"/>
          <c:showCatName val="0"/>
          <c:showSerName val="0"/>
          <c:showPercent val="0"/>
          <c:showBubbleSize val="0"/>
        </c:dLbls>
        <c:marker val="1"/>
        <c:smooth val="0"/>
        <c:axId val="130484864"/>
        <c:axId val="130495232"/>
      </c:lineChart>
      <c:catAx>
        <c:axId val="13048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495232"/>
        <c:crosses val="autoZero"/>
        <c:auto val="1"/>
        <c:lblAlgn val="ctr"/>
        <c:lblOffset val="100"/>
        <c:tickLblSkip val="1"/>
        <c:tickMarkSkip val="1"/>
        <c:noMultiLvlLbl val="0"/>
      </c:catAx>
      <c:valAx>
        <c:axId val="130495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484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802</c:v>
                </c:pt>
                <c:pt idx="1">
                  <c:v>820</c:v>
                </c:pt>
                <c:pt idx="2">
                  <c:v>849</c:v>
                </c:pt>
              </c:numCache>
            </c:numRef>
          </c:val>
          <c:extLst>
            <c:ext xmlns:c16="http://schemas.microsoft.com/office/drawing/2014/chart" uri="{C3380CC4-5D6E-409C-BE32-E72D297353CC}">
              <c16:uniqueId val="{00000000-647D-4D4E-8D17-7EAB459277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51</c:v>
                </c:pt>
                <c:pt idx="1">
                  <c:v>1</c:v>
                </c:pt>
                <c:pt idx="2">
                  <c:v>45</c:v>
                </c:pt>
              </c:numCache>
            </c:numRef>
          </c:val>
          <c:extLst>
            <c:ext xmlns:c16="http://schemas.microsoft.com/office/drawing/2014/chart" uri="{C3380CC4-5D6E-409C-BE32-E72D297353CC}">
              <c16:uniqueId val="{00000001-647D-4D4E-8D17-7EAB459277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410</c:v>
                </c:pt>
                <c:pt idx="1">
                  <c:v>278</c:v>
                </c:pt>
                <c:pt idx="2">
                  <c:v>404</c:v>
                </c:pt>
              </c:numCache>
            </c:numRef>
          </c:val>
          <c:extLst>
            <c:ext xmlns:c16="http://schemas.microsoft.com/office/drawing/2014/chart" uri="{C3380CC4-5D6E-409C-BE32-E72D297353CC}">
              <c16:uniqueId val="{00000002-647D-4D4E-8D17-7EAB459277F2}"/>
            </c:ext>
          </c:extLst>
        </c:ser>
        <c:dLbls>
          <c:showLegendKey val="0"/>
          <c:showVal val="0"/>
          <c:showCatName val="0"/>
          <c:showSerName val="0"/>
          <c:showPercent val="0"/>
          <c:showBubbleSize val="0"/>
        </c:dLbls>
        <c:gapWidth val="120"/>
        <c:overlap val="100"/>
        <c:axId val="126910464"/>
        <c:axId val="126912000"/>
      </c:barChart>
      <c:catAx>
        <c:axId val="12691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6912000"/>
        <c:crosses val="autoZero"/>
        <c:auto val="1"/>
        <c:lblAlgn val="ctr"/>
        <c:lblOffset val="100"/>
        <c:tickLblSkip val="1"/>
        <c:tickMarkSkip val="1"/>
        <c:noMultiLvlLbl val="0"/>
      </c:catAx>
      <c:valAx>
        <c:axId val="1269120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691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{D4EA3BA3-4457-484E-901C-B28DFD9A10D2}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BB5-4A9F-B9D2-9FF83B53AF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{EF3E770F-B785-48B1-BFA3-697AB24FA13F}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B5-4A9F-B9D2-9FF83B53AF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{D0C1419E-D8AB-4138-8B72-16F5B111F239}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B5-4A9F-B9D2-9FF83B53AF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{7E59B8A4-DAC0-4740-85F0-180EAF520A36}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B5-4A9F-B9D2-9FF83B53AF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{B94735FE-3E6A-44AB-BA28-C9947A0FEBE9}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B5-4A9F-B9D2-9FF83B53AF8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{F865A42B-A0DC-458D-9136-D89204B35613}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BB5-4A9F-B9D2-9FF83B53AF8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{4E0EA793-7A3B-4681-8E7A-F8675ADAD4F6}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BB5-4A9F-B9D2-9FF83B53AF8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{BF559E95-B71D-4C98-BC9D-8D62B538BC53}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BB5-4A9F-B9D2-9FF83B53AF8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{A1D17BA1-A8CE-445A-8C17-05BEFF7FCBB5}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BB5-4A9F-B9D2-9FF83B53AF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47</c:v>
                </c:pt>
                <c:pt idx="24">
                  <c:v>48.7</c:v>
                </c:pt>
                <c:pt idx="32">
                  <c:v>51.3</c:v>
                </c:pt>
              </c:numCache>
            </c:numRef>
          </c:xVal>
          <c:yVal>
            <c:numRef>
              <c:f>公会計指標分析・財政指標組合せ分析表!$BP$51:$DC$51</c:f>
              <c:numCache>
                <c:formatCode>#,##0.0;"▲ "#,##0.0</c:formatCode>
                <c:ptCount val="40"/>
                <c:pt idx="16">
                  <c:v>99.6</c:v>
                </c:pt>
                <c:pt idx="24">
                  <c:v>94.6</c:v>
                </c:pt>
                <c:pt idx="32">
                  <c:v>83.7</c:v>
                </c:pt>
              </c:numCache>
            </c:numRef>
          </c:yVal>
          <c:smooth val="0"/>
          <c:extLst>
            <c:ext xmlns:c16="http://schemas.microsoft.com/office/drawing/2014/chart" uri="{C3380CC4-5D6E-409C-BE32-E72D297353CC}">
              <c16:uniqueId val="{00000009-ABB5-4A9F-B9D2-9FF83B53AF8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{C893C941-9E2F-45DA-9DAA-AC3F5A29BBD1}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BB5-4A9F-B9D2-9FF83B53AF8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{B27745AF-3DBD-440B-A5F4-80C72B22B1D5}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B5-4A9F-B9D2-9FF83B53AF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{E2AED83D-368B-4DD6-848C-D79071A6C699}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B5-4A9F-B9D2-9FF83B53AF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{E3816B61-BE97-4E0B-9E75-8BDE01AE3F5D}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B5-4A9F-B9D2-9FF83B53AF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{2A64A170-853B-42EF-A6A9-62072BAAEA04}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B5-4A9F-B9D2-9FF83B53AF8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{EEE96420-2B88-493F-9EC3-E876916B2FBD}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BB5-4A9F-B9D2-9FF83B53AF8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{9A23C3D7-4929-4A0F-AC8A-3EE13239A776}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BB5-4A9F-B9D2-9FF83B53AF8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{73B1934F-709E-44A5-A03B-6622C9758153}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BB5-4A9F-B9D2-9FF83B53AF8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{A29D848F-09C8-49B0-A1CE-D9E990487FB0}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BB5-4A9F-B9D2-9FF83B53AF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56.1</c:v>
                </c:pt>
                <c:pt idx="24">
                  <c:v>58.1</c:v>
                </c:pt>
                <c:pt idx="32">
                  <c:v>59.1</c:v>
                </c:pt>
              </c:numCache>
            </c:numRef>
          </c:xVal>
          <c:yVal>
            <c:numRef>
              <c:f>公会計指標分析・財政指標組合せ分析表!$BP$55:$DC$55</c:f>
              <c:numCache>
                <c:formatCode>#,##0.0;"▲ "#,##0.0</c:formatCode>
                <c:ptCount val="40"/>
                <c:pt idx="16">
                  <c:v>21</c:v>
                </c:pt>
                <c:pt idx="24">
                  <c:v>20.2</c:v>
                </c:pt>
                <c:pt idx="32">
                  <c:v>18.3</c:v>
                </c:pt>
              </c:numCache>
            </c:numRef>
          </c:yVal>
          <c:smooth val="0"/>
          <c:extLst>
            <c:ext xmlns:c16="http://schemas.microsoft.com/office/drawing/2014/chart" uri="{C3380CC4-5D6E-409C-BE32-E72D297353CC}">
              <c16:uniqueId val="{00000013-ABB5-4A9F-B9D2-9FF83B53AF82}"/>
            </c:ext>
          </c:extLst>
        </c:ser>
        <c:dLbls>
          <c:showLegendKey val="0"/>
          <c:showVal val="1"/>
          <c:showCatName val="0"/>
          <c:showSerName val="0"/>
          <c:showPercent val="0"/>
          <c:showBubbleSize val="0"/>
        </c:dLbls>
        <c:axId val="131008768"/>
        <c:axId val="131010944"/>
      </c:scatterChart>
      <c:valAx>
        <c:axId val="131008768"/>
        <c:scaling>
          <c:orientation val="minMax"/>
          <c:max val="61"/>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010944"/>
        <c:crosses val="autoZero"/>
        <c:crossBetween val="midCat"/>
      </c:valAx>
      <c:valAx>
        <c:axId val="131010944"/>
        <c:scaling>
          <c:orientation val="minMax"/>
          <c:max val="114"/>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0087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{A615DC8A-4FAA-4425-B97F-3B454684A240}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00B-45E7-8403-A2D7654304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{B75529D9-0ABB-4713-85D0-52F989A7300B}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0B-45E7-8403-A2D7654304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{8CE20320-14C9-4382-890C-89B924654798}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0B-45E7-8403-A2D7654304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{0BA63CD8-11F0-4928-B067-FA68440834A2}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0B-45E7-8403-A2D7654304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{0F6A3B6C-D46C-4B6C-A27B-1A12EE6CA560}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0B-45E7-8403-A2D76543048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{0D73F417-37F0-4595-A971-A61E3CB454B4}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00B-45E7-8403-A2D76543048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{9CD64DA2-16D0-417F-B0F9-0ED1A47D7BA0}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00B-45E7-8403-A2D76543048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{18D29AD9-DE4A-41E6-98B5-7E8AE7A03D6B}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00B-45E7-8403-A2D76543048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{14BF71D6-DB06-4248-9E6B-2E5B0214D137}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00B-45E7-8403-A2D7654304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8.3000000000000007</c:v>
                </c:pt>
                <c:pt idx="16">
                  <c:v>8.1</c:v>
                </c:pt>
                <c:pt idx="24">
                  <c:v>8.1999999999999993</c:v>
                </c:pt>
                <c:pt idx="32">
                  <c:v>8.5</c:v>
                </c:pt>
              </c:numCache>
            </c:numRef>
          </c:xVal>
          <c:yVal>
            <c:numRef>
              <c:f>公会計指標分析・財政指標組合せ分析表!$BP$73:$DC$73</c:f>
              <c:numCache>
                <c:formatCode>#,##0.0;"▲ "#,##0.0</c:formatCode>
                <c:ptCount val="40"/>
                <c:pt idx="0">
                  <c:v>92.4</c:v>
                </c:pt>
                <c:pt idx="8">
                  <c:v>86</c:v>
                </c:pt>
                <c:pt idx="16">
                  <c:v>99.6</c:v>
                </c:pt>
                <c:pt idx="24">
                  <c:v>94.6</c:v>
                </c:pt>
                <c:pt idx="32">
                  <c:v>83.7</c:v>
                </c:pt>
              </c:numCache>
            </c:numRef>
          </c:yVal>
          <c:smooth val="0"/>
          <c:extLst>
            <c:ext xmlns:c16="http://schemas.microsoft.com/office/drawing/2014/chart" uri="{C3380CC4-5D6E-409C-BE32-E72D297353CC}">
              <c16:uniqueId val="{00000009-200B-45E7-8403-A2D76543048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{07612DDA-DCA3-4305-9537-ADC2318E19A9}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00B-45E7-8403-A2D76543048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{AEDF9AE3-26A0-4CA8-8644-FC51AEA191DC}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0B-45E7-8403-A2D7654304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{CD9EEC8B-A58B-4ED7-BBB8-5D7339EAA1AC}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0B-45E7-8403-A2D7654304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{00AF71E0-FFBF-4290-8F63-F83014FAEFF5}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0B-45E7-8403-A2D7654304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{C66ED216-1705-4285-B3B8-96876F714BC3}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0B-45E7-8403-A2D76543048F}"/>
                </c:ext>
              </c:extLst>
            </c:dLbl>
            <c:dLbl>
              <c:idx val="8"/>
              <c:layout>
                <c:manualLayout>
                  <c:x val="-4.5160355153971293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{3C5F6B09-2702-4F94-8B60-D6AD42498BCA}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00B-45E7-8403-A2D76543048F}"/>
                </c:ext>
              </c:extLst>
            </c:dLbl>
            <c:dLbl>
              <c:idx val="16"/>
              <c:layout>
                <c:manualLayout>
                  <c:x val="-4.5160355153971293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{BD7FB030-0A0B-48D1-B1A0-5E517B641847}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00B-45E7-8403-A2D76543048F}"/>
                </c:ext>
              </c:extLst>
            </c:dLbl>
            <c:dLbl>
              <c:idx val="24"/>
              <c:layout>
                <c:manualLayout>
                  <c:x val="-1.8235628084249993E-2"/>
                  <c:y val="-7.4787126851231012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{1A35637D-B3EB-460A-980B-F710FBCA21EC}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00B-45E7-8403-A2D76543048F}"/>
                </c:ext>
              </c:extLst>
            </c:dLbl>
            <c:dLbl>
              <c:idx val="32"/>
              <c:layout>
                <c:manualLayout>
                  <c:x val="-1.8235628084249993E-2"/>
                  <c:y val="-5.004616732435688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{CE8FC4AA-7620-4D28-ACAA-753D16BBFBE7}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00B-45E7-8403-A2D7654304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200B-45E7-8403-A2D76543048F}"/>
            </c:ext>
          </c:extLst>
        </c:ser>
        <c:dLbls>
          <c:showLegendKey val="0"/>
          <c:showVal val="1"/>
          <c:showCatName val="0"/>
          <c:showSerName val="0"/>
          <c:showPercent val="0"/>
          <c:showBubbleSize val="0"/>
        </c:dLbls>
        <c:axId val="131110784"/>
        <c:axId val="131211264"/>
      </c:scatterChart>
      <c:valAx>
        <c:axId val="131110784"/>
        <c:scaling>
          <c:orientation val="minMax"/>
          <c:max val="9"/>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211264"/>
        <c:crosses val="autoZero"/>
        <c:crossBetween val="midCat"/>
      </c:valAx>
      <c:valAx>
        <c:axId val="131211264"/>
        <c:scaling>
          <c:orientation val="minMax"/>
          <c:max val="11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1107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ea"/>
              <a:ea typeface="+mn-ea"/>
              <a:cs typeface="+mn-cs"/>
            </a:rPr>
            <a:t>実質公債費比率は、近年、元利償還金が安定して推移していたが、平成</a:t>
          </a:r>
          <a:r>
            <a:rPr kumimoji="1" lang="en-US" altLang="ja-JP" sz="1100">
              <a:solidFill>
                <a:sysClr val="windowText" lastClr="000000"/>
              </a:solidFill>
              <a:effectLst/>
              <a:latin typeface="+mn-ea"/>
              <a:ea typeface="+mn-ea"/>
              <a:cs typeface="+mn-cs"/>
            </a:rPr>
            <a:t>29</a:t>
          </a:r>
          <a:r>
            <a:rPr kumimoji="1" lang="ja-JP" altLang="ja-JP" sz="1100">
              <a:solidFill>
                <a:sysClr val="windowText" lastClr="000000"/>
              </a:solidFill>
              <a:effectLst/>
              <a:latin typeface="+mn-ea"/>
              <a:ea typeface="+mn-ea"/>
              <a:cs typeface="+mn-cs"/>
            </a:rPr>
            <a:t>年度</a:t>
          </a:r>
          <a:r>
            <a:rPr kumimoji="1" lang="ja-JP" altLang="en-US" sz="1100">
              <a:solidFill>
                <a:sysClr val="windowText" lastClr="000000"/>
              </a:solidFill>
              <a:effectLst/>
              <a:latin typeface="+mn-ea"/>
              <a:ea typeface="+mn-ea"/>
              <a:cs typeface="+mn-cs"/>
            </a:rPr>
            <a:t>から</a:t>
          </a:r>
          <a:r>
            <a:rPr kumimoji="1" lang="ja-JP" altLang="ja-JP" sz="1100">
              <a:solidFill>
                <a:sysClr val="windowText" lastClr="000000"/>
              </a:solidFill>
              <a:effectLst/>
              <a:latin typeface="+mn-ea"/>
              <a:ea typeface="+mn-ea"/>
              <a:cs typeface="+mn-cs"/>
            </a:rPr>
            <a:t>庁舎等複合施設建設事業に伴う起債の元金還金が始まったことにより上がっている。</a:t>
          </a:r>
          <a:r>
            <a:rPr kumimoji="1" lang="ja-JP" altLang="en-US" sz="1100">
              <a:solidFill>
                <a:sysClr val="windowText" lastClr="000000"/>
              </a:solidFill>
              <a:effectLst/>
              <a:latin typeface="+mn-ea"/>
              <a:ea typeface="+mn-ea"/>
              <a:cs typeface="+mn-cs"/>
            </a:rPr>
            <a:t>今後、</a:t>
          </a:r>
          <a:r>
            <a:rPr kumimoji="1" lang="ja-JP" altLang="ja-JP" sz="1100">
              <a:solidFill>
                <a:sysClr val="windowText" lastClr="000000"/>
              </a:solidFill>
              <a:effectLst/>
              <a:latin typeface="+mn-ea"/>
              <a:ea typeface="+mn-ea"/>
              <a:cs typeface="+mn-cs"/>
            </a:rPr>
            <a:t>坂田小校舎危険建物新増改築事業に伴う起債の償還も控えているため、投資事業の削減に努め、新規発行を抑制し、償還額の平準化及び実質公債費比率が急激に上昇しないよう努めていく。</a:t>
          </a:r>
          <a:endParaRPr lang="ja-JP" altLang="ja-JP" sz="1400">
            <a:solidFill>
              <a:sysClr val="windowText" lastClr="000000"/>
            </a:solidFill>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満期一括償還を利用していない。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ea"/>
              <a:ea typeface="+mn-ea"/>
              <a:cs typeface="+mn-cs"/>
            </a:rPr>
            <a:t>・平成</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年度は平成</a:t>
          </a:r>
          <a:r>
            <a:rPr kumimoji="1" lang="en-US" altLang="ja-JP" sz="1100">
              <a:solidFill>
                <a:sysClr val="windowText" lastClr="000000"/>
              </a:solidFill>
              <a:effectLst/>
              <a:latin typeface="+mn-ea"/>
              <a:ea typeface="+mn-ea"/>
              <a:cs typeface="+mn-cs"/>
            </a:rPr>
            <a:t>29</a:t>
          </a:r>
          <a:r>
            <a:rPr kumimoji="1" lang="ja-JP" altLang="ja-JP" sz="1100">
              <a:solidFill>
                <a:sysClr val="windowText" lastClr="000000"/>
              </a:solidFill>
              <a:effectLst/>
              <a:latin typeface="+mn-ea"/>
              <a:ea typeface="+mn-ea"/>
              <a:cs typeface="+mn-cs"/>
            </a:rPr>
            <a:t>年度に比べ、将来負担額</a:t>
          </a:r>
          <a:r>
            <a:rPr kumimoji="1" lang="ja-JP" altLang="en-US" sz="1100">
              <a:solidFill>
                <a:sysClr val="windowText" lastClr="000000"/>
              </a:solidFill>
              <a:effectLst/>
              <a:latin typeface="+mn-ea"/>
              <a:ea typeface="+mn-ea"/>
              <a:cs typeface="+mn-cs"/>
            </a:rPr>
            <a:t>は</a:t>
          </a:r>
          <a:r>
            <a:rPr kumimoji="1" lang="ja-JP" altLang="ja-JP" sz="1100">
              <a:solidFill>
                <a:sysClr val="windowText" lastClr="000000"/>
              </a:solidFill>
              <a:effectLst/>
              <a:latin typeface="+mn-ea"/>
              <a:ea typeface="+mn-ea"/>
              <a:cs typeface="+mn-cs"/>
            </a:rPr>
            <a:t>減少している。</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ja-JP" sz="1100">
              <a:solidFill>
                <a:sysClr val="windowText" lastClr="000000"/>
              </a:solidFill>
              <a:effectLst/>
              <a:latin typeface="+mn-ea"/>
              <a:ea typeface="+mn-ea"/>
              <a:cs typeface="+mn-cs"/>
            </a:rPr>
            <a:t>・将来負担比率（分子）の構造で最も割合が大きい地方債の現在高は、平成</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年度</a:t>
          </a:r>
          <a:r>
            <a:rPr kumimoji="1" lang="ja-JP" altLang="en-US"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104.8</a:t>
          </a:r>
          <a:r>
            <a:rPr kumimoji="1" lang="ja-JP" altLang="ja-JP" sz="1100">
              <a:solidFill>
                <a:sysClr val="windowText" lastClr="000000"/>
              </a:solidFill>
              <a:effectLst/>
              <a:latin typeface="+mn-ea"/>
              <a:ea typeface="+mn-ea"/>
              <a:cs typeface="+mn-cs"/>
            </a:rPr>
            <a:t>億円と減少している。</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・公営企業債等繰入見込額は、年々減少している。</a:t>
          </a:r>
          <a:endParaRPr lang="ja-JP" altLang="ja-JP" sz="1400">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・組合等負担等見込額は一部事務組合の建設事業の影響により、</a:t>
          </a:r>
          <a:r>
            <a:rPr kumimoji="1" lang="ja-JP" altLang="en-US" sz="1100">
              <a:solidFill>
                <a:sysClr val="windowText" lastClr="000000"/>
              </a:solidFill>
              <a:effectLst/>
              <a:latin typeface="+mn-ea"/>
              <a:ea typeface="+mn-ea"/>
              <a:cs typeface="+mn-cs"/>
            </a:rPr>
            <a:t>増額しており、</a:t>
          </a:r>
          <a:r>
            <a:rPr kumimoji="1" lang="ja-JP" altLang="ja-JP" sz="1100">
              <a:solidFill>
                <a:sysClr val="windowText" lastClr="000000"/>
              </a:solidFill>
              <a:effectLst/>
              <a:latin typeface="+mn-ea"/>
              <a:ea typeface="+mn-ea"/>
              <a:cs typeface="+mn-cs"/>
            </a:rPr>
            <a:t>今後も</a:t>
          </a:r>
          <a:r>
            <a:rPr kumimoji="1" lang="ja-JP" altLang="en-US" sz="1100">
              <a:solidFill>
                <a:sysClr val="windowText" lastClr="000000"/>
              </a:solidFill>
              <a:effectLst/>
              <a:latin typeface="+mn-ea"/>
              <a:ea typeface="+mn-ea"/>
              <a:cs typeface="+mn-cs"/>
            </a:rPr>
            <a:t>大型事業を控えていることから、増加</a:t>
          </a:r>
          <a:r>
            <a:rPr kumimoji="1" lang="ja-JP" altLang="ja-JP" sz="1100">
              <a:solidFill>
                <a:sysClr val="windowText" lastClr="000000"/>
              </a:solidFill>
              <a:effectLst/>
              <a:latin typeface="+mn-ea"/>
              <a:ea typeface="+mn-ea"/>
              <a:cs typeface="+mn-cs"/>
            </a:rPr>
            <a:t>傾向になると考えられる。</a:t>
          </a:r>
          <a:endParaRPr lang="ja-JP" altLang="ja-JP" sz="1400">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・充当可能財源等については、</a:t>
          </a:r>
          <a:r>
            <a:rPr kumimoji="1" lang="ja-JP" altLang="en-US" sz="1100">
              <a:solidFill>
                <a:sysClr val="windowText" lastClr="000000"/>
              </a:solidFill>
              <a:effectLst/>
              <a:latin typeface="+mn-ea"/>
              <a:ea typeface="+mn-ea"/>
              <a:cs typeface="+mn-cs"/>
            </a:rPr>
            <a:t>年々減少傾向にある。中でも基金は、</a:t>
          </a:r>
          <a:r>
            <a:rPr kumimoji="1" lang="ja-JP" altLang="ja-JP" sz="1100">
              <a:solidFill>
                <a:sysClr val="windowText" lastClr="000000"/>
              </a:solidFill>
              <a:effectLst/>
              <a:latin typeface="+mn-ea"/>
              <a:ea typeface="+mn-ea"/>
              <a:cs typeface="+mn-cs"/>
            </a:rPr>
            <a:t>平成</a:t>
          </a:r>
          <a:r>
            <a:rPr kumimoji="1" lang="en-US" altLang="ja-JP" sz="1100">
              <a:solidFill>
                <a:sysClr val="windowText" lastClr="000000"/>
              </a:solidFill>
              <a:effectLst/>
              <a:latin typeface="+mn-ea"/>
              <a:ea typeface="+mn-ea"/>
              <a:cs typeface="+mn-cs"/>
            </a:rPr>
            <a:t>26</a:t>
          </a:r>
          <a:r>
            <a:rPr kumimoji="1" lang="ja-JP" altLang="ja-JP" sz="1100">
              <a:solidFill>
                <a:sysClr val="windowText" lastClr="000000"/>
              </a:solidFill>
              <a:effectLst/>
              <a:latin typeface="+mn-ea"/>
              <a:ea typeface="+mn-ea"/>
              <a:cs typeface="+mn-cs"/>
            </a:rPr>
            <a:t>年度に財産収入による積立で一時的に増えたものの、国民健康保険特別会計の累積赤字解消</a:t>
          </a:r>
          <a:r>
            <a:rPr kumimoji="1" lang="ja-JP" altLang="en-US" sz="1100">
              <a:solidFill>
                <a:sysClr val="windowText" lastClr="000000"/>
              </a:solidFill>
              <a:effectLst/>
              <a:latin typeface="+mn-ea"/>
              <a:ea typeface="+mn-ea"/>
              <a:cs typeface="+mn-cs"/>
            </a:rPr>
            <a:t>のための</a:t>
          </a:r>
          <a:r>
            <a:rPr kumimoji="1" lang="ja-JP" altLang="ja-JP" sz="1100">
              <a:solidFill>
                <a:sysClr val="windowText" lastClr="000000"/>
              </a:solidFill>
              <a:effectLst/>
              <a:latin typeface="+mn-ea"/>
              <a:ea typeface="+mn-ea"/>
              <a:cs typeface="+mn-cs"/>
            </a:rPr>
            <a:t>取崩し</a:t>
          </a:r>
          <a:r>
            <a:rPr kumimoji="1" lang="ja-JP" altLang="en-US" sz="1100">
              <a:solidFill>
                <a:sysClr val="windowText" lastClr="000000"/>
              </a:solidFill>
              <a:effectLst/>
              <a:latin typeface="+mn-ea"/>
              <a:ea typeface="+mn-ea"/>
              <a:cs typeface="+mn-cs"/>
            </a:rPr>
            <a:t>により</a:t>
          </a:r>
          <a:r>
            <a:rPr kumimoji="1" lang="ja-JP" altLang="ja-JP" sz="1100">
              <a:solidFill>
                <a:sysClr val="windowText" lastClr="000000"/>
              </a:solidFill>
              <a:effectLst/>
              <a:latin typeface="+mn-ea"/>
              <a:ea typeface="+mn-ea"/>
              <a:cs typeface="+mn-cs"/>
            </a:rPr>
            <a:t>年々減少して</a:t>
          </a:r>
          <a:r>
            <a:rPr kumimoji="1" lang="ja-JP" altLang="en-US" sz="1100">
              <a:solidFill>
                <a:sysClr val="windowText" lastClr="000000"/>
              </a:solidFill>
              <a:effectLst/>
              <a:latin typeface="+mn-ea"/>
              <a:ea typeface="+mn-ea"/>
              <a:cs typeface="+mn-cs"/>
            </a:rPr>
            <a:t>おり、</a:t>
          </a:r>
          <a:r>
            <a:rPr kumimoji="1" lang="ja-JP" altLang="ja-JP" sz="1100">
              <a:solidFill>
                <a:sysClr val="windowText" lastClr="000000"/>
              </a:solidFill>
              <a:effectLst/>
              <a:latin typeface="+mn-ea"/>
              <a:ea typeface="+mn-ea"/>
              <a:cs typeface="+mn-cs"/>
            </a:rPr>
            <a:t>平成</a:t>
          </a:r>
          <a:r>
            <a:rPr kumimoji="1" lang="en-US" altLang="ja-JP" sz="1100">
              <a:solidFill>
                <a:sysClr val="windowText" lastClr="000000"/>
              </a:solidFill>
              <a:effectLst/>
              <a:latin typeface="+mn-ea"/>
              <a:ea typeface="+mn-ea"/>
              <a:cs typeface="+mn-cs"/>
            </a:rPr>
            <a:t>29</a:t>
          </a:r>
          <a:r>
            <a:rPr kumimoji="1" lang="ja-JP" altLang="ja-JP" sz="1100">
              <a:solidFill>
                <a:sysClr val="windowText" lastClr="000000"/>
              </a:solidFill>
              <a:effectLst/>
              <a:latin typeface="+mn-ea"/>
              <a:ea typeface="+mn-ea"/>
              <a:cs typeface="+mn-cs"/>
            </a:rPr>
            <a:t>年度は累積赤字解消のための基金の取り崩しは行わなかった</a:t>
          </a:r>
          <a:r>
            <a:rPr kumimoji="1" lang="ja-JP" altLang="en-US" sz="1100">
              <a:solidFill>
                <a:sysClr val="windowText" lastClr="000000"/>
              </a:solidFill>
              <a:effectLst/>
              <a:latin typeface="+mn-ea"/>
              <a:ea typeface="+mn-ea"/>
              <a:cs typeface="+mn-cs"/>
            </a:rPr>
            <a:t>が</a:t>
          </a:r>
          <a:r>
            <a:rPr kumimoji="1" lang="ja-JP" altLang="ja-JP" sz="1100">
              <a:solidFill>
                <a:sysClr val="windowText" lastClr="000000"/>
              </a:solidFill>
              <a:effectLst/>
              <a:latin typeface="+mn-ea"/>
              <a:ea typeface="+mn-ea"/>
              <a:cs typeface="+mn-cs"/>
            </a:rPr>
            <a:t>、財政調整基金以外の基金を取り崩して事業経費に充てたため、基金全体額が減少している。</a:t>
          </a:r>
          <a:r>
            <a:rPr kumimoji="1" lang="ja-JP" altLang="en-US" sz="1100">
              <a:solidFill>
                <a:sysClr val="windowText" lastClr="000000"/>
              </a:solidFill>
              <a:effectLst/>
              <a:latin typeface="+mn-ea"/>
              <a:ea typeface="+mn-ea"/>
              <a:cs typeface="+mn-cs"/>
            </a:rPr>
            <a:t>平成</a:t>
          </a:r>
          <a:r>
            <a:rPr kumimoji="1" lang="en-US" altLang="ja-JP" sz="1100">
              <a:solidFill>
                <a:sysClr val="windowText" lastClr="000000"/>
              </a:solidFill>
              <a:effectLst/>
              <a:latin typeface="+mn-ea"/>
              <a:ea typeface="+mn-ea"/>
              <a:cs typeface="+mn-cs"/>
            </a:rPr>
            <a:t>30</a:t>
          </a:r>
          <a:r>
            <a:rPr kumimoji="1" lang="ja-JP" altLang="en-US" sz="1100">
              <a:solidFill>
                <a:sysClr val="windowText" lastClr="000000"/>
              </a:solidFill>
              <a:effectLst/>
              <a:latin typeface="+mn-ea"/>
              <a:ea typeface="+mn-ea"/>
              <a:cs typeface="+mn-cs"/>
            </a:rPr>
            <a:t>年度は基金管理方針をたて、計画的な執行により微増となった。</a:t>
          </a:r>
          <a:r>
            <a:rPr kumimoji="1" lang="en-US" altLang="ja-JP" sz="1100">
              <a:solidFill>
                <a:srgbClr val="FF0000"/>
              </a:solidFill>
              <a:effectLst/>
              <a:latin typeface="+mn-ea"/>
              <a:ea typeface="+mn-ea"/>
              <a:cs typeface="+mn-cs"/>
            </a:rPr>
            <a:t/>
          </a:r>
          <a:br>
            <a:rPr kumimoji="1" lang="en-US" altLang="ja-JP" sz="1100">
              <a:solidFill>
                <a:srgbClr val="FF0000"/>
              </a:solidFill>
              <a:effectLst/>
              <a:latin typeface="+mn-ea"/>
              <a:ea typeface="+mn-ea"/>
              <a:cs typeface="+mn-cs"/>
            </a:rPr>
          </a:br>
          <a:r>
            <a:rPr kumimoji="1" lang="ja-JP" altLang="ja-JP" sz="1100">
              <a:solidFill>
                <a:sysClr val="windowText" lastClr="000000"/>
              </a:solidFill>
              <a:effectLst/>
              <a:latin typeface="+mn-ea"/>
              <a:ea typeface="+mn-ea"/>
              <a:cs typeface="+mn-cs"/>
            </a:rPr>
            <a:t>・今後は、全事業の優先度を点検し、事業の縮小・廃止等を図るなど行財政改革を進めていく。</a:t>
          </a:r>
          <a:endParaRPr lang="ja-JP" altLang="ja-JP" sz="1400">
            <a:solidFill>
              <a:sysClr val="windowText" lastClr="000000"/>
            </a:solidFill>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沖縄県西原町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mn-ea"/>
            <a:ea typeface="+mn-ea"/>
            <a:cs typeface="+mn-cs"/>
          </a:endParaRPr>
        </a:p>
        <a:p>
          <a:r>
            <a:rPr kumimoji="1" lang="ja-JP" altLang="en-US" sz="1400">
              <a:solidFill>
                <a:sysClr val="windowText" lastClr="000000"/>
              </a:solidFill>
              <a:effectLst/>
              <a:latin typeface="+mn-ea"/>
              <a:ea typeface="+mn-ea"/>
              <a:cs typeface="+mn-cs"/>
            </a:rPr>
            <a:t>・</a:t>
          </a:r>
          <a:r>
            <a:rPr kumimoji="1" lang="ja-JP" altLang="ja-JP" sz="1400">
              <a:solidFill>
                <a:sysClr val="windowText" lastClr="000000"/>
              </a:solidFill>
              <a:effectLst/>
              <a:latin typeface="+mn-ea"/>
              <a:ea typeface="+mn-ea"/>
              <a:cs typeface="+mn-cs"/>
            </a:rPr>
            <a:t>当初予算を編成するため</a:t>
          </a:r>
          <a:r>
            <a:rPr kumimoji="1" lang="ja-JP" altLang="en-US" sz="1400">
              <a:solidFill>
                <a:sysClr val="windowText" lastClr="000000"/>
              </a:solidFill>
              <a:effectLst/>
              <a:latin typeface="+mn-ea"/>
              <a:ea typeface="+mn-ea"/>
              <a:cs typeface="+mn-cs"/>
            </a:rPr>
            <a:t>、平成</a:t>
          </a:r>
          <a:r>
            <a:rPr kumimoji="1" lang="en-US" altLang="ja-JP" sz="1400">
              <a:solidFill>
                <a:sysClr val="windowText" lastClr="000000"/>
              </a:solidFill>
              <a:effectLst/>
              <a:latin typeface="+mn-ea"/>
              <a:ea typeface="+mn-ea"/>
              <a:cs typeface="+mn-cs"/>
            </a:rPr>
            <a:t>30</a:t>
          </a:r>
          <a:r>
            <a:rPr kumimoji="1" lang="ja-JP" altLang="en-US" sz="1400">
              <a:solidFill>
                <a:sysClr val="windowText" lastClr="000000"/>
              </a:solidFill>
              <a:effectLst/>
              <a:latin typeface="+mn-ea"/>
              <a:ea typeface="+mn-ea"/>
              <a:cs typeface="+mn-cs"/>
            </a:rPr>
            <a:t>年度は財政調整</a:t>
          </a:r>
          <a:r>
            <a:rPr kumimoji="1" lang="ja-JP" altLang="ja-JP" sz="1400">
              <a:solidFill>
                <a:sysClr val="windowText" lastClr="000000"/>
              </a:solidFill>
              <a:effectLst/>
              <a:latin typeface="+mn-ea"/>
              <a:ea typeface="+mn-ea"/>
              <a:cs typeface="+mn-cs"/>
            </a:rPr>
            <a:t>基金</a:t>
          </a:r>
          <a:r>
            <a:rPr kumimoji="1" lang="en-US" altLang="ja-JP" sz="1400">
              <a:solidFill>
                <a:schemeClr val="dk1"/>
              </a:solidFill>
              <a:effectLst/>
              <a:latin typeface="+mn-ea"/>
              <a:ea typeface="+mn-ea"/>
              <a:cs typeface="+mn-cs"/>
            </a:rPr>
            <a:t>1.8</a:t>
          </a:r>
          <a:r>
            <a:rPr kumimoji="1" lang="ja-JP" altLang="ja-JP" sz="1400">
              <a:solidFill>
                <a:schemeClr val="dk1"/>
              </a:solidFill>
              <a:effectLst/>
              <a:latin typeface="+mn-ea"/>
              <a:ea typeface="+mn-ea"/>
              <a:cs typeface="+mn-cs"/>
            </a:rPr>
            <a:t>億円</a:t>
          </a:r>
          <a:r>
            <a:rPr kumimoji="1" lang="ja-JP" altLang="en-US" sz="1400">
              <a:solidFill>
                <a:schemeClr val="dk1"/>
              </a:solidFill>
              <a:effectLst/>
              <a:latin typeface="+mn-ea"/>
              <a:ea typeface="+mn-ea"/>
              <a:cs typeface="+mn-cs"/>
            </a:rPr>
            <a:t>を</a:t>
          </a:r>
          <a:r>
            <a:rPr kumimoji="1" lang="ja-JP" altLang="ja-JP" sz="1400">
              <a:solidFill>
                <a:sysClr val="windowText" lastClr="000000"/>
              </a:solidFill>
              <a:effectLst/>
              <a:latin typeface="+mn-ea"/>
              <a:ea typeface="+mn-ea"/>
              <a:cs typeface="+mn-cs"/>
            </a:rPr>
            <a:t>取り崩した</a:t>
          </a:r>
          <a:r>
            <a:rPr kumimoji="1" lang="ja-JP" altLang="en-US" sz="1400">
              <a:solidFill>
                <a:sysClr val="windowText" lastClr="000000"/>
              </a:solidFill>
              <a:effectLst/>
              <a:latin typeface="+mn-ea"/>
              <a:ea typeface="+mn-ea"/>
              <a:cs typeface="+mn-cs"/>
            </a:rPr>
            <a:t>。</a:t>
          </a:r>
          <a:r>
            <a:rPr kumimoji="1" lang="ja-JP" altLang="ja-JP" sz="1400">
              <a:solidFill>
                <a:sysClr val="windowText" lastClr="000000"/>
              </a:solidFill>
              <a:effectLst/>
              <a:latin typeface="+mn-ea"/>
              <a:ea typeface="+mn-ea"/>
              <a:cs typeface="+mn-cs"/>
            </a:rPr>
            <a:t>国民健康保険特別会計への累積赤字解消のための法定外繰出</a:t>
          </a:r>
          <a:r>
            <a:rPr kumimoji="1" lang="ja-JP" altLang="en-US" sz="1400">
              <a:solidFill>
                <a:sysClr val="windowText" lastClr="000000"/>
              </a:solidFill>
              <a:effectLst/>
              <a:latin typeface="+mn-ea"/>
              <a:ea typeface="+mn-ea"/>
              <a:cs typeface="+mn-cs"/>
            </a:rPr>
            <a:t>は予定してた解消額より大幅に減額したものの</a:t>
          </a:r>
          <a:r>
            <a:rPr kumimoji="1" lang="ja-JP" altLang="ja-JP" sz="1400">
              <a:solidFill>
                <a:sysClr val="windowText" lastClr="000000"/>
              </a:solidFill>
              <a:effectLst/>
              <a:latin typeface="+mn-ea"/>
              <a:ea typeface="+mn-ea"/>
              <a:cs typeface="+mn-cs"/>
            </a:rPr>
            <a:t>、</a:t>
          </a:r>
          <a:r>
            <a:rPr kumimoji="1" lang="ja-JP" altLang="en-US" sz="1400">
              <a:solidFill>
                <a:sysClr val="windowText" lastClr="000000"/>
              </a:solidFill>
              <a:effectLst/>
              <a:latin typeface="+mn-ea"/>
              <a:ea typeface="+mn-ea"/>
              <a:cs typeface="+mn-cs"/>
            </a:rPr>
            <a:t>補正予算での取り崩しも前年度よりおさえられ、</a:t>
          </a:r>
          <a:r>
            <a:rPr kumimoji="1" lang="ja-JP" altLang="ja-JP" sz="1400">
              <a:solidFill>
                <a:sysClr val="windowText" lastClr="000000"/>
              </a:solidFill>
              <a:effectLst/>
              <a:latin typeface="+mn-ea"/>
              <a:ea typeface="+mn-ea"/>
              <a:cs typeface="+mn-cs"/>
            </a:rPr>
            <a:t>基金全体としては、平成</a:t>
          </a:r>
          <a:r>
            <a:rPr kumimoji="1" lang="en-US" altLang="ja-JP" sz="1400">
              <a:solidFill>
                <a:sysClr val="windowText" lastClr="000000"/>
              </a:solidFill>
              <a:effectLst/>
              <a:latin typeface="+mn-ea"/>
              <a:ea typeface="+mn-ea"/>
              <a:cs typeface="+mn-cs"/>
            </a:rPr>
            <a:t>29</a:t>
          </a:r>
          <a:r>
            <a:rPr kumimoji="1" lang="ja-JP" altLang="ja-JP" sz="1400">
              <a:solidFill>
                <a:sysClr val="windowText" lastClr="000000"/>
              </a:solidFill>
              <a:effectLst/>
              <a:latin typeface="+mn-ea"/>
              <a:ea typeface="+mn-ea"/>
              <a:cs typeface="+mn-cs"/>
            </a:rPr>
            <a:t>年度末より</a:t>
          </a:r>
          <a:r>
            <a:rPr kumimoji="1" lang="en-US" altLang="ja-JP" sz="1400">
              <a:solidFill>
                <a:sysClr val="windowText" lastClr="000000"/>
              </a:solidFill>
              <a:effectLst/>
              <a:latin typeface="+mn-ea"/>
              <a:ea typeface="+mn-ea"/>
              <a:cs typeface="+mn-cs"/>
            </a:rPr>
            <a:t>2.0</a:t>
          </a:r>
          <a:r>
            <a:rPr kumimoji="1" lang="ja-JP" altLang="ja-JP" sz="1400">
              <a:solidFill>
                <a:sysClr val="windowText" lastClr="000000"/>
              </a:solidFill>
              <a:effectLst/>
              <a:latin typeface="+mn-ea"/>
              <a:ea typeface="+mn-ea"/>
              <a:cs typeface="+mn-cs"/>
            </a:rPr>
            <a:t>億円の</a:t>
          </a:r>
          <a:r>
            <a:rPr kumimoji="1" lang="ja-JP" altLang="en-US" sz="1400">
              <a:solidFill>
                <a:sysClr val="windowText" lastClr="000000"/>
              </a:solidFill>
              <a:effectLst/>
              <a:latin typeface="+mn-ea"/>
              <a:ea typeface="+mn-ea"/>
              <a:cs typeface="+mn-cs"/>
            </a:rPr>
            <a:t>増</a:t>
          </a:r>
          <a:r>
            <a:rPr kumimoji="1" lang="ja-JP" altLang="ja-JP" sz="1400">
              <a:solidFill>
                <a:sysClr val="windowText" lastClr="000000"/>
              </a:solidFill>
              <a:effectLst/>
              <a:latin typeface="+mn-ea"/>
              <a:ea typeface="+mn-ea"/>
              <a:cs typeface="+mn-cs"/>
            </a:rPr>
            <a:t>となった。</a:t>
          </a:r>
          <a:endParaRPr lang="ja-JP" altLang="ja-JP" sz="1400">
            <a:solidFill>
              <a:sysClr val="windowText" lastClr="000000"/>
            </a:solidFill>
            <a:effectLst/>
            <a:latin typeface="+mn-ea"/>
            <a:ea typeface="+mn-ea"/>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ysClr val="windowText" lastClr="000000"/>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mn-ea"/>
              <a:ea typeface="+mn-ea"/>
              <a:cs typeface="+mn-cs"/>
            </a:rPr>
            <a:t>・予算編成が厳しい状況</a:t>
          </a:r>
          <a:r>
            <a:rPr kumimoji="1" lang="ja-JP" altLang="en-US" sz="1400">
              <a:solidFill>
                <a:sysClr val="windowText" lastClr="000000"/>
              </a:solidFill>
              <a:effectLst/>
              <a:latin typeface="+mn-ea"/>
              <a:ea typeface="+mn-ea"/>
              <a:cs typeface="+mn-cs"/>
            </a:rPr>
            <a:t>は今後も</a:t>
          </a:r>
          <a:r>
            <a:rPr kumimoji="1" lang="ja-JP" altLang="ja-JP" sz="1400">
              <a:solidFill>
                <a:sysClr val="windowText" lastClr="000000"/>
              </a:solidFill>
              <a:effectLst/>
              <a:latin typeface="+mn-ea"/>
              <a:ea typeface="+mn-ea"/>
              <a:cs typeface="+mn-cs"/>
            </a:rPr>
            <a:t>しばらく続く見通しであり、また、国民健康保険特別会計の累積赤字解消のための法定外繰出を計画的にすすめていくため、</a:t>
          </a:r>
          <a:r>
            <a:rPr kumimoji="1" lang="ja-JP" altLang="en-US" sz="1400">
              <a:solidFill>
                <a:sysClr val="windowText" lastClr="000000"/>
              </a:solidFill>
              <a:effectLst/>
              <a:latin typeface="+mn-ea"/>
              <a:ea typeface="+mn-ea"/>
              <a:cs typeface="+mn-cs"/>
            </a:rPr>
            <a:t>補助金による基金を除き、</a:t>
          </a:r>
          <a:r>
            <a:rPr kumimoji="1" lang="ja-JP" altLang="ja-JP" sz="1400">
              <a:solidFill>
                <a:sysClr val="windowText" lastClr="000000"/>
              </a:solidFill>
              <a:effectLst/>
              <a:latin typeface="+mn-ea"/>
              <a:ea typeface="+mn-ea"/>
              <a:cs typeface="+mn-cs"/>
            </a:rPr>
            <a:t>基金全体が減少</a:t>
          </a:r>
          <a:r>
            <a:rPr kumimoji="1" lang="ja-JP" altLang="en-US" sz="1400">
              <a:solidFill>
                <a:sysClr val="windowText" lastClr="000000"/>
              </a:solidFill>
              <a:effectLst/>
              <a:latin typeface="+mn-ea"/>
              <a:ea typeface="+mn-ea"/>
              <a:cs typeface="+mn-cs"/>
            </a:rPr>
            <a:t>する</a:t>
          </a:r>
          <a:r>
            <a:rPr kumimoji="1" lang="ja-JP" altLang="ja-JP" sz="1400">
              <a:solidFill>
                <a:sysClr val="windowText" lastClr="000000"/>
              </a:solidFill>
              <a:effectLst/>
              <a:latin typeface="+mn-ea"/>
              <a:ea typeface="+mn-ea"/>
              <a:cs typeface="+mn-cs"/>
            </a:rPr>
            <a:t>見込みである。</a:t>
          </a:r>
          <a:r>
            <a:rPr kumimoji="1" lang="ja-JP" altLang="en-US" sz="1400">
              <a:solidFill>
                <a:sysClr val="windowText" lastClr="000000"/>
              </a:solidFill>
              <a:effectLst/>
              <a:latin typeface="+mn-ea"/>
              <a:ea typeface="+mn-ea"/>
              <a:cs typeface="+mn-cs"/>
            </a:rPr>
            <a:t>今後は</a:t>
          </a:r>
          <a:r>
            <a:rPr kumimoji="1" lang="ja-JP" altLang="ja-JP" sz="1400">
              <a:solidFill>
                <a:sysClr val="windowText" lastClr="000000"/>
              </a:solidFill>
              <a:effectLst/>
              <a:latin typeface="+mn-ea"/>
              <a:ea typeface="+mn-ea"/>
              <a:cs typeface="+mn-cs"/>
            </a:rPr>
            <a:t>、</a:t>
          </a:r>
          <a:r>
            <a:rPr kumimoji="1" lang="ja-JP" altLang="en-US" sz="1400">
              <a:solidFill>
                <a:sysClr val="windowText" lastClr="000000"/>
              </a:solidFill>
              <a:effectLst/>
              <a:latin typeface="+mn-ea"/>
              <a:ea typeface="+mn-ea"/>
              <a:cs typeface="+mn-cs"/>
            </a:rPr>
            <a:t>施設等修繕や退職者の増加、国保特会の累積赤字解消等に備え、計画的に基金の積み立てや取り崩しを定めた基金管理</a:t>
          </a:r>
          <a:r>
            <a:rPr kumimoji="1" lang="ja-JP" altLang="ja-JP" sz="1400">
              <a:solidFill>
                <a:sysClr val="windowText" lastClr="000000"/>
              </a:solidFill>
              <a:effectLst/>
              <a:latin typeface="+mn-ea"/>
              <a:ea typeface="+mn-ea"/>
              <a:cs typeface="+mn-cs"/>
            </a:rPr>
            <a:t>方針</a:t>
          </a:r>
          <a:r>
            <a:rPr kumimoji="1" lang="ja-JP" altLang="en-US" sz="1400">
              <a:solidFill>
                <a:sysClr val="windowText" lastClr="000000"/>
              </a:solidFill>
              <a:effectLst/>
              <a:latin typeface="+mn-ea"/>
              <a:ea typeface="+mn-ea"/>
              <a:cs typeface="+mn-cs"/>
            </a:rPr>
            <a:t>に沿って、安定的な財政運営に欠かせない基金を管理していく。</a:t>
          </a:r>
          <a:endParaRPr lang="ja-JP" altLang="ja-JP" sz="1400">
            <a:solidFill>
              <a:srgbClr val="FF0000"/>
            </a:solidFill>
            <a:effectLst/>
            <a:latin typeface="+mn-ea"/>
            <a:ea typeface="+mn-ea"/>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ysClr val="windowText" lastClr="000000"/>
              </a:solidFill>
              <a:effectLst/>
              <a:latin typeface="+mn-ea"/>
              <a:ea typeface="+mn-ea"/>
              <a:cs typeface="+mn-cs"/>
            </a:rPr>
            <a:t>・</a:t>
          </a:r>
          <a:r>
            <a:rPr kumimoji="1" lang="ja-JP" altLang="en-US" sz="1400">
              <a:solidFill>
                <a:sysClr val="windowText" lastClr="000000"/>
              </a:solidFill>
              <a:effectLst/>
              <a:latin typeface="+mn-ea"/>
              <a:ea typeface="+mn-ea"/>
              <a:cs typeface="+mn-cs"/>
            </a:rPr>
            <a:t>ごみリサイクル</a:t>
          </a:r>
          <a:r>
            <a:rPr kumimoji="1" lang="ja-JP" altLang="ja-JP" sz="1400">
              <a:solidFill>
                <a:sysClr val="windowText" lastClr="000000"/>
              </a:solidFill>
              <a:effectLst/>
              <a:latin typeface="+mn-ea"/>
              <a:ea typeface="+mn-ea"/>
              <a:cs typeface="+mn-cs"/>
            </a:rPr>
            <a:t>基金：</a:t>
          </a:r>
          <a:r>
            <a:rPr kumimoji="1" lang="ja-JP" altLang="en-US" sz="1400">
              <a:solidFill>
                <a:sysClr val="windowText" lastClr="000000"/>
              </a:solidFill>
              <a:effectLst/>
              <a:latin typeface="+mn-ea"/>
              <a:ea typeface="+mn-ea"/>
              <a:cs typeface="+mn-cs"/>
            </a:rPr>
            <a:t>ごみの資源化、減量化を促進</a:t>
          </a:r>
          <a:r>
            <a:rPr kumimoji="1" lang="ja-JP" altLang="ja-JP" sz="1400">
              <a:solidFill>
                <a:sysClr val="windowText" lastClr="000000"/>
              </a:solidFill>
              <a:effectLst/>
              <a:latin typeface="+mn-ea"/>
              <a:ea typeface="+mn-ea"/>
              <a:cs typeface="+mn-cs"/>
            </a:rPr>
            <a:t>するため</a:t>
          </a:r>
          <a:r>
            <a:rPr kumimoji="1" lang="ja-JP" altLang="en-US" sz="1400">
              <a:solidFill>
                <a:sysClr val="windowText" lastClr="000000"/>
              </a:solidFill>
              <a:effectLst/>
              <a:latin typeface="+mn-ea"/>
              <a:ea typeface="+mn-ea"/>
              <a:cs typeface="+mn-cs"/>
            </a:rPr>
            <a:t>のリサイクルヤードを建設する</a:t>
          </a:r>
          <a:r>
            <a:rPr kumimoji="1" lang="ja-JP" altLang="ja-JP" sz="1400">
              <a:solidFill>
                <a:sysClr val="windowText" lastClr="000000"/>
              </a:solidFill>
              <a:effectLst/>
              <a:latin typeface="+mn-ea"/>
              <a:ea typeface="+mn-ea"/>
              <a:cs typeface="+mn-cs"/>
            </a:rPr>
            <a:t>ため</a:t>
          </a:r>
          <a:r>
            <a:rPr kumimoji="1" lang="ja-JP" altLang="en-US" sz="1400">
              <a:solidFill>
                <a:sysClr val="windowText" lastClr="000000"/>
              </a:solidFill>
              <a:effectLst/>
              <a:latin typeface="+mn-ea"/>
              <a:ea typeface="+mn-ea"/>
              <a:cs typeface="+mn-cs"/>
            </a:rPr>
            <a:t>に</a:t>
          </a:r>
          <a:r>
            <a:rPr kumimoji="1" lang="ja-JP" altLang="ja-JP" sz="1400">
              <a:solidFill>
                <a:sysClr val="windowText" lastClr="000000"/>
              </a:solidFill>
              <a:effectLst/>
              <a:latin typeface="+mn-ea"/>
              <a:ea typeface="+mn-ea"/>
              <a:cs typeface="+mn-cs"/>
            </a:rPr>
            <a:t>積み立てる基金</a:t>
          </a:r>
          <a:endParaRPr kumimoji="1" lang="en-US" altLang="ja-JP" sz="1400">
            <a:solidFill>
              <a:sysClr val="windowText" lastClr="000000"/>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ea"/>
              <a:ea typeface="+mn-ea"/>
              <a:cs typeface="+mn-cs"/>
            </a:rPr>
            <a:t>・石油貯蔵施設立地対策等交付金基金：津花波・上原線擁壁設置工事の</a:t>
          </a:r>
          <a:r>
            <a:rPr kumimoji="1" lang="ja-JP" altLang="ja-JP" sz="1400">
              <a:solidFill>
                <a:sysClr val="windowText" lastClr="000000"/>
              </a:solidFill>
              <a:effectLst/>
              <a:latin typeface="+mn-ea"/>
              <a:ea typeface="+mn-ea"/>
              <a:cs typeface="+mn-cs"/>
            </a:rPr>
            <a:t>ため、計画的な資金確保を図るため</a:t>
          </a:r>
          <a:r>
            <a:rPr kumimoji="1" lang="ja-JP" altLang="en-US" sz="1400">
              <a:solidFill>
                <a:sysClr val="windowText" lastClr="000000"/>
              </a:solidFill>
              <a:effectLst/>
              <a:latin typeface="+mn-ea"/>
              <a:ea typeface="+mn-ea"/>
              <a:cs typeface="+mn-cs"/>
            </a:rPr>
            <a:t>に</a:t>
          </a:r>
          <a:r>
            <a:rPr kumimoji="1" lang="ja-JP" altLang="ja-JP" sz="1400">
              <a:solidFill>
                <a:sysClr val="windowText" lastClr="000000"/>
              </a:solidFill>
              <a:effectLst/>
              <a:latin typeface="+mn-ea"/>
              <a:ea typeface="+mn-ea"/>
              <a:cs typeface="+mn-cs"/>
            </a:rPr>
            <a:t>積み立てる基金</a:t>
          </a:r>
          <a:r>
            <a:rPr kumimoji="1" lang="en-US" altLang="ja-JP" sz="1400">
              <a:solidFill>
                <a:sysClr val="windowText" lastClr="000000"/>
              </a:solidFill>
              <a:effectLst/>
              <a:latin typeface="+mn-ea"/>
              <a:ea typeface="+mn-ea"/>
              <a:cs typeface="+mn-cs"/>
            </a:rPr>
            <a:t/>
          </a:r>
          <a:br>
            <a:rPr kumimoji="1" lang="en-US" altLang="ja-JP" sz="1400">
              <a:solidFill>
                <a:sysClr val="windowText" lastClr="000000"/>
              </a:solidFill>
              <a:effectLst/>
              <a:latin typeface="+mn-ea"/>
              <a:ea typeface="+mn-ea"/>
              <a:cs typeface="+mn-cs"/>
            </a:rPr>
          </a:br>
          <a:r>
            <a:rPr kumimoji="1" lang="ja-JP" altLang="ja-JP" sz="1400">
              <a:solidFill>
                <a:sysClr val="windowText" lastClr="000000"/>
              </a:solidFill>
              <a:effectLst/>
              <a:latin typeface="+mn-ea"/>
              <a:ea typeface="+mn-ea"/>
              <a:cs typeface="+mn-cs"/>
            </a:rPr>
            <a:t>・職員退職手当特別負担金基金：職員が退職した場合に負担しなければならない特別負担金の財源に充てるため</a:t>
          </a:r>
          <a:r>
            <a:rPr kumimoji="1" lang="ja-JP" altLang="en-US" sz="1400">
              <a:solidFill>
                <a:sysClr val="windowText" lastClr="000000"/>
              </a:solidFill>
              <a:effectLst/>
              <a:latin typeface="+mn-ea"/>
              <a:ea typeface="+mn-ea"/>
              <a:cs typeface="+mn-cs"/>
            </a:rPr>
            <a:t>に</a:t>
          </a:r>
          <a:r>
            <a:rPr kumimoji="1" lang="ja-JP" altLang="ja-JP" sz="1400">
              <a:solidFill>
                <a:sysClr val="windowText" lastClr="000000"/>
              </a:solidFill>
              <a:effectLst/>
              <a:latin typeface="+mn-ea"/>
              <a:ea typeface="+mn-ea"/>
              <a:cs typeface="+mn-cs"/>
            </a:rPr>
            <a:t>積み立てる基金</a:t>
          </a:r>
          <a:endParaRPr lang="ja-JP" altLang="ja-JP" sz="1400">
            <a:solidFill>
              <a:sysClr val="windowText" lastClr="000000"/>
            </a:solidFill>
            <a:effectLst/>
            <a:latin typeface="+mn-ea"/>
            <a:ea typeface="+mn-ea"/>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ysClr val="windowText" lastClr="000000"/>
              </a:solidFill>
              <a:effectLst/>
              <a:latin typeface="+mn-ea"/>
              <a:ea typeface="+mn-ea"/>
              <a:cs typeface="+mn-cs"/>
            </a:rPr>
            <a:t>・石油貯蔵施設立地対策等交付金基金：</a:t>
          </a:r>
          <a:r>
            <a:rPr kumimoji="1" lang="ja-JP" altLang="en-US" sz="1400">
              <a:solidFill>
                <a:sysClr val="windowText" lastClr="000000"/>
              </a:solidFill>
              <a:effectLst/>
              <a:latin typeface="+mn-ea"/>
              <a:ea typeface="+mn-ea"/>
              <a:cs typeface="+mn-cs"/>
            </a:rPr>
            <a:t>令和</a:t>
          </a:r>
          <a:r>
            <a:rPr kumimoji="1" lang="en-US" altLang="ja-JP" sz="1400">
              <a:solidFill>
                <a:sysClr val="windowText" lastClr="000000"/>
              </a:solidFill>
              <a:effectLst/>
              <a:latin typeface="+mn-ea"/>
              <a:ea typeface="+mn-ea"/>
              <a:cs typeface="+mn-cs"/>
            </a:rPr>
            <a:t>3</a:t>
          </a:r>
          <a:r>
            <a:rPr kumimoji="1" lang="ja-JP" altLang="en-US" sz="1400">
              <a:solidFill>
                <a:sysClr val="windowText" lastClr="000000"/>
              </a:solidFill>
              <a:effectLst/>
              <a:latin typeface="+mn-ea"/>
              <a:ea typeface="+mn-ea"/>
              <a:cs typeface="+mn-cs"/>
            </a:rPr>
            <a:t>年度工事予定の</a:t>
          </a:r>
          <a:r>
            <a:rPr kumimoji="1" lang="ja-JP" altLang="ja-JP" sz="1400">
              <a:solidFill>
                <a:sysClr val="windowText" lastClr="000000"/>
              </a:solidFill>
              <a:effectLst/>
              <a:latin typeface="+mn-ea"/>
              <a:ea typeface="+mn-ea"/>
              <a:cs typeface="+mn-cs"/>
            </a:rPr>
            <a:t>津花波・上原線擁壁設置工事に充てるため、</a:t>
          </a:r>
          <a:r>
            <a:rPr kumimoji="1" lang="ja-JP" altLang="en-US" sz="1400">
              <a:solidFill>
                <a:sysClr val="windowText" lastClr="000000"/>
              </a:solidFill>
              <a:effectLst/>
              <a:latin typeface="+mn-ea"/>
              <a:ea typeface="+mn-ea"/>
              <a:cs typeface="+mn-cs"/>
            </a:rPr>
            <a:t>平成</a:t>
          </a:r>
          <a:r>
            <a:rPr kumimoji="1" lang="en-US" altLang="ja-JP" sz="1400">
              <a:solidFill>
                <a:sysClr val="windowText" lastClr="000000"/>
              </a:solidFill>
              <a:effectLst/>
              <a:latin typeface="+mn-ea"/>
              <a:ea typeface="+mn-ea"/>
              <a:cs typeface="+mn-cs"/>
            </a:rPr>
            <a:t>30</a:t>
          </a:r>
          <a:r>
            <a:rPr kumimoji="1" lang="ja-JP" altLang="en-US" sz="1400">
              <a:solidFill>
                <a:sysClr val="windowText" lastClr="000000"/>
              </a:solidFill>
              <a:effectLst/>
              <a:latin typeface="+mn-ea"/>
              <a:ea typeface="+mn-ea"/>
              <a:cs typeface="+mn-cs"/>
            </a:rPr>
            <a:t>年度から積み立てを行ったことによる</a:t>
          </a:r>
          <a:r>
            <a:rPr kumimoji="1" lang="ja-JP" altLang="ja-JP" sz="1400">
              <a:solidFill>
                <a:sysClr val="windowText" lastClr="000000"/>
              </a:solidFill>
              <a:effectLst/>
              <a:latin typeface="+mn-ea"/>
              <a:ea typeface="+mn-ea"/>
              <a:cs typeface="+mn-cs"/>
            </a:rPr>
            <a:t>皆</a:t>
          </a:r>
          <a:r>
            <a:rPr kumimoji="1" lang="ja-JP" altLang="en-US" sz="1400">
              <a:solidFill>
                <a:sysClr val="windowText" lastClr="000000"/>
              </a:solidFill>
              <a:effectLst/>
              <a:latin typeface="+mn-ea"/>
              <a:ea typeface="+mn-ea"/>
              <a:cs typeface="+mn-cs"/>
            </a:rPr>
            <a:t>増</a:t>
          </a:r>
          <a:endParaRPr lang="ja-JP" altLang="ja-JP" sz="1400">
            <a:solidFill>
              <a:sysClr val="windowText" lastClr="000000"/>
            </a:solidFill>
            <a:effectLst/>
            <a:latin typeface="+mn-ea"/>
            <a:ea typeface="+mn-ea"/>
          </a:endParaRPr>
        </a:p>
        <a:p>
          <a:r>
            <a:rPr kumimoji="1" lang="ja-JP" altLang="ja-JP" sz="1400">
              <a:solidFill>
                <a:sysClr val="windowText" lastClr="000000"/>
              </a:solidFill>
              <a:effectLst/>
              <a:latin typeface="+mn-ea"/>
              <a:ea typeface="+mn-ea"/>
              <a:cs typeface="+mn-cs"/>
            </a:rPr>
            <a:t>・職員退職手当特別負担金基金：平成</a:t>
          </a:r>
          <a:r>
            <a:rPr kumimoji="1" lang="en-US" altLang="ja-JP" sz="1400">
              <a:solidFill>
                <a:sysClr val="windowText" lastClr="000000"/>
              </a:solidFill>
              <a:effectLst/>
              <a:latin typeface="+mn-ea"/>
              <a:ea typeface="+mn-ea"/>
              <a:cs typeface="+mn-cs"/>
            </a:rPr>
            <a:t>30</a:t>
          </a:r>
          <a:r>
            <a:rPr kumimoji="1" lang="ja-JP" altLang="ja-JP" sz="1400">
              <a:solidFill>
                <a:sysClr val="windowText" lastClr="000000"/>
              </a:solidFill>
              <a:effectLst/>
              <a:latin typeface="+mn-ea"/>
              <a:ea typeface="+mn-ea"/>
              <a:cs typeface="+mn-cs"/>
            </a:rPr>
            <a:t>年度に退職する職員の特別負担金への支払いに充てるため、</a:t>
          </a:r>
          <a:r>
            <a:rPr kumimoji="1" lang="en-US" altLang="ja-JP" sz="1400">
              <a:solidFill>
                <a:sysClr val="windowText" lastClr="000000"/>
              </a:solidFill>
              <a:effectLst/>
              <a:latin typeface="+mn-ea"/>
              <a:ea typeface="+mn-ea"/>
              <a:cs typeface="+mn-cs"/>
            </a:rPr>
            <a:t>0.2</a:t>
          </a:r>
          <a:r>
            <a:rPr kumimoji="1" lang="ja-JP" altLang="ja-JP" sz="1400">
              <a:solidFill>
                <a:sysClr val="windowText" lastClr="000000"/>
              </a:solidFill>
              <a:effectLst/>
              <a:latin typeface="+mn-ea"/>
              <a:ea typeface="+mn-ea"/>
              <a:cs typeface="+mn-cs"/>
            </a:rPr>
            <a:t>億円</a:t>
          </a:r>
          <a:r>
            <a:rPr kumimoji="1" lang="ja-JP" altLang="en-US" sz="1400">
              <a:solidFill>
                <a:sysClr val="windowText" lastClr="000000"/>
              </a:solidFill>
              <a:effectLst/>
              <a:latin typeface="+mn-ea"/>
              <a:ea typeface="+mn-ea"/>
              <a:cs typeface="+mn-cs"/>
            </a:rPr>
            <a:t>積み立て</a:t>
          </a:r>
          <a:r>
            <a:rPr kumimoji="1" lang="ja-JP" altLang="ja-JP" sz="1400">
              <a:solidFill>
                <a:sysClr val="windowText" lastClr="000000"/>
              </a:solidFill>
              <a:effectLst/>
              <a:latin typeface="+mn-ea"/>
              <a:ea typeface="+mn-ea"/>
              <a:cs typeface="+mn-cs"/>
            </a:rPr>
            <a:t>たことによる</a:t>
          </a:r>
          <a:r>
            <a:rPr kumimoji="1" lang="ja-JP" altLang="en-US" sz="1400">
              <a:solidFill>
                <a:sysClr val="windowText" lastClr="000000"/>
              </a:solidFill>
              <a:effectLst/>
              <a:latin typeface="+mn-ea"/>
              <a:ea typeface="+mn-ea"/>
              <a:cs typeface="+mn-cs"/>
            </a:rPr>
            <a:t>増</a:t>
          </a:r>
          <a:endParaRPr lang="ja-JP" altLang="ja-JP" sz="1400">
            <a:solidFill>
              <a:sysClr val="windowText" lastClr="000000"/>
            </a:solidFill>
            <a:effectLst/>
            <a:latin typeface="+mn-ea"/>
            <a:ea typeface="+mn-ea"/>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ysClr val="windowText" lastClr="000000"/>
              </a:solidFill>
              <a:effectLst/>
              <a:latin typeface="+mn-ea"/>
              <a:ea typeface="+mn-ea"/>
              <a:cs typeface="+mn-cs"/>
            </a:rPr>
            <a:t>・職員退職手当特別負担金基金：</a:t>
          </a:r>
          <a:r>
            <a:rPr kumimoji="1" lang="ja-JP" altLang="en-US" sz="1400">
              <a:solidFill>
                <a:sysClr val="windowText" lastClr="000000"/>
              </a:solidFill>
              <a:effectLst/>
              <a:latin typeface="+mn-ea"/>
              <a:ea typeface="+mn-ea"/>
              <a:cs typeface="+mn-cs"/>
            </a:rPr>
            <a:t>負担の平準化を図るために定めた基金管理方針に沿って、</a:t>
          </a:r>
          <a:r>
            <a:rPr kumimoji="1" lang="ja-JP" altLang="ja-JP" sz="1400">
              <a:solidFill>
                <a:sysClr val="windowText" lastClr="000000"/>
              </a:solidFill>
              <a:effectLst/>
              <a:latin typeface="+mn-ea"/>
              <a:ea typeface="+mn-ea"/>
              <a:cs typeface="+mn-cs"/>
            </a:rPr>
            <a:t>積立</a:t>
          </a:r>
          <a:r>
            <a:rPr kumimoji="1" lang="ja-JP" altLang="en-US" sz="1400">
              <a:solidFill>
                <a:sysClr val="windowText" lastClr="000000"/>
              </a:solidFill>
              <a:effectLst/>
              <a:latin typeface="+mn-ea"/>
              <a:ea typeface="+mn-ea"/>
              <a:cs typeface="+mn-cs"/>
            </a:rPr>
            <a:t>てや取崩しを行う</a:t>
          </a:r>
          <a:endParaRPr lang="ja-JP" altLang="ja-JP" sz="1400">
            <a:solidFill>
              <a:sysClr val="windowText" lastClr="000000"/>
            </a:solidFill>
            <a:effectLst/>
            <a:latin typeface="+mn-ea"/>
            <a:ea typeface="+mn-ea"/>
          </a:endParaRPr>
        </a:p>
        <a:p>
          <a:r>
            <a:rPr kumimoji="1" lang="ja-JP" altLang="ja-JP" sz="1400">
              <a:solidFill>
                <a:sysClr val="windowText" lastClr="000000"/>
              </a:solidFill>
              <a:effectLst/>
              <a:latin typeface="+mn-ea"/>
              <a:ea typeface="+mn-ea"/>
              <a:cs typeface="+mn-cs"/>
            </a:rPr>
            <a:t>・公共施設修繕等基金：公共施設の修繕に備え、毎年度</a:t>
          </a:r>
          <a:r>
            <a:rPr kumimoji="1" lang="en-US" altLang="ja-JP" sz="1400">
              <a:solidFill>
                <a:sysClr val="windowText" lastClr="000000"/>
              </a:solidFill>
              <a:effectLst/>
              <a:latin typeface="+mn-ea"/>
              <a:ea typeface="+mn-ea"/>
              <a:cs typeface="+mn-cs"/>
            </a:rPr>
            <a:t>0.1</a:t>
          </a:r>
          <a:r>
            <a:rPr kumimoji="1" lang="ja-JP" altLang="ja-JP" sz="1400">
              <a:solidFill>
                <a:sysClr val="windowText" lastClr="000000"/>
              </a:solidFill>
              <a:effectLst/>
              <a:latin typeface="+mn-ea"/>
              <a:ea typeface="+mn-ea"/>
              <a:cs typeface="+mn-cs"/>
            </a:rPr>
            <a:t>億円を積立予定</a:t>
          </a:r>
          <a:endParaRPr kumimoji="1" lang="en-US" altLang="ja-JP" sz="1400">
            <a:solidFill>
              <a:srgbClr val="FF0000"/>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a:solidFill>
                <a:sysClr val="windowText" lastClr="000000"/>
              </a:solidFill>
              <a:effectLst/>
              <a:latin typeface="+mn-ea"/>
              <a:ea typeface="+mn-ea"/>
              <a:cs typeface="+mn-cs"/>
            </a:rPr>
            <a:t>・</a:t>
          </a:r>
          <a:r>
            <a:rPr kumimoji="1" lang="ja-JP" altLang="en-US" sz="1400">
              <a:solidFill>
                <a:sysClr val="windowText" lastClr="000000"/>
              </a:solidFill>
              <a:effectLst/>
              <a:latin typeface="+mn-ea"/>
              <a:ea typeface="+mn-ea"/>
              <a:cs typeface="+mn-cs"/>
            </a:rPr>
            <a:t>平成</a:t>
          </a:r>
          <a:r>
            <a:rPr kumimoji="1" lang="en-US" altLang="ja-JP" sz="1400">
              <a:solidFill>
                <a:sysClr val="windowText" lastClr="000000"/>
              </a:solidFill>
              <a:effectLst/>
              <a:latin typeface="+mn-ea"/>
              <a:ea typeface="+mn-ea"/>
              <a:cs typeface="+mn-cs"/>
            </a:rPr>
            <a:t>29</a:t>
          </a:r>
          <a:r>
            <a:rPr kumimoji="1" lang="ja-JP" altLang="en-US" sz="1400">
              <a:solidFill>
                <a:sysClr val="windowText" lastClr="000000"/>
              </a:solidFill>
              <a:effectLst/>
              <a:latin typeface="+mn-ea"/>
              <a:ea typeface="+mn-ea"/>
              <a:cs typeface="+mn-cs"/>
            </a:rPr>
            <a:t>年度より繰越金が</a:t>
          </a:r>
          <a:r>
            <a:rPr kumimoji="1" lang="en-US" altLang="ja-JP" sz="1400">
              <a:solidFill>
                <a:sysClr val="windowText" lastClr="000000"/>
              </a:solidFill>
              <a:effectLst/>
              <a:latin typeface="+mn-ea"/>
              <a:ea typeface="+mn-ea"/>
              <a:cs typeface="+mn-cs"/>
            </a:rPr>
            <a:t>0.6</a:t>
          </a:r>
          <a:r>
            <a:rPr kumimoji="1" lang="ja-JP" altLang="en-US" sz="1400">
              <a:solidFill>
                <a:sysClr val="windowText" lastClr="000000"/>
              </a:solidFill>
              <a:effectLst/>
              <a:latin typeface="+mn-ea"/>
              <a:ea typeface="+mn-ea"/>
              <a:cs typeface="+mn-cs"/>
            </a:rPr>
            <a:t>億円</a:t>
          </a:r>
          <a:r>
            <a:rPr kumimoji="1" lang="ja-JP" altLang="ja-JP" sz="1400">
              <a:solidFill>
                <a:sysClr val="windowText" lastClr="000000"/>
              </a:solidFill>
              <a:effectLst/>
              <a:latin typeface="+mn-ea"/>
              <a:ea typeface="+mn-ea"/>
              <a:cs typeface="+mn-cs"/>
            </a:rPr>
            <a:t>増</a:t>
          </a:r>
          <a:r>
            <a:rPr kumimoji="1" lang="ja-JP" altLang="en-US" sz="1400">
              <a:solidFill>
                <a:sysClr val="windowText" lastClr="000000"/>
              </a:solidFill>
              <a:effectLst/>
              <a:latin typeface="+mn-ea"/>
              <a:ea typeface="+mn-ea"/>
              <a:cs typeface="+mn-cs"/>
            </a:rPr>
            <a:t>となったことによ</a:t>
          </a:r>
          <a:r>
            <a:rPr kumimoji="1" lang="ja-JP" altLang="ja-JP" sz="1400">
              <a:solidFill>
                <a:sysClr val="windowText" lastClr="000000"/>
              </a:solidFill>
              <a:effectLst/>
              <a:latin typeface="+mn-ea"/>
              <a:ea typeface="+mn-ea"/>
              <a:cs typeface="+mn-cs"/>
            </a:rPr>
            <a:t>る増加</a:t>
          </a:r>
          <a:endParaRPr lang="ja-JP" altLang="ja-JP" sz="1400">
            <a:solidFill>
              <a:sysClr val="windowText" lastClr="000000"/>
            </a:solidFill>
            <a:effectLst/>
            <a:latin typeface="+mn-ea"/>
            <a:ea typeface="+mn-ea"/>
          </a:endParaRPr>
        </a:p>
        <a:p>
          <a:pPr eaLnBrk="1" fontAlgn="auto" latinLnBrk="0" hangingPunct="1"/>
          <a:r>
            <a:rPr kumimoji="1" lang="ja-JP" altLang="ja-JP" sz="1400">
              <a:solidFill>
                <a:sysClr val="windowText" lastClr="000000"/>
              </a:solidFill>
              <a:effectLst/>
              <a:latin typeface="+mn-ea"/>
              <a:ea typeface="+mn-ea"/>
              <a:cs typeface="+mn-cs"/>
            </a:rPr>
            <a:t>・</a:t>
          </a:r>
          <a:r>
            <a:rPr kumimoji="1" lang="ja-JP" altLang="en-US" sz="1400">
              <a:solidFill>
                <a:sysClr val="windowText" lastClr="000000"/>
              </a:solidFill>
              <a:effectLst/>
              <a:latin typeface="+mn-ea"/>
              <a:ea typeface="+mn-ea"/>
              <a:cs typeface="+mn-cs"/>
            </a:rPr>
            <a:t>当初予算編成に充てる取崩額を</a:t>
          </a:r>
          <a:r>
            <a:rPr kumimoji="1" lang="ja-JP" altLang="ja-JP" sz="1400">
              <a:solidFill>
                <a:sysClr val="windowText" lastClr="000000"/>
              </a:solidFill>
              <a:effectLst/>
              <a:latin typeface="+mn-ea"/>
              <a:ea typeface="+mn-ea"/>
              <a:cs typeface="+mn-cs"/>
            </a:rPr>
            <a:t>大幅</a:t>
          </a:r>
          <a:r>
            <a:rPr kumimoji="1" lang="ja-JP" altLang="en-US" sz="1400">
              <a:solidFill>
                <a:sysClr val="windowText" lastClr="000000"/>
              </a:solidFill>
              <a:effectLst/>
              <a:latin typeface="+mn-ea"/>
              <a:ea typeface="+mn-ea"/>
              <a:cs typeface="+mn-cs"/>
            </a:rPr>
            <a:t>に</a:t>
          </a:r>
          <a:r>
            <a:rPr kumimoji="1" lang="ja-JP" altLang="ja-JP" sz="1400">
              <a:solidFill>
                <a:sysClr val="windowText" lastClr="000000"/>
              </a:solidFill>
              <a:effectLst/>
              <a:latin typeface="+mn-ea"/>
              <a:ea typeface="+mn-ea"/>
              <a:cs typeface="+mn-cs"/>
            </a:rPr>
            <a:t>削減</a:t>
          </a:r>
          <a:r>
            <a:rPr kumimoji="1" lang="ja-JP" altLang="en-US" sz="1400">
              <a:solidFill>
                <a:sysClr val="windowText" lastClr="000000"/>
              </a:solidFill>
              <a:effectLst/>
              <a:latin typeface="+mn-ea"/>
              <a:ea typeface="+mn-ea"/>
              <a:cs typeface="+mn-cs"/>
            </a:rPr>
            <a:t>でき</a:t>
          </a:r>
          <a:r>
            <a:rPr kumimoji="1" lang="ja-JP" altLang="ja-JP" sz="1400">
              <a:solidFill>
                <a:sysClr val="windowText" lastClr="000000"/>
              </a:solidFill>
              <a:effectLst/>
              <a:latin typeface="+mn-ea"/>
              <a:ea typeface="+mn-ea"/>
              <a:cs typeface="+mn-cs"/>
            </a:rPr>
            <a:t>たことによる増加</a:t>
          </a:r>
          <a:endParaRPr lang="ja-JP" altLang="ja-JP" sz="1400">
            <a:solidFill>
              <a:sysClr val="windowText" lastClr="000000"/>
            </a:solidFill>
            <a:effectLst/>
            <a:latin typeface="+mn-ea"/>
            <a:ea typeface="+mn-ea"/>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mn-ea"/>
              <a:ea typeface="+mn-ea"/>
              <a:cs typeface="+mn-cs"/>
            </a:rPr>
            <a:t>・財政調整基金の残高は、災害や緊急的な経費に備えて、標準財政規模の</a:t>
          </a:r>
          <a:r>
            <a:rPr kumimoji="1" lang="en-US" altLang="ja-JP" sz="1400">
              <a:solidFill>
                <a:sysClr val="windowText" lastClr="000000"/>
              </a:solidFill>
              <a:effectLst/>
              <a:latin typeface="+mn-ea"/>
              <a:ea typeface="+mn-ea"/>
              <a:cs typeface="+mn-cs"/>
            </a:rPr>
            <a:t>10</a:t>
          </a:r>
          <a:r>
            <a:rPr kumimoji="1" lang="ja-JP" altLang="ja-JP" sz="1400">
              <a:solidFill>
                <a:sysClr val="windowText" lastClr="000000"/>
              </a:solidFill>
              <a:effectLst/>
              <a:latin typeface="+mn-ea"/>
              <a:ea typeface="+mn-ea"/>
              <a:cs typeface="+mn-cs"/>
            </a:rPr>
            <a:t>％～</a:t>
          </a:r>
          <a:r>
            <a:rPr kumimoji="1" lang="en-US" altLang="ja-JP" sz="1400">
              <a:solidFill>
                <a:sysClr val="windowText" lastClr="000000"/>
              </a:solidFill>
              <a:effectLst/>
              <a:latin typeface="+mn-ea"/>
              <a:ea typeface="+mn-ea"/>
              <a:cs typeface="+mn-cs"/>
            </a:rPr>
            <a:t>20</a:t>
          </a:r>
          <a:r>
            <a:rPr kumimoji="1" lang="ja-JP" altLang="ja-JP" sz="1400">
              <a:solidFill>
                <a:sysClr val="windowText" lastClr="000000"/>
              </a:solidFill>
              <a:effectLst/>
              <a:latin typeface="+mn-ea"/>
              <a:ea typeface="+mn-ea"/>
              <a:cs typeface="+mn-cs"/>
            </a:rPr>
            <a:t>％の範囲内（</a:t>
          </a:r>
          <a:r>
            <a:rPr kumimoji="1" lang="en-US" altLang="ja-JP" sz="1400">
              <a:solidFill>
                <a:sysClr val="windowText" lastClr="000000"/>
              </a:solidFill>
              <a:effectLst/>
              <a:latin typeface="+mn-ea"/>
              <a:ea typeface="+mn-ea"/>
              <a:cs typeface="+mn-cs"/>
            </a:rPr>
            <a:t>6.5</a:t>
          </a:r>
          <a:r>
            <a:rPr kumimoji="1" lang="ja-JP" altLang="ja-JP" sz="1400">
              <a:solidFill>
                <a:sysClr val="windowText" lastClr="000000"/>
              </a:solidFill>
              <a:effectLst/>
              <a:latin typeface="+mn-ea"/>
              <a:ea typeface="+mn-ea"/>
              <a:cs typeface="+mn-cs"/>
            </a:rPr>
            <a:t>億円～</a:t>
          </a:r>
          <a:r>
            <a:rPr kumimoji="1" lang="en-US" altLang="ja-JP" sz="1400">
              <a:solidFill>
                <a:sysClr val="windowText" lastClr="000000"/>
              </a:solidFill>
              <a:effectLst/>
              <a:latin typeface="+mn-ea"/>
              <a:ea typeface="+mn-ea"/>
              <a:cs typeface="+mn-cs"/>
            </a:rPr>
            <a:t>13</a:t>
          </a:r>
          <a:r>
            <a:rPr kumimoji="1" lang="ja-JP" altLang="ja-JP" sz="1400">
              <a:solidFill>
                <a:sysClr val="windowText" lastClr="000000"/>
              </a:solidFill>
              <a:effectLst/>
              <a:latin typeface="+mn-ea"/>
              <a:ea typeface="+mn-ea"/>
              <a:cs typeface="+mn-cs"/>
            </a:rPr>
            <a:t>億円）になるよう努めることとしている。</a:t>
          </a:r>
          <a:endParaRPr lang="ja-JP" altLang="ja-JP" sz="1400">
            <a:solidFill>
              <a:sysClr val="windowText" lastClr="000000"/>
            </a:solidFill>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ysClr val="windowText" lastClr="000000"/>
              </a:solidFill>
              <a:effectLst/>
              <a:latin typeface="+mn-ea"/>
              <a:ea typeface="+mn-ea"/>
              <a:cs typeface="+mn-cs"/>
            </a:rPr>
            <a:t>・</a:t>
          </a:r>
          <a:r>
            <a:rPr kumimoji="1" lang="ja-JP" altLang="en-US" sz="1400">
              <a:solidFill>
                <a:sysClr val="windowText" lastClr="000000"/>
              </a:solidFill>
              <a:effectLst/>
              <a:latin typeface="+mn-ea"/>
              <a:ea typeface="+mn-ea"/>
              <a:cs typeface="+mn-cs"/>
            </a:rPr>
            <a:t>町有地の売却により</a:t>
          </a:r>
          <a:r>
            <a:rPr kumimoji="1" lang="ja-JP" altLang="ja-JP" sz="1400">
              <a:solidFill>
                <a:sysClr val="windowText" lastClr="000000"/>
              </a:solidFill>
              <a:effectLst/>
              <a:latin typeface="+mn-ea"/>
              <a:ea typeface="+mn-ea"/>
              <a:cs typeface="+mn-cs"/>
            </a:rPr>
            <a:t>、</a:t>
          </a:r>
          <a:r>
            <a:rPr kumimoji="1" lang="en-US" altLang="ja-JP" sz="1400">
              <a:solidFill>
                <a:sysClr val="windowText" lastClr="000000"/>
              </a:solidFill>
              <a:effectLst/>
              <a:latin typeface="+mn-ea"/>
              <a:ea typeface="+mn-ea"/>
              <a:cs typeface="+mn-cs"/>
            </a:rPr>
            <a:t>0.4</a:t>
          </a:r>
          <a:r>
            <a:rPr kumimoji="1" lang="ja-JP" altLang="ja-JP" sz="1400">
              <a:solidFill>
                <a:sysClr val="windowText" lastClr="000000"/>
              </a:solidFill>
              <a:effectLst/>
              <a:latin typeface="+mn-ea"/>
              <a:ea typeface="+mn-ea"/>
              <a:cs typeface="+mn-cs"/>
            </a:rPr>
            <a:t>億円を</a:t>
          </a:r>
          <a:r>
            <a:rPr kumimoji="1" lang="ja-JP" altLang="en-US" sz="1400">
              <a:solidFill>
                <a:sysClr val="windowText" lastClr="000000"/>
              </a:solidFill>
              <a:effectLst/>
              <a:latin typeface="+mn-ea"/>
              <a:ea typeface="+mn-ea"/>
              <a:cs typeface="+mn-cs"/>
            </a:rPr>
            <a:t>積み立てた</a:t>
          </a:r>
          <a:r>
            <a:rPr kumimoji="1" lang="ja-JP" altLang="ja-JP" sz="1400">
              <a:solidFill>
                <a:sysClr val="windowText" lastClr="000000"/>
              </a:solidFill>
              <a:effectLst/>
              <a:latin typeface="+mn-ea"/>
              <a:ea typeface="+mn-ea"/>
              <a:cs typeface="+mn-cs"/>
            </a:rPr>
            <a:t>ことによる</a:t>
          </a:r>
          <a:r>
            <a:rPr kumimoji="1" lang="ja-JP" altLang="en-US" sz="1400">
              <a:solidFill>
                <a:sysClr val="windowText" lastClr="000000"/>
              </a:solidFill>
              <a:effectLst/>
              <a:latin typeface="+mn-ea"/>
              <a:ea typeface="+mn-ea"/>
              <a:cs typeface="+mn-cs"/>
            </a:rPr>
            <a:t>増加</a:t>
          </a:r>
          <a:endParaRPr kumimoji="1" lang="en-US" altLang="ja-JP" sz="1400">
            <a:solidFill>
              <a:sysClr val="windowText" lastClr="000000"/>
            </a:solidFill>
            <a:effectLst/>
            <a:latin typeface="+mn-ea"/>
            <a:ea typeface="+mn-ea"/>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mn-ea"/>
              <a:ea typeface="+mn-ea"/>
              <a:cs typeface="+mn-cs"/>
            </a:rPr>
            <a:t>・今後も償還額が高額で推移していくことに備え、計画的に積み立てを行う</a:t>
          </a:r>
          <a:r>
            <a:rPr kumimoji="1" lang="ja-JP" altLang="en-US" sz="1400">
              <a:solidFill>
                <a:sysClr val="windowText" lastClr="000000"/>
              </a:solidFill>
              <a:effectLst/>
              <a:latin typeface="+mn-ea"/>
              <a:ea typeface="+mn-ea"/>
              <a:cs typeface="+mn-cs"/>
            </a:rPr>
            <a:t>ことを目標とする</a:t>
          </a:r>
          <a:r>
            <a:rPr kumimoji="1" lang="ja-JP" altLang="ja-JP" sz="1400">
              <a:solidFill>
                <a:sysClr val="windowText" lastClr="000000"/>
              </a:solidFill>
              <a:effectLst/>
              <a:latin typeface="+mn-ea"/>
              <a:ea typeface="+mn-ea"/>
              <a:cs typeface="+mn-cs"/>
            </a:rPr>
            <a:t>。</a:t>
          </a:r>
          <a:endParaRPr lang="ja-JP" altLang="ja-JP" sz="1400">
            <a:solidFill>
              <a:sysClr val="windowText" lastClr="000000"/>
            </a:solidFill>
            <a:effectLst/>
            <a:latin typeface="+mn-ea"/>
            <a:ea typeface="+mn-ea"/>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35,322
34,770
15.90
12,190,577
11,809,454
342,448
6,626,484
10,479,230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類似団体より低い水準</a:t>
          </a:r>
          <a:r>
            <a:rPr kumimoji="1" lang="ja-JP" altLang="en-US" sz="1100">
              <a:solidFill>
                <a:schemeClr val="tx1"/>
              </a:solidFill>
              <a:effectLst/>
              <a:latin typeface="+mn-lt"/>
              <a:ea typeface="+mn-ea"/>
              <a:cs typeface="+mn-cs"/>
            </a:rPr>
            <a:t>だが</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年々比率が</a:t>
          </a:r>
          <a:r>
            <a:rPr kumimoji="1" lang="ja-JP" altLang="ja-JP" sz="1100">
              <a:solidFill>
                <a:schemeClr val="tx1"/>
              </a:solidFill>
              <a:effectLst/>
              <a:latin typeface="+mn-lt"/>
              <a:ea typeface="+mn-ea"/>
              <a:cs typeface="+mn-cs"/>
            </a:rPr>
            <a:t>上昇して</a:t>
          </a:r>
          <a:r>
            <a:rPr kumimoji="1" lang="ja-JP" altLang="en-US" sz="1100">
              <a:solidFill>
                <a:schemeClr val="tx1"/>
              </a:solidFill>
              <a:effectLst/>
              <a:latin typeface="+mn-lt"/>
              <a:ea typeface="+mn-ea"/>
              <a:cs typeface="+mn-cs"/>
            </a:rPr>
            <a:t>おり</a:t>
          </a:r>
          <a:r>
            <a:rPr kumimoji="1" lang="ja-JP" altLang="ja-JP" sz="1100">
              <a:solidFill>
                <a:schemeClr val="tx1"/>
              </a:solidFill>
              <a:effectLst/>
              <a:latin typeface="+mn-lt"/>
              <a:ea typeface="+mn-ea"/>
              <a:cs typeface="+mn-cs"/>
            </a:rPr>
            <a:t>、施設等は老朽化</a:t>
          </a:r>
          <a:r>
            <a:rPr kumimoji="1" lang="ja-JP" altLang="en-US" sz="1100">
              <a:solidFill>
                <a:schemeClr val="tx1"/>
              </a:solidFill>
              <a:effectLst/>
              <a:latin typeface="+mn-lt"/>
              <a:ea typeface="+mn-ea"/>
              <a:cs typeface="+mn-cs"/>
            </a:rPr>
            <a:t>が進んで</a:t>
          </a:r>
          <a:r>
            <a:rPr kumimoji="1" lang="ja-JP" altLang="ja-JP" sz="1100">
              <a:solidFill>
                <a:schemeClr val="tx1"/>
              </a:solidFill>
              <a:effectLst/>
              <a:latin typeface="+mn-lt"/>
              <a:ea typeface="+mn-ea"/>
              <a:cs typeface="+mn-cs"/>
            </a:rPr>
            <a:t>いる。公共施設等総合管理計画で、全体的な把握はしている</a:t>
          </a:r>
          <a:r>
            <a:rPr kumimoji="1" lang="ja-JP" altLang="en-US" sz="1100">
              <a:solidFill>
                <a:schemeClr val="tx1"/>
              </a:solidFill>
              <a:effectLst/>
              <a:latin typeface="+mn-lt"/>
              <a:ea typeface="+mn-ea"/>
              <a:cs typeface="+mn-cs"/>
            </a:rPr>
            <a:t>が</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各施設の</a:t>
          </a:r>
          <a:r>
            <a:rPr kumimoji="1" lang="ja-JP" altLang="ja-JP" sz="1100">
              <a:solidFill>
                <a:schemeClr val="tx1"/>
              </a:solidFill>
              <a:effectLst/>
              <a:latin typeface="+mn-lt"/>
              <a:ea typeface="+mn-ea"/>
              <a:cs typeface="+mn-cs"/>
            </a:rPr>
            <a:t>設備投資額の目安がたっていないため、今後、施設の複合化や統廃合についても取り組んでいく必要がある。</a:t>
          </a:r>
          <a:endParaRPr lang="ja-JP" altLang="ja-JP">
            <a:solidFill>
              <a:schemeClr val="tx1"/>
            </a:solidFill>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100075</xdr:rowOff>
    </xdr:from>
    <xdr:ext cx="405111" cy="259045"/>
    <xdr:sp macro="" textlink="">
      <xdr:nvSpPr>
        <xdr:cNvPr id="71" name="有形固定資産減価償却率平均値テキスト"/>
        <xdr:cNvSpPr txBox="1"/>
      </xdr:nvSpPr>
      <xdr:spPr>
        <a:xfrm>
          <a:off x="4813300" y="6015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146322</xdr:rowOff>
    </xdr:from>
    <xdr:to>
      <xdr:col>23</xdr:col>
      <xdr:colOff>136525</xdr:colOff>
      <xdr:row>33</xdr:row>
      <xdr:rowOff>76472</xdr:rowOff>
    </xdr:to>
    <xdr:sp macro="" textlink="">
      <xdr:nvSpPr>
        <xdr:cNvPr id="81" name="楕円 80"/>
        <xdr:cNvSpPr/>
      </xdr:nvSpPr>
      <xdr:spPr>
        <a:xfrm>
          <a:off x="4711700" y="640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124749</xdr:rowOff>
    </xdr:from>
    <xdr:ext cx="405111" cy="259045"/>
    <xdr:sp macro="" textlink="">
      <xdr:nvSpPr>
        <xdr:cNvPr id="82" name="有形固定資産減価償却率該当値テキスト"/>
        <xdr:cNvSpPr txBox="1"/>
      </xdr:nvSpPr>
      <xdr:spPr>
        <a:xfrm>
          <a:off x="4813300"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55064</xdr:rowOff>
    </xdr:from>
    <xdr:to>
      <xdr:col>19</xdr:col>
      <xdr:colOff>187325</xdr:colOff>
      <xdr:row>33</xdr:row>
      <xdr:rowOff>156663</xdr:rowOff>
    </xdr:to>
    <xdr:sp macro="" textlink="">
      <xdr:nvSpPr>
        <xdr:cNvPr id="83" name="楕円 82"/>
        <xdr:cNvSpPr/>
      </xdr:nvSpPr>
      <xdr:spPr>
        <a:xfrm>
          <a:off x="4000500" y="64844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25672</xdr:rowOff>
    </xdr:from>
    <xdr:to>
      <xdr:col>23</xdr:col>
      <xdr:colOff>85725</xdr:colOff>
      <xdr:row>33</xdr:row>
      <xdr:rowOff>105863</xdr:rowOff>
    </xdr:to>
    <xdr:cxnSp macro="">
      <xdr:nvCxnSpPr>
        <xdr:cNvPr id="84" name="直線コネクタ 83"/>
        <xdr:cNvCxnSpPr/>
      </xdr:nvCxnSpPr>
      <xdr:spPr>
        <a:xfrm flipV="1">
          <a:off x="4051300" y="6455047"/>
          <a:ext cx="71120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107497</xdr:rowOff>
    </xdr:from>
    <xdr:to>
      <xdr:col>15</xdr:col>
      <xdr:colOff>187325</xdr:colOff>
      <xdr:row>34</xdr:row>
      <xdr:rowOff>37647</xdr:rowOff>
    </xdr:to>
    <xdr:sp macro="" textlink="">
      <xdr:nvSpPr>
        <xdr:cNvPr id="85" name="楕円 84"/>
        <xdr:cNvSpPr/>
      </xdr:nvSpPr>
      <xdr:spPr>
        <a:xfrm>
          <a:off x="32385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105863</xdr:rowOff>
    </xdr:from>
    <xdr:to>
      <xdr:col>19</xdr:col>
      <xdr:colOff>136525</xdr:colOff>
      <xdr:row>33</xdr:row>
      <xdr:rowOff>158297</xdr:rowOff>
    </xdr:to>
    <xdr:cxnSp macro="">
      <xdr:nvCxnSpPr>
        <xdr:cNvPr id="86" name="直線コネクタ 85"/>
        <xdr:cNvCxnSpPr/>
      </xdr:nvCxnSpPr>
      <xdr:spPr>
        <a:xfrm flipV="1">
          <a:off x="3289300" y="6535238"/>
          <a:ext cx="762000" cy="5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87" name="n_1aveValue有形固定資産減価償却率"/>
        <xdr:cNvSpPr txBox="1"/>
      </xdr:nvSpPr>
      <xdr:spPr>
        <a:xfrm>
          <a:off x="3836044" y="596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116403</xdr:rowOff>
    </xdr:from>
    <xdr:ext cx="405111" cy="259045"/>
    <xdr:sp macro="" textlink="">
      <xdr:nvSpPr>
        <xdr:cNvPr id="88" name="n_2aveValue有形固定資産減価償却率"/>
        <xdr:cNvSpPr txBox="1"/>
      </xdr:nvSpPr>
      <xdr:spPr>
        <a:xfrm>
          <a:off x="3086744" y="6031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89" name="n_3aveValue有形固定資産減価償却率"/>
        <xdr:cNvSpPr txBox="1"/>
      </xdr:nvSpPr>
      <xdr:spPr>
        <a:xfrm>
          <a:off x="232474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147790</xdr:rowOff>
    </xdr:from>
    <xdr:ext cx="405111" cy="259045"/>
    <xdr:sp macro="" textlink="">
      <xdr:nvSpPr>
        <xdr:cNvPr id="90" name="n_1mainValue有形固定資産減価償却率"/>
        <xdr:cNvSpPr txBox="1"/>
      </xdr:nvSpPr>
      <xdr:spPr>
        <a:xfrm>
          <a:off x="3836044" y="6577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28774</xdr:rowOff>
    </xdr:from>
    <xdr:ext cx="405111" cy="259045"/>
    <xdr:sp macro="" textlink="">
      <xdr:nvSpPr>
        <xdr:cNvPr id="91" name="n_2mainValue有形固定資産減価償却率"/>
        <xdr:cNvSpPr txBox="1"/>
      </xdr:nvSpPr>
      <xdr:spPr>
        <a:xfrm>
          <a:off x="3086744" y="662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29</a:t>
          </a:r>
          <a:r>
            <a:rPr kumimoji="1" lang="ja-JP" altLang="en-US" sz="1100">
              <a:solidFill>
                <a:schemeClr val="tx1"/>
              </a:solidFill>
              <a:effectLst/>
              <a:latin typeface="+mn-lt"/>
              <a:ea typeface="+mn-ea"/>
              <a:cs typeface="+mn-cs"/>
            </a:rPr>
            <a:t>年度と比べ、平成</a:t>
          </a:r>
          <a:r>
            <a:rPr kumimoji="1" lang="en-US" altLang="ja-JP" sz="1100">
              <a:solidFill>
                <a:schemeClr val="tx1"/>
              </a:solidFill>
              <a:effectLst/>
              <a:latin typeface="+mn-lt"/>
              <a:ea typeface="+mn-ea"/>
              <a:cs typeface="+mn-cs"/>
            </a:rPr>
            <a:t>30</a:t>
          </a:r>
          <a:r>
            <a:rPr kumimoji="1" lang="ja-JP" altLang="en-US" sz="1100">
              <a:solidFill>
                <a:schemeClr val="tx1"/>
              </a:solidFill>
              <a:effectLst/>
              <a:latin typeface="+mn-lt"/>
              <a:ea typeface="+mn-ea"/>
              <a:cs typeface="+mn-cs"/>
            </a:rPr>
            <a:t>年度は過去の大規模事業の起債が完済し、</a:t>
          </a:r>
          <a:r>
            <a:rPr kumimoji="1" lang="ja-JP" altLang="ja-JP" sz="1100">
              <a:solidFill>
                <a:schemeClr val="tx1"/>
              </a:solidFill>
              <a:effectLst/>
              <a:latin typeface="+mn-lt"/>
              <a:ea typeface="+mn-ea"/>
              <a:cs typeface="+mn-cs"/>
            </a:rPr>
            <a:t>地方債現在高が</a:t>
          </a:r>
          <a:r>
            <a:rPr kumimoji="1" lang="ja-JP" altLang="en-US" sz="1100">
              <a:solidFill>
                <a:schemeClr val="tx1"/>
              </a:solidFill>
              <a:effectLst/>
              <a:latin typeface="+mn-lt"/>
              <a:ea typeface="+mn-ea"/>
              <a:cs typeface="+mn-cs"/>
            </a:rPr>
            <a:t>減ったため、債務償還比率も下がって改善している。だが、</a:t>
          </a:r>
          <a:r>
            <a:rPr kumimoji="1" lang="ja-JP" altLang="ja-JP" sz="1100">
              <a:solidFill>
                <a:schemeClr val="tx1"/>
              </a:solidFill>
              <a:effectLst/>
              <a:latin typeface="+mn-lt"/>
              <a:ea typeface="+mn-ea"/>
              <a:cs typeface="+mn-cs"/>
            </a:rPr>
            <a:t>類似団体と比べ</a:t>
          </a:r>
          <a:r>
            <a:rPr kumimoji="1" lang="ja-JP" altLang="en-US" sz="1100">
              <a:solidFill>
                <a:schemeClr val="tx1"/>
              </a:solidFill>
              <a:effectLst/>
              <a:latin typeface="+mn-lt"/>
              <a:ea typeface="+mn-ea"/>
              <a:cs typeface="+mn-cs"/>
            </a:rPr>
            <a:t>て</a:t>
          </a:r>
          <a:r>
            <a:rPr kumimoji="1" lang="ja-JP" altLang="ja-JP" sz="1100">
              <a:solidFill>
                <a:schemeClr val="tx1"/>
              </a:solidFill>
              <a:effectLst/>
              <a:latin typeface="+mn-lt"/>
              <a:ea typeface="+mn-ea"/>
              <a:cs typeface="+mn-cs"/>
            </a:rPr>
            <a:t>将来負担額が</a:t>
          </a:r>
          <a:r>
            <a:rPr kumimoji="1" lang="ja-JP" altLang="en-US" sz="1100">
              <a:solidFill>
                <a:schemeClr val="tx1"/>
              </a:solidFill>
              <a:effectLst/>
              <a:latin typeface="+mn-lt"/>
              <a:ea typeface="+mn-ea"/>
              <a:cs typeface="+mn-cs"/>
            </a:rPr>
            <a:t>高く</a:t>
          </a:r>
          <a:r>
            <a:rPr kumimoji="1" lang="ja-JP" altLang="ja-JP" sz="1100">
              <a:solidFill>
                <a:schemeClr val="tx1"/>
              </a:solidFill>
              <a:effectLst/>
              <a:latin typeface="+mn-lt"/>
              <a:ea typeface="+mn-ea"/>
              <a:cs typeface="+mn-cs"/>
            </a:rPr>
            <a:t>、扶助費や一部事務組合負担金等といった</a:t>
          </a:r>
          <a:r>
            <a:rPr kumimoji="1" lang="ja-JP" altLang="en-US" sz="1100">
              <a:solidFill>
                <a:schemeClr val="tx1"/>
              </a:solidFill>
              <a:effectLst/>
              <a:latin typeface="+mn-lt"/>
              <a:ea typeface="+mn-ea"/>
              <a:cs typeface="+mn-cs"/>
            </a:rPr>
            <a:t>経常経費も年々</a:t>
          </a:r>
          <a:r>
            <a:rPr kumimoji="1" lang="ja-JP" altLang="ja-JP" sz="1100">
              <a:solidFill>
                <a:schemeClr val="tx1"/>
              </a:solidFill>
              <a:effectLst/>
              <a:latin typeface="+mn-lt"/>
              <a:ea typeface="+mn-ea"/>
              <a:cs typeface="+mn-cs"/>
            </a:rPr>
            <a:t>増加傾向</a:t>
          </a:r>
          <a:r>
            <a:rPr kumimoji="1" lang="ja-JP" altLang="en-US" sz="1100">
              <a:solidFill>
                <a:schemeClr val="tx1"/>
              </a:solidFill>
              <a:effectLst/>
              <a:latin typeface="+mn-lt"/>
              <a:ea typeface="+mn-ea"/>
              <a:cs typeface="+mn-cs"/>
            </a:rPr>
            <a:t>のうえ、</a:t>
          </a:r>
          <a:r>
            <a:rPr kumimoji="1" lang="ja-JP" altLang="ja-JP" sz="1100">
              <a:solidFill>
                <a:schemeClr val="tx1"/>
              </a:solidFill>
              <a:effectLst/>
              <a:latin typeface="+mn-lt"/>
              <a:ea typeface="+mn-ea"/>
              <a:cs typeface="+mn-cs"/>
            </a:rPr>
            <a:t>充当可能基金も少ないため、</a:t>
          </a:r>
          <a:r>
            <a:rPr kumimoji="1" lang="ja-JP" altLang="en-US" sz="1100">
              <a:solidFill>
                <a:schemeClr val="tx1"/>
              </a:solidFill>
              <a:effectLst/>
              <a:latin typeface="+mn-lt"/>
              <a:ea typeface="+mn-ea"/>
              <a:cs typeface="+mn-cs"/>
            </a:rPr>
            <a:t>引き続き、</a:t>
          </a:r>
          <a:r>
            <a:rPr kumimoji="1" lang="ja-JP" altLang="ja-JP" sz="1100">
              <a:solidFill>
                <a:schemeClr val="tx1"/>
              </a:solidFill>
              <a:effectLst/>
              <a:latin typeface="+mn-lt"/>
              <a:ea typeface="+mn-ea"/>
              <a:cs typeface="+mn-cs"/>
            </a:rPr>
            <a:t>全事業</a:t>
          </a:r>
          <a:r>
            <a:rPr kumimoji="1" lang="ja-JP" altLang="en-US" sz="1100">
              <a:solidFill>
                <a:schemeClr val="tx1"/>
              </a:solidFill>
              <a:effectLst/>
              <a:latin typeface="+mn-lt"/>
              <a:ea typeface="+mn-ea"/>
              <a:cs typeface="+mn-cs"/>
            </a:rPr>
            <a:t>のチェックを行い</a:t>
          </a:r>
          <a:r>
            <a:rPr kumimoji="1" lang="ja-JP" altLang="ja-JP" sz="1100">
              <a:solidFill>
                <a:schemeClr val="tx1"/>
              </a:solidFill>
              <a:effectLst/>
              <a:latin typeface="+mn-lt"/>
              <a:ea typeface="+mn-ea"/>
              <a:cs typeface="+mn-cs"/>
            </a:rPr>
            <a:t>、縮小や延伸、廃止等を検討していく。</a:t>
          </a:r>
          <a:endParaRPr lang="ja-JP" altLang="ja-JP">
            <a:solidFill>
              <a:schemeClr val="tx1"/>
            </a:solidFill>
            <a:effectLst/>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8" name="テキスト ボックス 107"/>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0" name="テキスト ボックス 109"/>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2" name="テキスト ボックス 111"/>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4" name="テキスト ボックス 113"/>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18" name="直線コネクタ 117"/>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9"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0" name="直線コネクタ 119"/>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1"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2" name="直線コネクタ 121"/>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3" name="債務償還比率平均値テキスト"/>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4" name="フローチャート: 判断 123"/>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5" name="フローチャート: 判断 124"/>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127127</xdr:rowOff>
    </xdr:from>
    <xdr:to>
      <xdr:col>76</xdr:col>
      <xdr:colOff>73025</xdr:colOff>
      <xdr:row>31</xdr:row>
      <xdr:rowOff>57277</xdr:rowOff>
    </xdr:to>
    <xdr:sp macro="" textlink="">
      <xdr:nvSpPr>
        <xdr:cNvPr id="131" name="楕円 130"/>
        <xdr:cNvSpPr/>
      </xdr:nvSpPr>
      <xdr:spPr>
        <a:xfrm>
          <a:off x="147447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150004</xdr:rowOff>
    </xdr:from>
    <xdr:ext cx="469744" cy="259045"/>
    <xdr:sp macro="" textlink="">
      <xdr:nvSpPr>
        <xdr:cNvPr id="132" name="債務償還比率該当値テキスト"/>
        <xdr:cNvSpPr txBox="1"/>
      </xdr:nvSpPr>
      <xdr:spPr>
        <a:xfrm>
          <a:off x="14846300" y="58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129311</xdr:rowOff>
    </xdr:from>
    <xdr:to>
      <xdr:col>72</xdr:col>
      <xdr:colOff>123825</xdr:colOff>
      <xdr:row>30</xdr:row>
      <xdr:rowOff>59461</xdr:rowOff>
    </xdr:to>
    <xdr:sp macro="" textlink="">
      <xdr:nvSpPr>
        <xdr:cNvPr id="133" name="楕円 132"/>
        <xdr:cNvSpPr/>
      </xdr:nvSpPr>
      <xdr:spPr>
        <a:xfrm>
          <a:off x="14033500" y="587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8661</xdr:rowOff>
    </xdr:from>
    <xdr:to>
      <xdr:col>76</xdr:col>
      <xdr:colOff>22225</xdr:colOff>
      <xdr:row>31</xdr:row>
      <xdr:rowOff>6477</xdr:rowOff>
    </xdr:to>
    <xdr:cxnSp macro="">
      <xdr:nvCxnSpPr>
        <xdr:cNvPr id="134" name="直線コネクタ 133"/>
        <xdr:cNvCxnSpPr/>
      </xdr:nvCxnSpPr>
      <xdr:spPr>
        <a:xfrm>
          <a:off x="14084300" y="5923686"/>
          <a:ext cx="711200" cy="1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5" name="n_1aveValue債務償還比率"/>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75988</xdr:rowOff>
    </xdr:from>
    <xdr:ext cx="469744" cy="259045"/>
    <xdr:sp macro="" textlink="">
      <xdr:nvSpPr>
        <xdr:cNvPr id="136" name="n_1mainValue債務償還比率"/>
        <xdr:cNvSpPr txBox="1"/>
      </xdr:nvSpPr>
      <xdr:spPr>
        <a:xfrm>
          <a:off x="13836727" y="564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35,322
34,770
15.90
12,190,577
11,809,454
342,448
6,626,484
10,479,230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23495</xdr:rowOff>
    </xdr:from>
    <xdr:to>
      <xdr:col>24</xdr:col>
      <xdr:colOff>114300</xdr:colOff>
      <xdr:row>38</xdr:row>
      <xdr:rowOff>125095</xdr:rowOff>
    </xdr:to>
    <xdr:sp macro="" textlink="">
      <xdr:nvSpPr>
        <xdr:cNvPr id="71" name="楕円 70"/>
        <xdr:cNvSpPr/>
      </xdr:nvSpPr>
      <xdr:spPr>
        <a:xfrm>
          <a:off x="45847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1922</xdr:rowOff>
    </xdr:from>
    <xdr:ext cx="405111" cy="259045"/>
    <xdr:sp macro="" textlink="">
      <xdr:nvSpPr>
        <xdr:cNvPr id="72" name="【道路】&#10;有形固定資産減価償却率該当値テキスト"/>
        <xdr:cNvSpPr txBox="1"/>
      </xdr:nvSpPr>
      <xdr:spPr>
        <a:xfrm>
          <a:off x="4673600"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29210</xdr:rowOff>
    </xdr:from>
    <xdr:to>
      <xdr:col>20</xdr:col>
      <xdr:colOff>38100</xdr:colOff>
      <xdr:row>38</xdr:row>
      <xdr:rowOff>130810</xdr:rowOff>
    </xdr:to>
    <xdr:sp macro="" textlink="">
      <xdr:nvSpPr>
        <xdr:cNvPr id="73" name="楕円 72"/>
        <xdr:cNvSpPr/>
      </xdr:nvSpPr>
      <xdr:spPr>
        <a:xfrm>
          <a:off x="3746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74295</xdr:rowOff>
    </xdr:from>
    <xdr:to>
      <xdr:col>24</xdr:col>
      <xdr:colOff>63500</xdr:colOff>
      <xdr:row>38</xdr:row>
      <xdr:rowOff>80010</xdr:rowOff>
    </xdr:to>
    <xdr:cxnSp macro="">
      <xdr:nvCxnSpPr>
        <xdr:cNvPr id="74" name="直線コネクタ 73"/>
        <xdr:cNvCxnSpPr/>
      </xdr:nvCxnSpPr>
      <xdr:spPr>
        <a:xfrm flipV="1">
          <a:off x="3797300" y="658939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23495</xdr:rowOff>
    </xdr:from>
    <xdr:to>
      <xdr:col>15</xdr:col>
      <xdr:colOff>101600</xdr:colOff>
      <xdr:row>38</xdr:row>
      <xdr:rowOff>125095</xdr:rowOff>
    </xdr:to>
    <xdr:sp macro="" textlink="">
      <xdr:nvSpPr>
        <xdr:cNvPr id="75" name="楕円 74"/>
        <xdr:cNvSpPr/>
      </xdr:nvSpPr>
      <xdr:spPr>
        <a:xfrm>
          <a:off x="2857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74295</xdr:rowOff>
    </xdr:from>
    <xdr:to>
      <xdr:col>19</xdr:col>
      <xdr:colOff>177800</xdr:colOff>
      <xdr:row>38</xdr:row>
      <xdr:rowOff>80010</xdr:rowOff>
    </xdr:to>
    <xdr:cxnSp macro="">
      <xdr:nvCxnSpPr>
        <xdr:cNvPr id="76" name="直線コネクタ 75"/>
        <xdr:cNvCxnSpPr/>
      </xdr:nvCxnSpPr>
      <xdr:spPr>
        <a:xfrm>
          <a:off x="2908300" y="65893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7" name="n_1ave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78"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79" name="n_3aveValue【道路】&#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121937</xdr:rowOff>
    </xdr:from>
    <xdr:ext cx="405111" cy="259045"/>
    <xdr:sp macro="" textlink="">
      <xdr:nvSpPr>
        <xdr:cNvPr id="80" name="n_1mainValue【道路】&#10;有形固定資産減価償却率"/>
        <xdr:cNvSpPr txBox="1"/>
      </xdr:nvSpPr>
      <xdr:spPr>
        <a:xfrm>
          <a:off x="3582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116222</xdr:rowOff>
    </xdr:from>
    <xdr:ext cx="405111" cy="259045"/>
    <xdr:sp macro="" textlink="">
      <xdr:nvSpPr>
        <xdr:cNvPr id="81" name="n_2mainValue【道路】&#10;有形固定資産減価償却率"/>
        <xdr:cNvSpPr txBox="1"/>
      </xdr:nvSpPr>
      <xdr:spPr>
        <a:xfrm>
          <a:off x="2705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3" name="直線コネクタ 102"/>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4"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5" name="直線コネクタ 104"/>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6"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07" name="直線コネクタ 106"/>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08" name="【道路】&#10;一人当たり延長平均値テキスト"/>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09" name="フローチャート: 判断 108"/>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0" name="フローチャート: 判断 109"/>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1" name="フローチャート: 判断 110"/>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2" name="フローチャート: 判断 111"/>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138785</xdr:rowOff>
    </xdr:from>
    <xdr:to>
      <xdr:col>55</xdr:col>
      <xdr:colOff>50800</xdr:colOff>
      <xdr:row>41</xdr:row>
      <xdr:rowOff>68935</xdr:rowOff>
    </xdr:to>
    <xdr:sp macro="" textlink="">
      <xdr:nvSpPr>
        <xdr:cNvPr id="118" name="楕円 117"/>
        <xdr:cNvSpPr/>
      </xdr:nvSpPr>
      <xdr:spPr>
        <a:xfrm>
          <a:off x="10426700" y="699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53712</xdr:rowOff>
    </xdr:from>
    <xdr:ext cx="469744" cy="259045"/>
    <xdr:sp macro="" textlink="">
      <xdr:nvSpPr>
        <xdr:cNvPr id="119" name="【道路】&#10;一人当たり延長該当値テキスト"/>
        <xdr:cNvSpPr txBox="1"/>
      </xdr:nvSpPr>
      <xdr:spPr>
        <a:xfrm>
          <a:off x="10515600" y="691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138374</xdr:rowOff>
    </xdr:from>
    <xdr:to>
      <xdr:col>50</xdr:col>
      <xdr:colOff>165100</xdr:colOff>
      <xdr:row>41</xdr:row>
      <xdr:rowOff>68524</xdr:rowOff>
    </xdr:to>
    <xdr:sp macro="" textlink="">
      <xdr:nvSpPr>
        <xdr:cNvPr id="120" name="楕円 119"/>
        <xdr:cNvSpPr/>
      </xdr:nvSpPr>
      <xdr:spPr>
        <a:xfrm>
          <a:off x="9588500" y="699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17724</xdr:rowOff>
    </xdr:from>
    <xdr:to>
      <xdr:col>55</xdr:col>
      <xdr:colOff>0</xdr:colOff>
      <xdr:row>41</xdr:row>
      <xdr:rowOff>18135</xdr:rowOff>
    </xdr:to>
    <xdr:cxnSp macro="">
      <xdr:nvCxnSpPr>
        <xdr:cNvPr id="121" name="直線コネクタ 120"/>
        <xdr:cNvCxnSpPr/>
      </xdr:nvCxnSpPr>
      <xdr:spPr>
        <a:xfrm>
          <a:off x="9639300" y="7047174"/>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124567</xdr:rowOff>
    </xdr:from>
    <xdr:to>
      <xdr:col>46</xdr:col>
      <xdr:colOff>38100</xdr:colOff>
      <xdr:row>41</xdr:row>
      <xdr:rowOff>54717</xdr:rowOff>
    </xdr:to>
    <xdr:sp macro="" textlink="">
      <xdr:nvSpPr>
        <xdr:cNvPr id="122" name="楕円 121"/>
        <xdr:cNvSpPr/>
      </xdr:nvSpPr>
      <xdr:spPr>
        <a:xfrm>
          <a:off x="8699500" y="698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3917</xdr:rowOff>
    </xdr:from>
    <xdr:to>
      <xdr:col>50</xdr:col>
      <xdr:colOff>114300</xdr:colOff>
      <xdr:row>41</xdr:row>
      <xdr:rowOff>17724</xdr:rowOff>
    </xdr:to>
    <xdr:cxnSp macro="">
      <xdr:nvCxnSpPr>
        <xdr:cNvPr id="123" name="直線コネクタ 122"/>
        <xdr:cNvCxnSpPr/>
      </xdr:nvCxnSpPr>
      <xdr:spPr>
        <a:xfrm>
          <a:off x="8750300" y="7033367"/>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4" name="n_1aveValue【道路】&#10;一人当たり延長"/>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25" name="n_2aveValue【道路】&#10;一人当たり延長"/>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26" name="n_3aveValue【道路】&#10;一人当たり延長"/>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59651</xdr:rowOff>
    </xdr:from>
    <xdr:ext cx="469744" cy="259045"/>
    <xdr:sp macro="" textlink="">
      <xdr:nvSpPr>
        <xdr:cNvPr id="127" name="n_1mainValue【道路】&#10;一人当たり延長"/>
        <xdr:cNvSpPr txBox="1"/>
      </xdr:nvSpPr>
      <xdr:spPr>
        <a:xfrm>
          <a:off x="9391727" y="708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45844</xdr:rowOff>
    </xdr:from>
    <xdr:ext cx="469744" cy="259045"/>
    <xdr:sp macro="" textlink="">
      <xdr:nvSpPr>
        <xdr:cNvPr id="128" name="n_2mainValue【道路】&#10;一人当たり延長"/>
        <xdr:cNvSpPr txBox="1"/>
      </xdr:nvSpPr>
      <xdr:spPr>
        <a:xfrm>
          <a:off x="8515427" y="707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54" name="直線コネクタ 153"/>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55"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56" name="直線コネクタ 155"/>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7"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8" name="直線コネクタ 157"/>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22696</xdr:rowOff>
    </xdr:from>
    <xdr:ext cx="405111" cy="259045"/>
    <xdr:sp macro="" textlink="">
      <xdr:nvSpPr>
        <xdr:cNvPr id="159" name="【橋りょう・トンネル】&#10;有形固定資産減価償却率平均値テキスト"/>
        <xdr:cNvSpPr txBox="1"/>
      </xdr:nvSpPr>
      <xdr:spPr>
        <a:xfrm>
          <a:off x="4673600" y="996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0" name="フローチャート: 判断 159"/>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1" name="フローチャート: 判断 160"/>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2" name="フローチャート: 判断 161"/>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3" name="フローチャート: 判断 162"/>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150041</xdr:rowOff>
    </xdr:from>
    <xdr:to>
      <xdr:col>24</xdr:col>
      <xdr:colOff>114300</xdr:colOff>
      <xdr:row>60</xdr:row>
      <xdr:rowOff>80191</xdr:rowOff>
    </xdr:to>
    <xdr:sp macro="" textlink="">
      <xdr:nvSpPr>
        <xdr:cNvPr id="169" name="楕円 168"/>
        <xdr:cNvSpPr/>
      </xdr:nvSpPr>
      <xdr:spPr>
        <a:xfrm>
          <a:off x="45847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128468</xdr:rowOff>
    </xdr:from>
    <xdr:ext cx="405111" cy="259045"/>
    <xdr:sp macro="" textlink="">
      <xdr:nvSpPr>
        <xdr:cNvPr id="170" name="【橋りょう・トンネル】&#10;有形固定資産減価償却率該当値テキスト"/>
        <xdr:cNvSpPr txBox="1"/>
      </xdr:nvSpPr>
      <xdr:spPr>
        <a:xfrm>
          <a:off x="4673600"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12881</xdr:rowOff>
    </xdr:from>
    <xdr:to>
      <xdr:col>20</xdr:col>
      <xdr:colOff>38100</xdr:colOff>
      <xdr:row>60</xdr:row>
      <xdr:rowOff>114481</xdr:rowOff>
    </xdr:to>
    <xdr:sp macro="" textlink="">
      <xdr:nvSpPr>
        <xdr:cNvPr id="171" name="楕円 170"/>
        <xdr:cNvSpPr/>
      </xdr:nvSpPr>
      <xdr:spPr>
        <a:xfrm>
          <a:off x="3746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29391</xdr:rowOff>
    </xdr:from>
    <xdr:to>
      <xdr:col>24</xdr:col>
      <xdr:colOff>63500</xdr:colOff>
      <xdr:row>60</xdr:row>
      <xdr:rowOff>63681</xdr:rowOff>
    </xdr:to>
    <xdr:cxnSp macro="">
      <xdr:nvCxnSpPr>
        <xdr:cNvPr id="172" name="直線コネクタ 171"/>
        <xdr:cNvCxnSpPr/>
      </xdr:nvCxnSpPr>
      <xdr:spPr>
        <a:xfrm flipV="1">
          <a:off x="3797300" y="1031639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39007</xdr:rowOff>
    </xdr:from>
    <xdr:to>
      <xdr:col>15</xdr:col>
      <xdr:colOff>101600</xdr:colOff>
      <xdr:row>60</xdr:row>
      <xdr:rowOff>140607</xdr:rowOff>
    </xdr:to>
    <xdr:sp macro="" textlink="">
      <xdr:nvSpPr>
        <xdr:cNvPr id="173" name="楕円 172"/>
        <xdr:cNvSpPr/>
      </xdr:nvSpPr>
      <xdr:spPr>
        <a:xfrm>
          <a:off x="2857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63681</xdr:rowOff>
    </xdr:from>
    <xdr:to>
      <xdr:col>19</xdr:col>
      <xdr:colOff>177800</xdr:colOff>
      <xdr:row>60</xdr:row>
      <xdr:rowOff>89807</xdr:rowOff>
    </xdr:to>
    <xdr:cxnSp macro="">
      <xdr:nvCxnSpPr>
        <xdr:cNvPr id="174" name="直線コネクタ 173"/>
        <xdr:cNvCxnSpPr/>
      </xdr:nvCxnSpPr>
      <xdr:spPr>
        <a:xfrm flipV="1">
          <a:off x="2908300" y="1035068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175" name="n_1aveValue【橋りょう・トンネル】&#10;有形固定資産減価償却率"/>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76" name="n_2aveValue【橋りょう・トンネル】&#10;有形固定資産減価償却率"/>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77" name="n_3aveValue【橋りょう・トンネル】&#10;有形固定資産減価償却率"/>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105608</xdr:rowOff>
    </xdr:from>
    <xdr:ext cx="405111" cy="259045"/>
    <xdr:sp macro="" textlink="">
      <xdr:nvSpPr>
        <xdr:cNvPr id="178" name="n_1mainValue【橋りょう・トンネル】&#10;有形固定資産減価償却率"/>
        <xdr:cNvSpPr txBox="1"/>
      </xdr:nvSpPr>
      <xdr:spPr>
        <a:xfrm>
          <a:off x="3582044" y="1039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131734</xdr:rowOff>
    </xdr:from>
    <xdr:ext cx="405111" cy="259045"/>
    <xdr:sp macro="" textlink="">
      <xdr:nvSpPr>
        <xdr:cNvPr id="179" name="n_2mainValue【橋りょう・トンネル】&#10;有形固定資産減価償却率"/>
        <xdr:cNvSpPr txBox="1"/>
      </xdr:nvSpPr>
      <xdr:spPr>
        <a:xfrm>
          <a:off x="2705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3" name="テキスト ボックス 192"/>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5" name="テキスト ボックス 194"/>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7" name="テキスト ボックス 196"/>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9" name="テキスト ボックス 19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05" name="直線コネクタ 204"/>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06"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07" name="直線コネクタ 206"/>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08"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09" name="直線コネクタ 208"/>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0" name="【橋りょう・トンネル】&#10;一人当たり有形固定資産（償却資産）額平均値テキスト"/>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11" name="フローチャート: 判断 210"/>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12" name="フローチャート: 判断 211"/>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13" name="フローチャート: 判断 212"/>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14" name="フローチャート: 判断 213"/>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53897</xdr:rowOff>
    </xdr:from>
    <xdr:to>
      <xdr:col>55</xdr:col>
      <xdr:colOff>50800</xdr:colOff>
      <xdr:row>64</xdr:row>
      <xdr:rowOff>155497</xdr:rowOff>
    </xdr:to>
    <xdr:sp macro="" textlink="">
      <xdr:nvSpPr>
        <xdr:cNvPr id="220" name="楕円 219"/>
        <xdr:cNvSpPr/>
      </xdr:nvSpPr>
      <xdr:spPr>
        <a:xfrm>
          <a:off x="10426700" y="1102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34377" cy="259045"/>
    <xdr:sp macro="" textlink="">
      <xdr:nvSpPr>
        <xdr:cNvPr id="221" name="【橋りょう・トンネル】&#10;一人当たり有形固定資産（償却資産）額該当値テキスト"/>
        <xdr:cNvSpPr txBox="1"/>
      </xdr:nvSpPr>
      <xdr:spPr>
        <a:xfrm>
          <a:off x="10515600" y="1096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53877</xdr:rowOff>
    </xdr:from>
    <xdr:to>
      <xdr:col>50</xdr:col>
      <xdr:colOff>165100</xdr:colOff>
      <xdr:row>64</xdr:row>
      <xdr:rowOff>155477</xdr:rowOff>
    </xdr:to>
    <xdr:sp macro="" textlink="">
      <xdr:nvSpPr>
        <xdr:cNvPr id="222" name="楕円 221"/>
        <xdr:cNvSpPr/>
      </xdr:nvSpPr>
      <xdr:spPr>
        <a:xfrm>
          <a:off x="9588500" y="1102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104677</xdr:rowOff>
    </xdr:from>
    <xdr:to>
      <xdr:col>55</xdr:col>
      <xdr:colOff>0</xdr:colOff>
      <xdr:row>64</xdr:row>
      <xdr:rowOff>104697</xdr:rowOff>
    </xdr:to>
    <xdr:cxnSp macro="">
      <xdr:nvCxnSpPr>
        <xdr:cNvPr id="223" name="直線コネクタ 222"/>
        <xdr:cNvCxnSpPr/>
      </xdr:nvCxnSpPr>
      <xdr:spPr>
        <a:xfrm>
          <a:off x="9639300" y="11077477"/>
          <a:ext cx="8382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53841</xdr:rowOff>
    </xdr:from>
    <xdr:to>
      <xdr:col>46</xdr:col>
      <xdr:colOff>38100</xdr:colOff>
      <xdr:row>64</xdr:row>
      <xdr:rowOff>155441</xdr:rowOff>
    </xdr:to>
    <xdr:sp macro="" textlink="">
      <xdr:nvSpPr>
        <xdr:cNvPr id="224" name="楕円 223"/>
        <xdr:cNvSpPr/>
      </xdr:nvSpPr>
      <xdr:spPr>
        <a:xfrm>
          <a:off x="8699500" y="1102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104641</xdr:rowOff>
    </xdr:from>
    <xdr:to>
      <xdr:col>50</xdr:col>
      <xdr:colOff>114300</xdr:colOff>
      <xdr:row>64</xdr:row>
      <xdr:rowOff>104677</xdr:rowOff>
    </xdr:to>
    <xdr:cxnSp macro="">
      <xdr:nvCxnSpPr>
        <xdr:cNvPr id="225" name="直線コネクタ 224"/>
        <xdr:cNvCxnSpPr/>
      </xdr:nvCxnSpPr>
      <xdr:spPr>
        <a:xfrm>
          <a:off x="8750300" y="11077441"/>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26" name="n_1aveValue【橋りょう・トンネル】&#10;一人当たり有形固定資産（償却資産）額"/>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27" name="n_2aveValue【橋りょう・トンネル】&#10;一人当たり有形固定資産（償却資産）額"/>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28" name="n_3aveValue【橋りょう・トンネル】&#10;一人当たり有形固定資産（償却資産）額"/>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146604</xdr:rowOff>
    </xdr:from>
    <xdr:ext cx="534377" cy="259045"/>
    <xdr:sp macro="" textlink="">
      <xdr:nvSpPr>
        <xdr:cNvPr id="229" name="n_1mainValue【橋りょう・トンネル】&#10;一人当たり有形固定資産（償却資産）額"/>
        <xdr:cNvSpPr txBox="1"/>
      </xdr:nvSpPr>
      <xdr:spPr>
        <a:xfrm>
          <a:off x="9359411" y="1111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146568</xdr:rowOff>
    </xdr:from>
    <xdr:ext cx="534377" cy="259045"/>
    <xdr:sp macro="" textlink="">
      <xdr:nvSpPr>
        <xdr:cNvPr id="230" name="n_2mainValue【橋りょう・トンネル】&#10;一人当たり有形固定資産（償却資産）額"/>
        <xdr:cNvSpPr txBox="1"/>
      </xdr:nvSpPr>
      <xdr:spPr>
        <a:xfrm>
          <a:off x="8483111" y="1111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1" name="直線コネクタ 24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2" name="テキスト ボックス 24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3" name="直線コネクタ 24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4" name="テキスト ボックス 24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5" name="直線コネクタ 24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6" name="テキスト ボックス 24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7" name="直線コネクタ 24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8" name="テキスト ボックス 24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9" name="直線コネクタ 24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0" name="テキスト ボックス 24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1" name="直線コネクタ 25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2" name="テキスト ボックス 25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56" name="直線コネクタ 255"/>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57" name="【公営住宅】&#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58" name="直線コネクタ 257"/>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9"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60" name="直線コネクタ 25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261" name="【公営住宅】&#10;有形固定資産減価償却率平均値テキスト"/>
        <xdr:cNvSpPr txBox="1"/>
      </xdr:nvSpPr>
      <xdr:spPr>
        <a:xfrm>
          <a:off x="4673600" y="1368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62" name="フローチャート: 判断 261"/>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63" name="フローチャート: 判断 262"/>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64" name="フローチャート: 判断 263"/>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65" name="フローチャート: 判断 264"/>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148952</xdr:rowOff>
    </xdr:from>
    <xdr:to>
      <xdr:col>24</xdr:col>
      <xdr:colOff>114300</xdr:colOff>
      <xdr:row>82</xdr:row>
      <xdr:rowOff>79102</xdr:rowOff>
    </xdr:to>
    <xdr:sp macro="" textlink="">
      <xdr:nvSpPr>
        <xdr:cNvPr id="271" name="楕円 270"/>
        <xdr:cNvSpPr/>
      </xdr:nvSpPr>
      <xdr:spPr>
        <a:xfrm>
          <a:off x="45847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127379</xdr:rowOff>
    </xdr:from>
    <xdr:ext cx="405111" cy="259045"/>
    <xdr:sp macro="" textlink="">
      <xdr:nvSpPr>
        <xdr:cNvPr id="272" name="【公営住宅】&#10;有形固定資産減価償却率該当値テキスト"/>
        <xdr:cNvSpPr txBox="1"/>
      </xdr:nvSpPr>
      <xdr:spPr>
        <a:xfrm>
          <a:off x="4673600"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13426</xdr:rowOff>
    </xdr:from>
    <xdr:to>
      <xdr:col>20</xdr:col>
      <xdr:colOff>38100</xdr:colOff>
      <xdr:row>82</xdr:row>
      <xdr:rowOff>115026</xdr:rowOff>
    </xdr:to>
    <xdr:sp macro="" textlink="">
      <xdr:nvSpPr>
        <xdr:cNvPr id="273" name="楕円 272"/>
        <xdr:cNvSpPr/>
      </xdr:nvSpPr>
      <xdr:spPr>
        <a:xfrm>
          <a:off x="3746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28302</xdr:rowOff>
    </xdr:from>
    <xdr:to>
      <xdr:col>24</xdr:col>
      <xdr:colOff>63500</xdr:colOff>
      <xdr:row>82</xdr:row>
      <xdr:rowOff>64226</xdr:rowOff>
    </xdr:to>
    <xdr:cxnSp macro="">
      <xdr:nvCxnSpPr>
        <xdr:cNvPr id="274" name="直線コネクタ 273"/>
        <xdr:cNvCxnSpPr/>
      </xdr:nvCxnSpPr>
      <xdr:spPr>
        <a:xfrm flipV="1">
          <a:off x="3797300" y="1408720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49349</xdr:rowOff>
    </xdr:from>
    <xdr:to>
      <xdr:col>15</xdr:col>
      <xdr:colOff>101600</xdr:colOff>
      <xdr:row>82</xdr:row>
      <xdr:rowOff>150949</xdr:rowOff>
    </xdr:to>
    <xdr:sp macro="" textlink="">
      <xdr:nvSpPr>
        <xdr:cNvPr id="275" name="楕円 274"/>
        <xdr:cNvSpPr/>
      </xdr:nvSpPr>
      <xdr:spPr>
        <a:xfrm>
          <a:off x="2857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64226</xdr:rowOff>
    </xdr:from>
    <xdr:to>
      <xdr:col>19</xdr:col>
      <xdr:colOff>177800</xdr:colOff>
      <xdr:row>82</xdr:row>
      <xdr:rowOff>100149</xdr:rowOff>
    </xdr:to>
    <xdr:cxnSp macro="">
      <xdr:nvCxnSpPr>
        <xdr:cNvPr id="276" name="直線コネクタ 275"/>
        <xdr:cNvCxnSpPr/>
      </xdr:nvCxnSpPr>
      <xdr:spPr>
        <a:xfrm flipV="1">
          <a:off x="2908300" y="141231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126654</xdr:rowOff>
    </xdr:from>
    <xdr:ext cx="405111" cy="259045"/>
    <xdr:sp macro="" textlink="">
      <xdr:nvSpPr>
        <xdr:cNvPr id="277" name="n_1aveValue【公営住宅】&#10;有形固定資産減価償却率"/>
        <xdr:cNvSpPr txBox="1"/>
      </xdr:nvSpPr>
      <xdr:spPr>
        <a:xfrm>
          <a:off x="3582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278" name="n_2aveValue【公営住宅】&#10;有形固定資産減価償却率"/>
        <xdr:cNvSpPr txBox="1"/>
      </xdr:nvSpPr>
      <xdr:spPr>
        <a:xfrm>
          <a:off x="2705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79" name="n_3aveValue【公営住宅】&#10;有形固定資産減価償却率"/>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106153</xdr:rowOff>
    </xdr:from>
    <xdr:ext cx="405111" cy="259045"/>
    <xdr:sp macro="" textlink="">
      <xdr:nvSpPr>
        <xdr:cNvPr id="280" name="n_1mainValue【公営住宅】&#10;有形固定資産減価償却率"/>
        <xdr:cNvSpPr txBox="1"/>
      </xdr:nvSpPr>
      <xdr:spPr>
        <a:xfrm>
          <a:off x="35820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142076</xdr:rowOff>
    </xdr:from>
    <xdr:ext cx="405111" cy="259045"/>
    <xdr:sp macro="" textlink="">
      <xdr:nvSpPr>
        <xdr:cNvPr id="281" name="n_2mainValue【公営住宅】&#10;有形固定資産減価償却率"/>
        <xdr:cNvSpPr txBox="1"/>
      </xdr:nvSpPr>
      <xdr:spPr>
        <a:xfrm>
          <a:off x="2705744" y="1420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3" name="テキスト ボックス 30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5" name="テキスト ボックス 30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07" name="直線コネクタ 306"/>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08"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09" name="直線コネクタ 308"/>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10" name="【公営住宅】&#10;一人当たり面積最大値テキスト"/>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11" name="直線コネクタ 310"/>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12" name="【公営住宅】&#10;一人当たり面積平均値テキスト"/>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13" name="フローチャート: 判断 312"/>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14" name="フローチャート: 判断 313"/>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15" name="フローチャート: 判断 314"/>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16" name="フローチャート: 判断 315"/>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115805</xdr:rowOff>
    </xdr:from>
    <xdr:to>
      <xdr:col>55</xdr:col>
      <xdr:colOff>50800</xdr:colOff>
      <xdr:row>87</xdr:row>
      <xdr:rowOff>45955</xdr:rowOff>
    </xdr:to>
    <xdr:sp macro="" textlink="">
      <xdr:nvSpPr>
        <xdr:cNvPr id="322" name="楕円 321"/>
        <xdr:cNvSpPr/>
      </xdr:nvSpPr>
      <xdr:spPr>
        <a:xfrm>
          <a:off x="10426700" y="1486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30732</xdr:rowOff>
    </xdr:from>
    <xdr:ext cx="469744" cy="259045"/>
    <xdr:sp macro="" textlink="">
      <xdr:nvSpPr>
        <xdr:cNvPr id="323" name="【公営住宅】&#10;一人当たり面積該当値テキスト"/>
        <xdr:cNvSpPr txBox="1"/>
      </xdr:nvSpPr>
      <xdr:spPr>
        <a:xfrm>
          <a:off x="10515600" y="1477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115805</xdr:rowOff>
    </xdr:from>
    <xdr:to>
      <xdr:col>50</xdr:col>
      <xdr:colOff>165100</xdr:colOff>
      <xdr:row>87</xdr:row>
      <xdr:rowOff>45955</xdr:rowOff>
    </xdr:to>
    <xdr:sp macro="" textlink="">
      <xdr:nvSpPr>
        <xdr:cNvPr id="324" name="楕円 323"/>
        <xdr:cNvSpPr/>
      </xdr:nvSpPr>
      <xdr:spPr>
        <a:xfrm>
          <a:off x="9588500" y="1486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166605</xdr:rowOff>
    </xdr:from>
    <xdr:to>
      <xdr:col>55</xdr:col>
      <xdr:colOff>0</xdr:colOff>
      <xdr:row>86</xdr:row>
      <xdr:rowOff>166605</xdr:rowOff>
    </xdr:to>
    <xdr:cxnSp macro="">
      <xdr:nvCxnSpPr>
        <xdr:cNvPr id="325" name="直線コネクタ 324"/>
        <xdr:cNvCxnSpPr/>
      </xdr:nvCxnSpPr>
      <xdr:spPr>
        <a:xfrm>
          <a:off x="9639300" y="149113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115805</xdr:rowOff>
    </xdr:from>
    <xdr:to>
      <xdr:col>46</xdr:col>
      <xdr:colOff>38100</xdr:colOff>
      <xdr:row>87</xdr:row>
      <xdr:rowOff>45955</xdr:rowOff>
    </xdr:to>
    <xdr:sp macro="" textlink="">
      <xdr:nvSpPr>
        <xdr:cNvPr id="326" name="楕円 325"/>
        <xdr:cNvSpPr/>
      </xdr:nvSpPr>
      <xdr:spPr>
        <a:xfrm>
          <a:off x="8699500" y="1486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166605</xdr:rowOff>
    </xdr:from>
    <xdr:to>
      <xdr:col>50</xdr:col>
      <xdr:colOff>114300</xdr:colOff>
      <xdr:row>86</xdr:row>
      <xdr:rowOff>166605</xdr:rowOff>
    </xdr:to>
    <xdr:cxnSp macro="">
      <xdr:nvCxnSpPr>
        <xdr:cNvPr id="327" name="直線コネクタ 326"/>
        <xdr:cNvCxnSpPr/>
      </xdr:nvCxnSpPr>
      <xdr:spPr>
        <a:xfrm>
          <a:off x="8750300" y="14911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28" name="n_1aveValue【公営住宅】&#10;一人当たり面積"/>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29" name="n_2aveValue【公営住宅】&#10;一人当たり面積"/>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30" name="n_3aveValue【公営住宅】&#10;一人当たり面積"/>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37082</xdr:rowOff>
    </xdr:from>
    <xdr:ext cx="469744" cy="259045"/>
    <xdr:sp macro="" textlink="">
      <xdr:nvSpPr>
        <xdr:cNvPr id="331" name="n_1mainValue【公営住宅】&#10;一人当たり面積"/>
        <xdr:cNvSpPr txBox="1"/>
      </xdr:nvSpPr>
      <xdr:spPr>
        <a:xfrm>
          <a:off x="9391727" y="1495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37082</xdr:rowOff>
    </xdr:from>
    <xdr:ext cx="469744" cy="259045"/>
    <xdr:sp macro="" textlink="">
      <xdr:nvSpPr>
        <xdr:cNvPr id="332" name="n_2mainValue【公営住宅】&#10;一人当たり面積"/>
        <xdr:cNvSpPr txBox="1"/>
      </xdr:nvSpPr>
      <xdr:spPr>
        <a:xfrm>
          <a:off x="8515427" y="1495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7" name="テキスト ボックス 3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8" name="直線コネクタ 3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9" name="直線コネクタ 35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0" name="テキスト ボックス 35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1" name="直線コネクタ 36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2" name="テキスト ボックス 36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3" name="直線コネクタ 36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4" name="テキスト ボックス 36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5" name="直線コネクタ 36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6" name="テキスト ボックス 36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7" name="直線コネクタ 36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8" name="テキスト ボックス 36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9" name="直線コネクタ 36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0" name="テキスト ボックス 36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2" name="テキスト ボックス 3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74" name="直線コネクタ 373"/>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75"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76" name="直線コネクタ 375"/>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8" name="直線コネクタ 37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379" name="【認定こども園・幼稚園・保育所】&#10;有形固定資産減価償却率平均値テキスト"/>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80" name="フローチャート: 判断 379"/>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81" name="フローチャート: 判断 380"/>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382" name="フローチャート: 判断 381"/>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83" name="フローチャート: 判断 382"/>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4" name="テキスト ボックス 3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5" name="テキスト ボックス 3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6" name="テキスト ボックス 3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7" name="テキスト ボックス 3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8" name="テキスト ボックス 3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159294</xdr:rowOff>
    </xdr:from>
    <xdr:to>
      <xdr:col>85</xdr:col>
      <xdr:colOff>177800</xdr:colOff>
      <xdr:row>39</xdr:row>
      <xdr:rowOff>89444</xdr:rowOff>
    </xdr:to>
    <xdr:sp macro="" textlink="">
      <xdr:nvSpPr>
        <xdr:cNvPr id="389" name="楕円 388"/>
        <xdr:cNvSpPr/>
      </xdr:nvSpPr>
      <xdr:spPr>
        <a:xfrm>
          <a:off x="162687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137721</xdr:rowOff>
    </xdr:from>
    <xdr:ext cx="405111" cy="259045"/>
    <xdr:sp macro="" textlink="">
      <xdr:nvSpPr>
        <xdr:cNvPr id="390" name="【認定こども園・幼稚園・保育所】&#10;有形固定資産減価償却率該当値テキスト"/>
        <xdr:cNvSpPr txBox="1"/>
      </xdr:nvSpPr>
      <xdr:spPr>
        <a:xfrm>
          <a:off x="16357600"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28666</xdr:rowOff>
    </xdr:from>
    <xdr:to>
      <xdr:col>81</xdr:col>
      <xdr:colOff>101600</xdr:colOff>
      <xdr:row>39</xdr:row>
      <xdr:rowOff>130266</xdr:rowOff>
    </xdr:to>
    <xdr:sp macro="" textlink="">
      <xdr:nvSpPr>
        <xdr:cNvPr id="391" name="楕円 390"/>
        <xdr:cNvSpPr/>
      </xdr:nvSpPr>
      <xdr:spPr>
        <a:xfrm>
          <a:off x="15430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38644</xdr:rowOff>
    </xdr:from>
    <xdr:to>
      <xdr:col>85</xdr:col>
      <xdr:colOff>127000</xdr:colOff>
      <xdr:row>39</xdr:row>
      <xdr:rowOff>79466</xdr:rowOff>
    </xdr:to>
    <xdr:cxnSp macro="">
      <xdr:nvCxnSpPr>
        <xdr:cNvPr id="392" name="直線コネクタ 391"/>
        <xdr:cNvCxnSpPr/>
      </xdr:nvCxnSpPr>
      <xdr:spPr>
        <a:xfrm flipV="1">
          <a:off x="15481300" y="672519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170724</xdr:rowOff>
    </xdr:from>
    <xdr:to>
      <xdr:col>76</xdr:col>
      <xdr:colOff>165100</xdr:colOff>
      <xdr:row>39</xdr:row>
      <xdr:rowOff>100874</xdr:rowOff>
    </xdr:to>
    <xdr:sp macro="" textlink="">
      <xdr:nvSpPr>
        <xdr:cNvPr id="393" name="楕円 392"/>
        <xdr:cNvSpPr/>
      </xdr:nvSpPr>
      <xdr:spPr>
        <a:xfrm>
          <a:off x="14541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50074</xdr:rowOff>
    </xdr:from>
    <xdr:to>
      <xdr:col>81</xdr:col>
      <xdr:colOff>50800</xdr:colOff>
      <xdr:row>39</xdr:row>
      <xdr:rowOff>79466</xdr:rowOff>
    </xdr:to>
    <xdr:cxnSp macro="">
      <xdr:nvCxnSpPr>
        <xdr:cNvPr id="394" name="直線コネクタ 393"/>
        <xdr:cNvCxnSpPr/>
      </xdr:nvCxnSpPr>
      <xdr:spPr>
        <a:xfrm>
          <a:off x="14592300" y="67366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395" name="n_1aveValue【認定こども園・幼稚園・保育所】&#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396" name="n_2aveValue【認定こども園・幼稚園・保育所】&#10;有形固定資産減価償却率"/>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97" name="n_3aveValue【認定こども園・幼稚園・保育所】&#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121393</xdr:rowOff>
    </xdr:from>
    <xdr:ext cx="405111" cy="259045"/>
    <xdr:sp macro="" textlink="">
      <xdr:nvSpPr>
        <xdr:cNvPr id="398" name="n_1mainValue【認定こども園・幼稚園・保育所】&#10;有形固定資産減価償却率"/>
        <xdr:cNvSpPr txBox="1"/>
      </xdr:nvSpPr>
      <xdr:spPr>
        <a:xfrm>
          <a:off x="152660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92001</xdr:rowOff>
    </xdr:from>
    <xdr:ext cx="405111" cy="259045"/>
    <xdr:sp macro="" textlink="">
      <xdr:nvSpPr>
        <xdr:cNvPr id="399" name="n_2mainValue【認定こども園・幼稚園・保育所】&#10;有形固定資産減価償却率"/>
        <xdr:cNvSpPr txBox="1"/>
      </xdr:nvSpPr>
      <xdr:spPr>
        <a:xfrm>
          <a:off x="14389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8" name="テキスト ボックス 40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9" name="直線コネクタ 40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0" name="直線コネクタ 40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1" name="テキスト ボックス 41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2" name="直線コネクタ 41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3" name="テキスト ボックス 41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4" name="直線コネクタ 41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5" name="テキスト ボックス 41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6" name="直線コネクタ 41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7" name="テキスト ボックス 41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8" name="直線コネクタ 41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9" name="テキスト ボックス 41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0" name="直線コネクタ 4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1" name="テキスト ボックス 42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23" name="直線コネクタ 422"/>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24"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25" name="直線コネクタ 424"/>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26"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27" name="直線コネクタ 426"/>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28" name="【認定こども園・幼稚園・保育所】&#10;一人当たり面積平均値テキスト"/>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29" name="フローチャート: 判断 428"/>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30" name="フローチャート: 判断 429"/>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31" name="フローチャート: 判断 430"/>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32" name="フローチャート: 判断 431"/>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438" name="楕円 437"/>
        <xdr:cNvSpPr/>
      </xdr:nvSpPr>
      <xdr:spPr>
        <a:xfrm>
          <a:off x="221107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19067</xdr:rowOff>
    </xdr:from>
    <xdr:ext cx="469744" cy="259045"/>
    <xdr:sp macro="" textlink="">
      <xdr:nvSpPr>
        <xdr:cNvPr id="439" name="【認定こども園・幼稚園・保育所】&#10;一人当たり面積該当値テキスト"/>
        <xdr:cNvSpPr txBox="1"/>
      </xdr:nvSpPr>
      <xdr:spPr>
        <a:xfrm>
          <a:off x="22199600"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36830</xdr:rowOff>
    </xdr:from>
    <xdr:to>
      <xdr:col>112</xdr:col>
      <xdr:colOff>38100</xdr:colOff>
      <xdr:row>39</xdr:row>
      <xdr:rowOff>138430</xdr:rowOff>
    </xdr:to>
    <xdr:sp macro="" textlink="">
      <xdr:nvSpPr>
        <xdr:cNvPr id="440" name="楕円 439"/>
        <xdr:cNvSpPr/>
      </xdr:nvSpPr>
      <xdr:spPr>
        <a:xfrm>
          <a:off x="21272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87630</xdr:rowOff>
    </xdr:from>
    <xdr:to>
      <xdr:col>116</xdr:col>
      <xdr:colOff>63500</xdr:colOff>
      <xdr:row>39</xdr:row>
      <xdr:rowOff>91440</xdr:rowOff>
    </xdr:to>
    <xdr:cxnSp macro="">
      <xdr:nvCxnSpPr>
        <xdr:cNvPr id="441" name="直線コネクタ 440"/>
        <xdr:cNvCxnSpPr/>
      </xdr:nvCxnSpPr>
      <xdr:spPr>
        <a:xfrm>
          <a:off x="21323300" y="67741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36830</xdr:rowOff>
    </xdr:from>
    <xdr:to>
      <xdr:col>107</xdr:col>
      <xdr:colOff>101600</xdr:colOff>
      <xdr:row>39</xdr:row>
      <xdr:rowOff>138430</xdr:rowOff>
    </xdr:to>
    <xdr:sp macro="" textlink="">
      <xdr:nvSpPr>
        <xdr:cNvPr id="442" name="楕円 441"/>
        <xdr:cNvSpPr/>
      </xdr:nvSpPr>
      <xdr:spPr>
        <a:xfrm>
          <a:off x="20383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87630</xdr:rowOff>
    </xdr:from>
    <xdr:to>
      <xdr:col>111</xdr:col>
      <xdr:colOff>177800</xdr:colOff>
      <xdr:row>39</xdr:row>
      <xdr:rowOff>87630</xdr:rowOff>
    </xdr:to>
    <xdr:cxnSp macro="">
      <xdr:nvCxnSpPr>
        <xdr:cNvPr id="443" name="直線コネクタ 442"/>
        <xdr:cNvCxnSpPr/>
      </xdr:nvCxnSpPr>
      <xdr:spPr>
        <a:xfrm>
          <a:off x="20434300" y="677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444" name="n_1aveValue【認定こども園・幼稚園・保育所】&#10;一人当たり面積"/>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445" name="n_2aveValue【認定こども園・幼稚園・保育所】&#10;一人当たり面積"/>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46"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129557</xdr:rowOff>
    </xdr:from>
    <xdr:ext cx="469744" cy="259045"/>
    <xdr:sp macro="" textlink="">
      <xdr:nvSpPr>
        <xdr:cNvPr id="447" name="n_1mainValue【認定こども園・幼稚園・保育所】&#10;一人当たり面積"/>
        <xdr:cNvSpPr txBox="1"/>
      </xdr:nvSpPr>
      <xdr:spPr>
        <a:xfrm>
          <a:off x="21075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448" name="n_2mainValue【認定こども園・幼稚園・保育所】&#10;一人当たり面積"/>
        <xdr:cNvSpPr txBox="1"/>
      </xdr:nvSpPr>
      <xdr:spPr>
        <a:xfrm>
          <a:off x="20199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9" name="テキスト ボックス 45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0" name="直線コネクタ 45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1" name="テキスト ボックス 46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2" name="直線コネクタ 46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3" name="テキスト ボックス 46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4" name="直線コネクタ 46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5" name="テキスト ボックス 46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6" name="直線コネクタ 46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7" name="テキスト ボックス 46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8" name="直線コネクタ 46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9" name="テキスト ボックス 46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73" name="直線コネクタ 472"/>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74"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75" name="直線コネクタ 474"/>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76"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77" name="直線コネクタ 476"/>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93997</xdr:rowOff>
    </xdr:from>
    <xdr:ext cx="405111" cy="259045"/>
    <xdr:sp macro="" textlink="">
      <xdr:nvSpPr>
        <xdr:cNvPr id="478" name="【学校施設】&#10;有形固定資産減価償却率平均値テキスト"/>
        <xdr:cNvSpPr txBox="1"/>
      </xdr:nvSpPr>
      <xdr:spPr>
        <a:xfrm>
          <a:off x="1635760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79" name="フローチャート: 判断 478"/>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80" name="フローチャート: 判断 479"/>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481" name="フローチャート: 判断 480"/>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482" name="フローチャート: 判断 481"/>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55880</xdr:rowOff>
    </xdr:from>
    <xdr:to>
      <xdr:col>85</xdr:col>
      <xdr:colOff>177800</xdr:colOff>
      <xdr:row>60</xdr:row>
      <xdr:rowOff>157480</xdr:rowOff>
    </xdr:to>
    <xdr:sp macro="" textlink="">
      <xdr:nvSpPr>
        <xdr:cNvPr id="488" name="楕円 487"/>
        <xdr:cNvSpPr/>
      </xdr:nvSpPr>
      <xdr:spPr>
        <a:xfrm>
          <a:off x="162687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34307</xdr:rowOff>
    </xdr:from>
    <xdr:ext cx="405111" cy="259045"/>
    <xdr:sp macro="" textlink="">
      <xdr:nvSpPr>
        <xdr:cNvPr id="489" name="【学校施設】&#10;有形固定資産減価償却率該当値テキスト"/>
        <xdr:cNvSpPr txBox="1"/>
      </xdr:nvSpPr>
      <xdr:spPr>
        <a:xfrm>
          <a:off x="16357600"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103505</xdr:rowOff>
    </xdr:from>
    <xdr:to>
      <xdr:col>81</xdr:col>
      <xdr:colOff>101600</xdr:colOff>
      <xdr:row>61</xdr:row>
      <xdr:rowOff>33655</xdr:rowOff>
    </xdr:to>
    <xdr:sp macro="" textlink="">
      <xdr:nvSpPr>
        <xdr:cNvPr id="490" name="楕円 489"/>
        <xdr:cNvSpPr/>
      </xdr:nvSpPr>
      <xdr:spPr>
        <a:xfrm>
          <a:off x="15430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106680</xdr:rowOff>
    </xdr:from>
    <xdr:to>
      <xdr:col>85</xdr:col>
      <xdr:colOff>127000</xdr:colOff>
      <xdr:row>60</xdr:row>
      <xdr:rowOff>154305</xdr:rowOff>
    </xdr:to>
    <xdr:cxnSp macro="">
      <xdr:nvCxnSpPr>
        <xdr:cNvPr id="491" name="直線コネクタ 490"/>
        <xdr:cNvCxnSpPr/>
      </xdr:nvCxnSpPr>
      <xdr:spPr>
        <a:xfrm flipV="1">
          <a:off x="15481300" y="1039368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50165</xdr:rowOff>
    </xdr:from>
    <xdr:to>
      <xdr:col>76</xdr:col>
      <xdr:colOff>165100</xdr:colOff>
      <xdr:row>60</xdr:row>
      <xdr:rowOff>151765</xdr:rowOff>
    </xdr:to>
    <xdr:sp macro="" textlink="">
      <xdr:nvSpPr>
        <xdr:cNvPr id="492" name="楕円 491"/>
        <xdr:cNvSpPr/>
      </xdr:nvSpPr>
      <xdr:spPr>
        <a:xfrm>
          <a:off x="14541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100965</xdr:rowOff>
    </xdr:from>
    <xdr:to>
      <xdr:col>81</xdr:col>
      <xdr:colOff>50800</xdr:colOff>
      <xdr:row>60</xdr:row>
      <xdr:rowOff>154305</xdr:rowOff>
    </xdr:to>
    <xdr:cxnSp macro="">
      <xdr:nvCxnSpPr>
        <xdr:cNvPr id="493" name="直線コネクタ 492"/>
        <xdr:cNvCxnSpPr/>
      </xdr:nvCxnSpPr>
      <xdr:spPr>
        <a:xfrm>
          <a:off x="14592300" y="1038796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494" name="n_1aveValue【学校施設】&#10;有形固定資産減価償却率"/>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495" name="n_2aveValue【学校施設】&#10;有形固定資産減価償却率"/>
        <xdr:cNvSpPr txBox="1"/>
      </xdr:nvSpPr>
      <xdr:spPr>
        <a:xfrm>
          <a:off x="14389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496" name="n_3aveValue【学校施設】&#10;有形固定資産減価償却率"/>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24782</xdr:rowOff>
    </xdr:from>
    <xdr:ext cx="405111" cy="259045"/>
    <xdr:sp macro="" textlink="">
      <xdr:nvSpPr>
        <xdr:cNvPr id="497" name="n_1mainValue【学校施設】&#10;有形固定資産減価償却率"/>
        <xdr:cNvSpPr txBox="1"/>
      </xdr:nvSpPr>
      <xdr:spPr>
        <a:xfrm>
          <a:off x="152660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142892</xdr:rowOff>
    </xdr:from>
    <xdr:ext cx="405111" cy="259045"/>
    <xdr:sp macro="" textlink="">
      <xdr:nvSpPr>
        <xdr:cNvPr id="498" name="n_2mainValue【学校施設】&#10;有形固定資産減価償却率"/>
        <xdr:cNvSpPr txBox="1"/>
      </xdr:nvSpPr>
      <xdr:spPr>
        <a:xfrm>
          <a:off x="143897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6" name="正方形/長方形 5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7" name="テキスト ボックス 5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8" name="直線コネクタ 5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9" name="テキスト ボックス 5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0" name="直線コネクタ 5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1" name="テキスト ボックス 5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2" name="直線コネクタ 5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3" name="テキスト ボックス 5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4" name="直線コネクタ 5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5" name="テキスト ボックス 5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6" name="直線コネクタ 5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7" name="テキスト ボックス 5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9" name="テキスト ボックス 5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21" name="直線コネクタ 520"/>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22"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23" name="直線コネクタ 522"/>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24"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25" name="直線コネクタ 524"/>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526" name="【学校施設】&#10;一人当たり面積平均値テキスト"/>
        <xdr:cNvSpPr txBox="1"/>
      </xdr:nvSpPr>
      <xdr:spPr>
        <a:xfrm>
          <a:off x="22199600" y="105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27" name="フローチャート: 判断 526"/>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28" name="フローチャート: 判断 527"/>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29" name="フローチャート: 判断 528"/>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30" name="フローチャート: 判断 529"/>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147168</xdr:rowOff>
    </xdr:from>
    <xdr:to>
      <xdr:col>116</xdr:col>
      <xdr:colOff>114300</xdr:colOff>
      <xdr:row>63</xdr:row>
      <xdr:rowOff>77318</xdr:rowOff>
    </xdr:to>
    <xdr:sp macro="" textlink="">
      <xdr:nvSpPr>
        <xdr:cNvPr id="536" name="楕円 535"/>
        <xdr:cNvSpPr/>
      </xdr:nvSpPr>
      <xdr:spPr>
        <a:xfrm>
          <a:off x="22110700" y="1077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125595</xdr:rowOff>
    </xdr:from>
    <xdr:ext cx="469744" cy="259045"/>
    <xdr:sp macro="" textlink="">
      <xdr:nvSpPr>
        <xdr:cNvPr id="537" name="【学校施設】&#10;一人当たり面積該当値テキスト"/>
        <xdr:cNvSpPr txBox="1"/>
      </xdr:nvSpPr>
      <xdr:spPr>
        <a:xfrm>
          <a:off x="22199600" y="1075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144882</xdr:rowOff>
    </xdr:from>
    <xdr:to>
      <xdr:col>112</xdr:col>
      <xdr:colOff>38100</xdr:colOff>
      <xdr:row>63</xdr:row>
      <xdr:rowOff>75032</xdr:rowOff>
    </xdr:to>
    <xdr:sp macro="" textlink="">
      <xdr:nvSpPr>
        <xdr:cNvPr id="538" name="楕円 537"/>
        <xdr:cNvSpPr/>
      </xdr:nvSpPr>
      <xdr:spPr>
        <a:xfrm>
          <a:off x="21272500" y="107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24232</xdr:rowOff>
    </xdr:from>
    <xdr:to>
      <xdr:col>116</xdr:col>
      <xdr:colOff>63500</xdr:colOff>
      <xdr:row>63</xdr:row>
      <xdr:rowOff>26518</xdr:rowOff>
    </xdr:to>
    <xdr:cxnSp macro="">
      <xdr:nvCxnSpPr>
        <xdr:cNvPr id="539" name="直線コネクタ 538"/>
        <xdr:cNvCxnSpPr/>
      </xdr:nvCxnSpPr>
      <xdr:spPr>
        <a:xfrm>
          <a:off x="21323300" y="1082558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52984</xdr:rowOff>
    </xdr:from>
    <xdr:to>
      <xdr:col>107</xdr:col>
      <xdr:colOff>101600</xdr:colOff>
      <xdr:row>63</xdr:row>
      <xdr:rowOff>154584</xdr:rowOff>
    </xdr:to>
    <xdr:sp macro="" textlink="">
      <xdr:nvSpPr>
        <xdr:cNvPr id="540" name="楕円 539"/>
        <xdr:cNvSpPr/>
      </xdr:nvSpPr>
      <xdr:spPr>
        <a:xfrm>
          <a:off x="20383500" y="1085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24232</xdr:rowOff>
    </xdr:from>
    <xdr:to>
      <xdr:col>111</xdr:col>
      <xdr:colOff>177800</xdr:colOff>
      <xdr:row>63</xdr:row>
      <xdr:rowOff>103784</xdr:rowOff>
    </xdr:to>
    <xdr:cxnSp macro="">
      <xdr:nvCxnSpPr>
        <xdr:cNvPr id="541" name="直線コネクタ 540"/>
        <xdr:cNvCxnSpPr/>
      </xdr:nvCxnSpPr>
      <xdr:spPr>
        <a:xfrm flipV="1">
          <a:off x="20434300" y="10825582"/>
          <a:ext cx="889000" cy="7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542" name="n_1aveValue【学校施設】&#10;一人当たり面積"/>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543" name="n_2aveValue【学校施設】&#10;一人当たり面積"/>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544" name="n_3aveValue【学校施設】&#10;一人当たり面積"/>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66159</xdr:rowOff>
    </xdr:from>
    <xdr:ext cx="469744" cy="259045"/>
    <xdr:sp macro="" textlink="">
      <xdr:nvSpPr>
        <xdr:cNvPr id="545" name="n_1mainValue【学校施設】&#10;一人当たり面積"/>
        <xdr:cNvSpPr txBox="1"/>
      </xdr:nvSpPr>
      <xdr:spPr>
        <a:xfrm>
          <a:off x="21075727" y="108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145711</xdr:rowOff>
    </xdr:from>
    <xdr:ext cx="469744" cy="259045"/>
    <xdr:sp macro="" textlink="">
      <xdr:nvSpPr>
        <xdr:cNvPr id="546" name="n_2mainValue【学校施設】&#10;一人当たり面積"/>
        <xdr:cNvSpPr txBox="1"/>
      </xdr:nvSpPr>
      <xdr:spPr>
        <a:xfrm>
          <a:off x="20199427" y="1094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5" name="テキスト ボックス 5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6" name="直線コネクタ 5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7" name="直線コネクタ 55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8" name="テキスト ボックス 55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9" name="直線コネクタ 55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0" name="テキスト ボックス 55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1" name="直線コネクタ 56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2" name="テキスト ボックス 56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3" name="直線コネクタ 56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4" name="テキスト ボックス 56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5" name="直線コネクタ 56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6" name="テキスト ボックス 56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7" name="直線コネクタ 56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8" name="テキスト ボックス 56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9" name="直線コネクタ 5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0" name="テキスト ボックス 56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572" name="直線コネクタ 571"/>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573" name="【児童館】&#10;有形固定資産減価償却率最小値テキスト"/>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574" name="直線コネクタ 573"/>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6" name="直線コネクタ 57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46100</xdr:rowOff>
    </xdr:from>
    <xdr:ext cx="405111" cy="259045"/>
    <xdr:sp macro="" textlink="">
      <xdr:nvSpPr>
        <xdr:cNvPr id="577" name="【児童館】&#10;有形固定資産減価償却率平均値テキスト"/>
        <xdr:cNvSpPr txBox="1"/>
      </xdr:nvSpPr>
      <xdr:spPr>
        <a:xfrm>
          <a:off x="16357600" y="1393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578" name="フローチャート: 判断 577"/>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579" name="フローチャート: 判断 578"/>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580" name="フローチャート: 判断 579"/>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581" name="フローチャート: 判断 580"/>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2" name="テキスト ボックス 5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3" name="テキスト ボックス 5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4" name="テキスト ボックス 5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5" name="テキスト ボックス 5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6" name="テキスト ボックス 5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145687</xdr:rowOff>
    </xdr:from>
    <xdr:to>
      <xdr:col>85</xdr:col>
      <xdr:colOff>177800</xdr:colOff>
      <xdr:row>84</xdr:row>
      <xdr:rowOff>75837</xdr:rowOff>
    </xdr:to>
    <xdr:sp macro="" textlink="">
      <xdr:nvSpPr>
        <xdr:cNvPr id="587" name="楕円 586"/>
        <xdr:cNvSpPr/>
      </xdr:nvSpPr>
      <xdr:spPr>
        <a:xfrm>
          <a:off x="162687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124114</xdr:rowOff>
    </xdr:from>
    <xdr:ext cx="405111" cy="259045"/>
    <xdr:sp macro="" textlink="">
      <xdr:nvSpPr>
        <xdr:cNvPr id="588" name="【児童館】&#10;有形固定資産減価償却率該当値テキスト"/>
        <xdr:cNvSpPr txBox="1"/>
      </xdr:nvSpPr>
      <xdr:spPr>
        <a:xfrm>
          <a:off x="16357600"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10161</xdr:rowOff>
    </xdr:from>
    <xdr:to>
      <xdr:col>81</xdr:col>
      <xdr:colOff>101600</xdr:colOff>
      <xdr:row>84</xdr:row>
      <xdr:rowOff>111761</xdr:rowOff>
    </xdr:to>
    <xdr:sp macro="" textlink="">
      <xdr:nvSpPr>
        <xdr:cNvPr id="589" name="楕円 588"/>
        <xdr:cNvSpPr/>
      </xdr:nvSpPr>
      <xdr:spPr>
        <a:xfrm>
          <a:off x="15430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25037</xdr:rowOff>
    </xdr:from>
    <xdr:to>
      <xdr:col>85</xdr:col>
      <xdr:colOff>127000</xdr:colOff>
      <xdr:row>84</xdr:row>
      <xdr:rowOff>60961</xdr:rowOff>
    </xdr:to>
    <xdr:cxnSp macro="">
      <xdr:nvCxnSpPr>
        <xdr:cNvPr id="590" name="直線コネクタ 589"/>
        <xdr:cNvCxnSpPr/>
      </xdr:nvCxnSpPr>
      <xdr:spPr>
        <a:xfrm flipV="1">
          <a:off x="15481300" y="1442683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65677</xdr:rowOff>
    </xdr:from>
    <xdr:to>
      <xdr:col>76</xdr:col>
      <xdr:colOff>165100</xdr:colOff>
      <xdr:row>81</xdr:row>
      <xdr:rowOff>167277</xdr:rowOff>
    </xdr:to>
    <xdr:sp macro="" textlink="">
      <xdr:nvSpPr>
        <xdr:cNvPr id="591" name="楕円 590"/>
        <xdr:cNvSpPr/>
      </xdr:nvSpPr>
      <xdr:spPr>
        <a:xfrm>
          <a:off x="145415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116477</xdr:rowOff>
    </xdr:from>
    <xdr:to>
      <xdr:col>81</xdr:col>
      <xdr:colOff>50800</xdr:colOff>
      <xdr:row>84</xdr:row>
      <xdr:rowOff>60961</xdr:rowOff>
    </xdr:to>
    <xdr:cxnSp macro="">
      <xdr:nvCxnSpPr>
        <xdr:cNvPr id="592" name="直線コネクタ 591"/>
        <xdr:cNvCxnSpPr/>
      </xdr:nvCxnSpPr>
      <xdr:spPr>
        <a:xfrm>
          <a:off x="14592300" y="14003927"/>
          <a:ext cx="889000" cy="45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164209</xdr:rowOff>
    </xdr:from>
    <xdr:ext cx="405111" cy="259045"/>
    <xdr:sp macro="" textlink="">
      <xdr:nvSpPr>
        <xdr:cNvPr id="593" name="n_1aveValue【児童館】&#10;有形固定資産減価償却率"/>
        <xdr:cNvSpPr txBox="1"/>
      </xdr:nvSpPr>
      <xdr:spPr>
        <a:xfrm>
          <a:off x="152660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6548</xdr:rowOff>
    </xdr:from>
    <xdr:ext cx="405111" cy="259045"/>
    <xdr:sp macro="" textlink="">
      <xdr:nvSpPr>
        <xdr:cNvPr id="594" name="n_2aveValue【児童館】&#10;有形固定資産減価償却率"/>
        <xdr:cNvSpPr txBox="1"/>
      </xdr:nvSpPr>
      <xdr:spPr>
        <a:xfrm>
          <a:off x="14389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111958</xdr:rowOff>
    </xdr:from>
    <xdr:ext cx="405111" cy="259045"/>
    <xdr:sp macro="" textlink="">
      <xdr:nvSpPr>
        <xdr:cNvPr id="595" name="n_3aveValue【児童館】&#10;有形固定資産減価償却率"/>
        <xdr:cNvSpPr txBox="1"/>
      </xdr:nvSpPr>
      <xdr:spPr>
        <a:xfrm>
          <a:off x="13500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102888</xdr:rowOff>
    </xdr:from>
    <xdr:ext cx="405111" cy="259045"/>
    <xdr:sp macro="" textlink="">
      <xdr:nvSpPr>
        <xdr:cNvPr id="596" name="n_1mainValue【児童館】&#10;有形固定資産減価償却率"/>
        <xdr:cNvSpPr txBox="1"/>
      </xdr:nvSpPr>
      <xdr:spPr>
        <a:xfrm>
          <a:off x="152660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12354</xdr:rowOff>
    </xdr:from>
    <xdr:ext cx="405111" cy="259045"/>
    <xdr:sp macro="" textlink="">
      <xdr:nvSpPr>
        <xdr:cNvPr id="597" name="n_2mainValue【児童館】&#10;有形固定資産減価償却率"/>
        <xdr:cNvSpPr txBox="1"/>
      </xdr:nvSpPr>
      <xdr:spPr>
        <a:xfrm>
          <a:off x="14389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8" name="正方形/長方形 5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9" name="正方形/長方形 5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0" name="正方形/長方形 5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1" name="正方形/長方形 6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2" name="正方形/長方形 6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3" name="正方形/長方形 6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4" name="正方形/長方形 6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5" name="正方形/長方形 60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6" name="テキスト ボックス 60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7" name="直線コネクタ 60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8" name="直線コネクタ 60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9" name="テキスト ボックス 60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0" name="直線コネクタ 60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1" name="テキスト ボックス 61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2" name="直線コネクタ 61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3" name="テキスト ボックス 61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4" name="直線コネクタ 61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5" name="テキスト ボックス 61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6" name="直線コネクタ 61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7" name="テキスト ボックス 61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8" name="直線コネクタ 6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9" name="テキスト ボックス 6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621" name="直線コネクタ 620"/>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22" name="【児童館】&#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23" name="直線コネクタ 622"/>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624" name="【児童館】&#10;一人当たり面積最大値テキスト"/>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625" name="直線コネクタ 624"/>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626" name="【児童館】&#10;一人当たり面積平均値テキスト"/>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27" name="フローチャート: 判断 626"/>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628" name="フローチャート: 判断 627"/>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29" name="フローチャート: 判断 628"/>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30" name="フローチャート: 判断 629"/>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1" name="テキスト ボックス 6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2" name="テキスト ボックス 6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3" name="テキスト ボックス 6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4" name="テキスト ボックス 6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5" name="テキスト ボックス 6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97789</xdr:rowOff>
    </xdr:from>
    <xdr:to>
      <xdr:col>116</xdr:col>
      <xdr:colOff>114300</xdr:colOff>
      <xdr:row>86</xdr:row>
      <xdr:rowOff>27939</xdr:rowOff>
    </xdr:to>
    <xdr:sp macro="" textlink="">
      <xdr:nvSpPr>
        <xdr:cNvPr id="636" name="楕円 635"/>
        <xdr:cNvSpPr/>
      </xdr:nvSpPr>
      <xdr:spPr>
        <a:xfrm>
          <a:off x="221107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60976</xdr:rowOff>
    </xdr:from>
    <xdr:ext cx="469744" cy="259045"/>
    <xdr:sp macro="" textlink="">
      <xdr:nvSpPr>
        <xdr:cNvPr id="637" name="【児童館】&#10;一人当たり面積該当値テキスト"/>
        <xdr:cNvSpPr txBox="1"/>
      </xdr:nvSpPr>
      <xdr:spPr>
        <a:xfrm>
          <a:off x="22199600" y="1463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97789</xdr:rowOff>
    </xdr:from>
    <xdr:to>
      <xdr:col>112</xdr:col>
      <xdr:colOff>38100</xdr:colOff>
      <xdr:row>86</xdr:row>
      <xdr:rowOff>27939</xdr:rowOff>
    </xdr:to>
    <xdr:sp macro="" textlink="">
      <xdr:nvSpPr>
        <xdr:cNvPr id="638" name="楕円 637"/>
        <xdr:cNvSpPr/>
      </xdr:nvSpPr>
      <xdr:spPr>
        <a:xfrm>
          <a:off x="21272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148589</xdr:rowOff>
    </xdr:from>
    <xdr:to>
      <xdr:col>116</xdr:col>
      <xdr:colOff>63500</xdr:colOff>
      <xdr:row>85</xdr:row>
      <xdr:rowOff>148589</xdr:rowOff>
    </xdr:to>
    <xdr:cxnSp macro="">
      <xdr:nvCxnSpPr>
        <xdr:cNvPr id="639" name="直線コネクタ 638"/>
        <xdr:cNvCxnSpPr/>
      </xdr:nvCxnSpPr>
      <xdr:spPr>
        <a:xfrm>
          <a:off x="21323300" y="14721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166370</xdr:rowOff>
    </xdr:from>
    <xdr:to>
      <xdr:col>107</xdr:col>
      <xdr:colOff>101600</xdr:colOff>
      <xdr:row>86</xdr:row>
      <xdr:rowOff>96520</xdr:rowOff>
    </xdr:to>
    <xdr:sp macro="" textlink="">
      <xdr:nvSpPr>
        <xdr:cNvPr id="640" name="楕円 639"/>
        <xdr:cNvSpPr/>
      </xdr:nvSpPr>
      <xdr:spPr>
        <a:xfrm>
          <a:off x="20383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148589</xdr:rowOff>
    </xdr:from>
    <xdr:to>
      <xdr:col>111</xdr:col>
      <xdr:colOff>177800</xdr:colOff>
      <xdr:row>86</xdr:row>
      <xdr:rowOff>45720</xdr:rowOff>
    </xdr:to>
    <xdr:cxnSp macro="">
      <xdr:nvCxnSpPr>
        <xdr:cNvPr id="641" name="直線コネクタ 640"/>
        <xdr:cNvCxnSpPr/>
      </xdr:nvCxnSpPr>
      <xdr:spPr>
        <a:xfrm flipV="1">
          <a:off x="20434300" y="147218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34307</xdr:rowOff>
    </xdr:from>
    <xdr:ext cx="469744" cy="259045"/>
    <xdr:sp macro="" textlink="">
      <xdr:nvSpPr>
        <xdr:cNvPr id="642" name="n_1aveValue【児童館】&#10;一人当たり面積"/>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643" name="n_2aveValue【児童館】&#10;一人当たり面積"/>
        <xdr:cNvSpPr txBox="1"/>
      </xdr:nvSpPr>
      <xdr:spPr>
        <a:xfrm>
          <a:off x="20199427"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644" name="n_3aveValue【児童館】&#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44466</xdr:rowOff>
    </xdr:from>
    <xdr:ext cx="469744" cy="259045"/>
    <xdr:sp macro="" textlink="">
      <xdr:nvSpPr>
        <xdr:cNvPr id="645" name="n_1mainValue【児童館】&#10;一人当たり面積"/>
        <xdr:cNvSpPr txBox="1"/>
      </xdr:nvSpPr>
      <xdr:spPr>
        <a:xfrm>
          <a:off x="21075727" y="1444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87647</xdr:rowOff>
    </xdr:from>
    <xdr:ext cx="469744" cy="259045"/>
    <xdr:sp macro="" textlink="">
      <xdr:nvSpPr>
        <xdr:cNvPr id="646" name="n_2mainValue【児童館】&#10;一人当たり面積"/>
        <xdr:cNvSpPr txBox="1"/>
      </xdr:nvSpPr>
      <xdr:spPr>
        <a:xfrm>
          <a:off x="20199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8" name="テキスト ボックス 65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8" name="テキスト ボックス 66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72" name="直線コネクタ 671"/>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73" name="【公民館】&#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74" name="直線コネクタ 673"/>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5"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6" name="直線コネクタ 67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677" name="【公民館】&#10;有形固定資産減価償却率平均値テキスト"/>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678" name="フローチャート: 判断 677"/>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79" name="フローチャート: 判断 678"/>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680" name="フローチャート: 判断 679"/>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681" name="フローチャート: 判断 680"/>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90714</xdr:rowOff>
    </xdr:from>
    <xdr:to>
      <xdr:col>85</xdr:col>
      <xdr:colOff>177800</xdr:colOff>
      <xdr:row>101</xdr:row>
      <xdr:rowOff>20864</xdr:rowOff>
    </xdr:to>
    <xdr:sp macro="" textlink="">
      <xdr:nvSpPr>
        <xdr:cNvPr id="687" name="楕円 686"/>
        <xdr:cNvSpPr/>
      </xdr:nvSpPr>
      <xdr:spPr>
        <a:xfrm>
          <a:off x="162687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113591</xdr:rowOff>
    </xdr:from>
    <xdr:ext cx="405111" cy="259045"/>
    <xdr:sp macro="" textlink="">
      <xdr:nvSpPr>
        <xdr:cNvPr id="688" name="【公民館】&#10;有形固定資産減価償却率該当値テキスト"/>
        <xdr:cNvSpPr txBox="1"/>
      </xdr:nvSpPr>
      <xdr:spPr>
        <a:xfrm>
          <a:off x="16357600" y="1708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126637</xdr:rowOff>
    </xdr:from>
    <xdr:to>
      <xdr:col>81</xdr:col>
      <xdr:colOff>101600</xdr:colOff>
      <xdr:row>101</xdr:row>
      <xdr:rowOff>56787</xdr:rowOff>
    </xdr:to>
    <xdr:sp macro="" textlink="">
      <xdr:nvSpPr>
        <xdr:cNvPr id="689" name="楕円 688"/>
        <xdr:cNvSpPr/>
      </xdr:nvSpPr>
      <xdr:spPr>
        <a:xfrm>
          <a:off x="15430500" y="172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141514</xdr:rowOff>
    </xdr:from>
    <xdr:to>
      <xdr:col>85</xdr:col>
      <xdr:colOff>127000</xdr:colOff>
      <xdr:row>101</xdr:row>
      <xdr:rowOff>5987</xdr:rowOff>
    </xdr:to>
    <xdr:cxnSp macro="">
      <xdr:nvCxnSpPr>
        <xdr:cNvPr id="690" name="直線コネクタ 689"/>
        <xdr:cNvCxnSpPr/>
      </xdr:nvCxnSpPr>
      <xdr:spPr>
        <a:xfrm flipV="1">
          <a:off x="15481300" y="1728651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27032</xdr:rowOff>
    </xdr:from>
    <xdr:to>
      <xdr:col>76</xdr:col>
      <xdr:colOff>165100</xdr:colOff>
      <xdr:row>101</xdr:row>
      <xdr:rowOff>128632</xdr:rowOff>
    </xdr:to>
    <xdr:sp macro="" textlink="">
      <xdr:nvSpPr>
        <xdr:cNvPr id="691" name="楕円 690"/>
        <xdr:cNvSpPr/>
      </xdr:nvSpPr>
      <xdr:spPr>
        <a:xfrm>
          <a:off x="14541500" y="173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5987</xdr:rowOff>
    </xdr:from>
    <xdr:to>
      <xdr:col>81</xdr:col>
      <xdr:colOff>50800</xdr:colOff>
      <xdr:row>101</xdr:row>
      <xdr:rowOff>77832</xdr:rowOff>
    </xdr:to>
    <xdr:cxnSp macro="">
      <xdr:nvCxnSpPr>
        <xdr:cNvPr id="692" name="直線コネクタ 691"/>
        <xdr:cNvCxnSpPr/>
      </xdr:nvCxnSpPr>
      <xdr:spPr>
        <a:xfrm flipV="1">
          <a:off x="14592300" y="17322437"/>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693" name="n_1aveValue【公民館】&#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694" name="n_2aveValue【公民館】&#10;有形固定資産減価償却率"/>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695" name="n_3aveValue【公民館】&#10;有形固定資産減価償却率"/>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73314</xdr:rowOff>
    </xdr:from>
    <xdr:ext cx="405111" cy="259045"/>
    <xdr:sp macro="" textlink="">
      <xdr:nvSpPr>
        <xdr:cNvPr id="696" name="n_1mainValue【公民館】&#10;有形固定資産減価償却率"/>
        <xdr:cNvSpPr txBox="1"/>
      </xdr:nvSpPr>
      <xdr:spPr>
        <a:xfrm>
          <a:off x="15266044" y="1704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145159</xdr:rowOff>
    </xdr:from>
    <xdr:ext cx="405111" cy="259045"/>
    <xdr:sp macro="" textlink="">
      <xdr:nvSpPr>
        <xdr:cNvPr id="697" name="n_2mainValue【公民館】&#10;有形固定資産減価償却率"/>
        <xdr:cNvSpPr txBox="1"/>
      </xdr:nvSpPr>
      <xdr:spPr>
        <a:xfrm>
          <a:off x="14389744" y="1711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723" name="直線コネクタ 722"/>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4"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5" name="直線コネクタ 724"/>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26"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27" name="直線コネクタ 726"/>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116857</xdr:rowOff>
    </xdr:from>
    <xdr:ext cx="469744" cy="259045"/>
    <xdr:sp macro="" textlink="">
      <xdr:nvSpPr>
        <xdr:cNvPr id="728" name="【公民館】&#10;一人当たり面積平均値テキスト"/>
        <xdr:cNvSpPr txBox="1"/>
      </xdr:nvSpPr>
      <xdr:spPr>
        <a:xfrm>
          <a:off x="22199600" y="1811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29" name="フローチャート: 判断 728"/>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730" name="フローチャート: 判断 729"/>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31" name="フローチャート: 判断 730"/>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732" name="フローチャート: 判断 731"/>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128270</xdr:rowOff>
    </xdr:from>
    <xdr:to>
      <xdr:col>116</xdr:col>
      <xdr:colOff>114300</xdr:colOff>
      <xdr:row>108</xdr:row>
      <xdr:rowOff>58420</xdr:rowOff>
    </xdr:to>
    <xdr:sp macro="" textlink="">
      <xdr:nvSpPr>
        <xdr:cNvPr id="738" name="楕円 737"/>
        <xdr:cNvSpPr/>
      </xdr:nvSpPr>
      <xdr:spPr>
        <a:xfrm>
          <a:off x="22110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106697</xdr:rowOff>
    </xdr:from>
    <xdr:ext cx="469744" cy="259045"/>
    <xdr:sp macro="" textlink="">
      <xdr:nvSpPr>
        <xdr:cNvPr id="739" name="【公民館】&#10;一人当たり面積該当値テキスト"/>
        <xdr:cNvSpPr txBox="1"/>
      </xdr:nvSpPr>
      <xdr:spPr>
        <a:xfrm>
          <a:off x="22199600"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125005</xdr:rowOff>
    </xdr:from>
    <xdr:to>
      <xdr:col>112</xdr:col>
      <xdr:colOff>38100</xdr:colOff>
      <xdr:row>108</xdr:row>
      <xdr:rowOff>55155</xdr:rowOff>
    </xdr:to>
    <xdr:sp macro="" textlink="">
      <xdr:nvSpPr>
        <xdr:cNvPr id="740" name="楕円 739"/>
        <xdr:cNvSpPr/>
      </xdr:nvSpPr>
      <xdr:spPr>
        <a:xfrm>
          <a:off x="21272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4355</xdr:rowOff>
    </xdr:from>
    <xdr:to>
      <xdr:col>116</xdr:col>
      <xdr:colOff>63500</xdr:colOff>
      <xdr:row>108</xdr:row>
      <xdr:rowOff>7620</xdr:rowOff>
    </xdr:to>
    <xdr:cxnSp macro="">
      <xdr:nvCxnSpPr>
        <xdr:cNvPr id="741" name="直線コネクタ 740"/>
        <xdr:cNvCxnSpPr/>
      </xdr:nvCxnSpPr>
      <xdr:spPr>
        <a:xfrm>
          <a:off x="21323300" y="1852095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125005</xdr:rowOff>
    </xdr:from>
    <xdr:to>
      <xdr:col>107</xdr:col>
      <xdr:colOff>101600</xdr:colOff>
      <xdr:row>108</xdr:row>
      <xdr:rowOff>55155</xdr:rowOff>
    </xdr:to>
    <xdr:sp macro="" textlink="">
      <xdr:nvSpPr>
        <xdr:cNvPr id="742" name="楕円 741"/>
        <xdr:cNvSpPr/>
      </xdr:nvSpPr>
      <xdr:spPr>
        <a:xfrm>
          <a:off x="20383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4355</xdr:rowOff>
    </xdr:from>
    <xdr:to>
      <xdr:col>111</xdr:col>
      <xdr:colOff>177800</xdr:colOff>
      <xdr:row>108</xdr:row>
      <xdr:rowOff>4355</xdr:rowOff>
    </xdr:to>
    <xdr:cxnSp macro="">
      <xdr:nvCxnSpPr>
        <xdr:cNvPr id="743" name="直線コネクタ 742"/>
        <xdr:cNvCxnSpPr/>
      </xdr:nvCxnSpPr>
      <xdr:spPr>
        <a:xfrm>
          <a:off x="20434300" y="18520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50454</xdr:rowOff>
    </xdr:from>
    <xdr:ext cx="469744" cy="259045"/>
    <xdr:sp macro="" textlink="">
      <xdr:nvSpPr>
        <xdr:cNvPr id="744" name="n_1aveValue【公民館】&#10;一人当たり面積"/>
        <xdr:cNvSpPr txBox="1"/>
      </xdr:nvSpPr>
      <xdr:spPr>
        <a:xfrm>
          <a:off x="210757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745" name="n_2ave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746" name="n_3aveValue【公民館】&#10;一人当たり面積"/>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46282</xdr:rowOff>
    </xdr:from>
    <xdr:ext cx="469744" cy="259045"/>
    <xdr:sp macro="" textlink="">
      <xdr:nvSpPr>
        <xdr:cNvPr id="747" name="n_1mainValue【公民館】&#10;一人当たり面積"/>
        <xdr:cNvSpPr txBox="1"/>
      </xdr:nvSpPr>
      <xdr:spPr>
        <a:xfrm>
          <a:off x="210757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46282</xdr:rowOff>
    </xdr:from>
    <xdr:ext cx="469744" cy="259045"/>
    <xdr:sp macro="" textlink="">
      <xdr:nvSpPr>
        <xdr:cNvPr id="748" name="n_2mainValue【公民館】&#10;一人当たり面積"/>
        <xdr:cNvSpPr txBox="1"/>
      </xdr:nvSpPr>
      <xdr:spPr>
        <a:xfrm>
          <a:off x="201994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類似団体と比較して、有形固定資産減価償却率が高くなっている施設は、特に中央公民館である。老朽化がかなり進んでいるため、平均値を大幅に上回っており、早急に対策を講じる必要がある。</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年度に児童館が一ヵ所新設</a:t>
          </a:r>
          <a:r>
            <a:rPr kumimoji="1" lang="ja-JP" altLang="ja-JP" sz="1100">
              <a:solidFill>
                <a:sysClr val="windowText" lastClr="000000"/>
              </a:solidFill>
              <a:effectLst/>
              <a:latin typeface="+mn-lt"/>
              <a:ea typeface="+mn-ea"/>
              <a:cs typeface="+mn-cs"/>
            </a:rPr>
            <a:t>されたことにより、</a:t>
          </a:r>
          <a:r>
            <a:rPr kumimoji="1" lang="ja-JP" altLang="en-US" sz="1100">
              <a:solidFill>
                <a:sysClr val="windowText" lastClr="000000"/>
              </a:solidFill>
              <a:effectLst/>
              <a:latin typeface="+mn-lt"/>
              <a:ea typeface="+mn-ea"/>
              <a:cs typeface="+mn-cs"/>
            </a:rPr>
            <a:t>児童館は平成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年度から</a:t>
          </a:r>
          <a:r>
            <a:rPr kumimoji="1" lang="ja-JP" altLang="ja-JP" sz="1100">
              <a:solidFill>
                <a:sysClr val="windowText" lastClr="000000"/>
              </a:solidFill>
              <a:effectLst/>
              <a:latin typeface="+mn-lt"/>
              <a:ea typeface="+mn-ea"/>
              <a:cs typeface="+mn-cs"/>
            </a:rPr>
            <a:t>平均を下回っ</a:t>
          </a:r>
          <a:r>
            <a:rPr kumimoji="1" lang="ja-JP" altLang="en-US" sz="1100">
              <a:solidFill>
                <a:sysClr val="windowText" lastClr="000000"/>
              </a:solidFill>
              <a:effectLst/>
              <a:latin typeface="+mn-lt"/>
              <a:ea typeface="+mn-ea"/>
              <a:cs typeface="+mn-cs"/>
            </a:rPr>
            <a:t>ている</a:t>
          </a:r>
          <a:r>
            <a:rPr kumimoji="1" lang="ja-JP" altLang="ja-JP" sz="1100">
              <a:solidFill>
                <a:sysClr val="windowText" lastClr="000000"/>
              </a:solidFill>
              <a:effectLst/>
              <a:latin typeface="+mn-lt"/>
              <a:ea typeface="+mn-ea"/>
              <a:cs typeface="+mn-cs"/>
            </a:rPr>
            <a:t>。しかし、老朽化が進んでいる児童館もあるため、個別に対策を考える必要がある。また、保育所や幼稚園は全体的には類似団体と比べて低いが、老朽化が進んでいる幼稚園があるため、今後</a:t>
          </a:r>
          <a:r>
            <a:rPr kumimoji="1" lang="ja-JP" altLang="en-US" sz="1100">
              <a:solidFill>
                <a:sysClr val="windowText" lastClr="000000"/>
              </a:solidFill>
              <a:effectLst/>
              <a:latin typeface="+mn-lt"/>
              <a:ea typeface="+mn-ea"/>
              <a:cs typeface="+mn-cs"/>
            </a:rPr>
            <a:t>個別に計画をすすめて</a:t>
          </a:r>
          <a:r>
            <a:rPr kumimoji="1" lang="ja-JP" altLang="ja-JP" sz="1100">
              <a:solidFill>
                <a:sysClr val="windowText" lastClr="000000"/>
              </a:solidFill>
              <a:effectLst/>
              <a:latin typeface="+mn-lt"/>
              <a:ea typeface="+mn-ea"/>
              <a:cs typeface="+mn-cs"/>
            </a:rPr>
            <a:t>いく。学校は類似団体の平均に近いが、老朽化が進んでいる学校があり、改修に備えて教育施設全体をふまえて計画をたてる必要がある。道路や</a:t>
          </a:r>
          <a:r>
            <a:rPr kumimoji="1" lang="ja-JP" altLang="en-US" sz="1100">
              <a:solidFill>
                <a:sysClr val="windowText" lastClr="000000"/>
              </a:solidFill>
              <a:effectLst/>
              <a:latin typeface="+mn-lt"/>
              <a:ea typeface="+mn-ea"/>
              <a:cs typeface="+mn-cs"/>
            </a:rPr>
            <a:t>橋りょう、</a:t>
          </a:r>
          <a:r>
            <a:rPr kumimoji="1" lang="ja-JP" altLang="ja-JP" sz="1100">
              <a:solidFill>
                <a:sysClr val="windowText" lastClr="000000"/>
              </a:solidFill>
              <a:effectLst/>
              <a:latin typeface="+mn-lt"/>
              <a:ea typeface="+mn-ea"/>
              <a:cs typeface="+mn-cs"/>
            </a:rPr>
            <a:t>公営住宅は平均を下回っている。一人当たりの面積は、全施設通じて平均に近い値である。</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35,322
34,770
15.90
12,190,577
11,809,454
342,448
6,626,484
10,479,230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15620</xdr:rowOff>
    </xdr:from>
    <xdr:ext cx="405111" cy="259045"/>
    <xdr:sp macro="" textlink="">
      <xdr:nvSpPr>
        <xdr:cNvPr id="62" name="【図書館】&#10;有形固定資産減価償却率平均値テキスト"/>
        <xdr:cNvSpPr txBox="1"/>
      </xdr:nvSpPr>
      <xdr:spPr>
        <a:xfrm>
          <a:off x="4673600" y="635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53159</xdr:rowOff>
    </xdr:from>
    <xdr:to>
      <xdr:col>24</xdr:col>
      <xdr:colOff>114300</xdr:colOff>
      <xdr:row>39</xdr:row>
      <xdr:rowOff>154759</xdr:rowOff>
    </xdr:to>
    <xdr:sp macro="" textlink="">
      <xdr:nvSpPr>
        <xdr:cNvPr id="72" name="楕円 71"/>
        <xdr:cNvSpPr/>
      </xdr:nvSpPr>
      <xdr:spPr>
        <a:xfrm>
          <a:off x="45847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31586</xdr:rowOff>
    </xdr:from>
    <xdr:ext cx="405111" cy="259045"/>
    <xdr:sp macro="" textlink="">
      <xdr:nvSpPr>
        <xdr:cNvPr id="73" name="【図書館】&#10;有形固定資産減価償却率該当値テキスト"/>
        <xdr:cNvSpPr txBox="1"/>
      </xdr:nvSpPr>
      <xdr:spPr>
        <a:xfrm>
          <a:off x="4673600"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89081</xdr:rowOff>
    </xdr:from>
    <xdr:to>
      <xdr:col>20</xdr:col>
      <xdr:colOff>38100</xdr:colOff>
      <xdr:row>40</xdr:row>
      <xdr:rowOff>19231</xdr:rowOff>
    </xdr:to>
    <xdr:sp macro="" textlink="">
      <xdr:nvSpPr>
        <xdr:cNvPr id="74" name="楕円 73"/>
        <xdr:cNvSpPr/>
      </xdr:nvSpPr>
      <xdr:spPr>
        <a:xfrm>
          <a:off x="3746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103959</xdr:rowOff>
    </xdr:from>
    <xdr:to>
      <xdr:col>24</xdr:col>
      <xdr:colOff>63500</xdr:colOff>
      <xdr:row>39</xdr:row>
      <xdr:rowOff>139881</xdr:rowOff>
    </xdr:to>
    <xdr:cxnSp macro="">
      <xdr:nvCxnSpPr>
        <xdr:cNvPr id="75" name="直線コネクタ 74"/>
        <xdr:cNvCxnSpPr/>
      </xdr:nvCxnSpPr>
      <xdr:spPr>
        <a:xfrm flipV="1">
          <a:off x="3797300" y="679050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160927</xdr:rowOff>
    </xdr:from>
    <xdr:to>
      <xdr:col>15</xdr:col>
      <xdr:colOff>101600</xdr:colOff>
      <xdr:row>40</xdr:row>
      <xdr:rowOff>91077</xdr:rowOff>
    </xdr:to>
    <xdr:sp macro="" textlink="">
      <xdr:nvSpPr>
        <xdr:cNvPr id="76" name="楕円 75"/>
        <xdr:cNvSpPr/>
      </xdr:nvSpPr>
      <xdr:spPr>
        <a:xfrm>
          <a:off x="2857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139881</xdr:rowOff>
    </xdr:from>
    <xdr:to>
      <xdr:col>19</xdr:col>
      <xdr:colOff>177800</xdr:colOff>
      <xdr:row>40</xdr:row>
      <xdr:rowOff>40277</xdr:rowOff>
    </xdr:to>
    <xdr:cxnSp macro="">
      <xdr:nvCxnSpPr>
        <xdr:cNvPr id="77" name="直線コネクタ 76"/>
        <xdr:cNvCxnSpPr/>
      </xdr:nvCxnSpPr>
      <xdr:spPr>
        <a:xfrm flipV="1">
          <a:off x="2908300" y="682643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78"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163121</xdr:rowOff>
    </xdr:from>
    <xdr:ext cx="405111" cy="259045"/>
    <xdr:sp macro="" textlink="">
      <xdr:nvSpPr>
        <xdr:cNvPr id="79" name="n_2aveValue【図書館】&#10;有形固定資産減価償却率"/>
        <xdr:cNvSpPr txBox="1"/>
      </xdr:nvSpPr>
      <xdr:spPr>
        <a:xfrm>
          <a:off x="2705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0" name="n_3aveValue【図書館】&#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10358</xdr:rowOff>
    </xdr:from>
    <xdr:ext cx="405111" cy="259045"/>
    <xdr:sp macro="" textlink="">
      <xdr:nvSpPr>
        <xdr:cNvPr id="81" name="n_1mainValue【図書館】&#10;有形固定資産減価償却率"/>
        <xdr:cNvSpPr txBox="1"/>
      </xdr:nvSpPr>
      <xdr:spPr>
        <a:xfrm>
          <a:off x="35820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82204</xdr:rowOff>
    </xdr:from>
    <xdr:ext cx="405111" cy="259045"/>
    <xdr:sp macro="" textlink="">
      <xdr:nvSpPr>
        <xdr:cNvPr id="82" name="n_2mainValue【図書館】&#10;有形固定資産減価償却率"/>
        <xdr:cNvSpPr txBox="1"/>
      </xdr:nvSpPr>
      <xdr:spPr>
        <a:xfrm>
          <a:off x="27057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4" name="テキスト ボックス 93"/>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8" name="テキスト ボックス 97"/>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2" name="直線コネクタ 101"/>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3"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4" name="直線コネクタ 103"/>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5"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6" name="直線コネクタ 105"/>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07" name="【図書館】&#10;一人当たり面積平均値テキスト"/>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08" name="フローチャート: 判断 107"/>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09" name="フローチャート: 判断 108"/>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0" name="フローチャート: 判断 109"/>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1" name="フローチャート: 判断 110"/>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133985</xdr:rowOff>
    </xdr:from>
    <xdr:to>
      <xdr:col>55</xdr:col>
      <xdr:colOff>50800</xdr:colOff>
      <xdr:row>38</xdr:row>
      <xdr:rowOff>64135</xdr:rowOff>
    </xdr:to>
    <xdr:sp macro="" textlink="">
      <xdr:nvSpPr>
        <xdr:cNvPr id="117" name="楕円 116"/>
        <xdr:cNvSpPr/>
      </xdr:nvSpPr>
      <xdr:spPr>
        <a:xfrm>
          <a:off x="104267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156862</xdr:rowOff>
    </xdr:from>
    <xdr:ext cx="469744" cy="259045"/>
    <xdr:sp macro="" textlink="">
      <xdr:nvSpPr>
        <xdr:cNvPr id="118" name="【図書館】&#10;一人当たり面積該当値テキスト"/>
        <xdr:cNvSpPr txBox="1"/>
      </xdr:nvSpPr>
      <xdr:spPr>
        <a:xfrm>
          <a:off x="10515600" y="632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133985</xdr:rowOff>
    </xdr:from>
    <xdr:to>
      <xdr:col>50</xdr:col>
      <xdr:colOff>165100</xdr:colOff>
      <xdr:row>38</xdr:row>
      <xdr:rowOff>64135</xdr:rowOff>
    </xdr:to>
    <xdr:sp macro="" textlink="">
      <xdr:nvSpPr>
        <xdr:cNvPr id="119" name="楕円 118"/>
        <xdr:cNvSpPr/>
      </xdr:nvSpPr>
      <xdr:spPr>
        <a:xfrm>
          <a:off x="9588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13335</xdr:rowOff>
    </xdr:from>
    <xdr:to>
      <xdr:col>55</xdr:col>
      <xdr:colOff>0</xdr:colOff>
      <xdr:row>38</xdr:row>
      <xdr:rowOff>13335</xdr:rowOff>
    </xdr:to>
    <xdr:cxnSp macro="">
      <xdr:nvCxnSpPr>
        <xdr:cNvPr id="120" name="直線コネクタ 119"/>
        <xdr:cNvCxnSpPr/>
      </xdr:nvCxnSpPr>
      <xdr:spPr>
        <a:xfrm>
          <a:off x="9639300" y="65284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楕円 120"/>
        <xdr:cNvSpPr/>
      </xdr:nvSpPr>
      <xdr:spPr>
        <a:xfrm>
          <a:off x="8699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xdr:rowOff>
    </xdr:from>
    <xdr:to>
      <xdr:col>50</xdr:col>
      <xdr:colOff>114300</xdr:colOff>
      <xdr:row>38</xdr:row>
      <xdr:rowOff>13335</xdr:rowOff>
    </xdr:to>
    <xdr:cxnSp macro="">
      <xdr:nvCxnSpPr>
        <xdr:cNvPr id="122" name="直線コネクタ 121"/>
        <xdr:cNvCxnSpPr/>
      </xdr:nvCxnSpPr>
      <xdr:spPr>
        <a:xfrm>
          <a:off x="8750300" y="65227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78122</xdr:rowOff>
    </xdr:from>
    <xdr:ext cx="469744" cy="259045"/>
    <xdr:sp macro="" textlink="">
      <xdr:nvSpPr>
        <xdr:cNvPr id="123" name="n_1aveValue【図書館】&#10;一人当たり面積"/>
        <xdr:cNvSpPr txBox="1"/>
      </xdr:nvSpPr>
      <xdr:spPr>
        <a:xfrm>
          <a:off x="93917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55262</xdr:rowOff>
    </xdr:from>
    <xdr:ext cx="469744" cy="259045"/>
    <xdr:sp macro="" textlink="">
      <xdr:nvSpPr>
        <xdr:cNvPr id="124" name="n_2aveValue【図書館】&#10;一人当たり面積"/>
        <xdr:cNvSpPr txBox="1"/>
      </xdr:nvSpPr>
      <xdr:spPr>
        <a:xfrm>
          <a:off x="8515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25" name="n_3aveValue【図書館】&#10;一人当たり面積"/>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80662</xdr:rowOff>
    </xdr:from>
    <xdr:ext cx="469744" cy="259045"/>
    <xdr:sp macro="" textlink="">
      <xdr:nvSpPr>
        <xdr:cNvPr id="126" name="n_1mainValue【図書館】&#10;一人当たり面積"/>
        <xdr:cNvSpPr txBox="1"/>
      </xdr:nvSpPr>
      <xdr:spPr>
        <a:xfrm>
          <a:off x="9391727" y="62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27" name="n_2main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2" name="直線コネクタ 151"/>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3"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54" name="直線コネクタ 153"/>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57" name="【体育館・プール】&#10;有形固定資産減価償却率平均値テキスト"/>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58" name="フローチャート: 判断 157"/>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59" name="フローチャート: 判断 158"/>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0" name="フローチャート: 判断 159"/>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1" name="フローチャート: 判断 160"/>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93980</xdr:rowOff>
    </xdr:from>
    <xdr:to>
      <xdr:col>24</xdr:col>
      <xdr:colOff>114300</xdr:colOff>
      <xdr:row>59</xdr:row>
      <xdr:rowOff>24130</xdr:rowOff>
    </xdr:to>
    <xdr:sp macro="" textlink="">
      <xdr:nvSpPr>
        <xdr:cNvPr id="167" name="楕円 166"/>
        <xdr:cNvSpPr/>
      </xdr:nvSpPr>
      <xdr:spPr>
        <a:xfrm>
          <a:off x="45847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116857</xdr:rowOff>
    </xdr:from>
    <xdr:ext cx="405111" cy="259045"/>
    <xdr:sp macro="" textlink="">
      <xdr:nvSpPr>
        <xdr:cNvPr id="168" name="【体育館・プール】&#10;有形固定資産減価償却率該当値テキスト"/>
        <xdr:cNvSpPr txBox="1"/>
      </xdr:nvSpPr>
      <xdr:spPr>
        <a:xfrm>
          <a:off x="4673600"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135890</xdr:rowOff>
    </xdr:from>
    <xdr:to>
      <xdr:col>20</xdr:col>
      <xdr:colOff>38100</xdr:colOff>
      <xdr:row>59</xdr:row>
      <xdr:rowOff>66040</xdr:rowOff>
    </xdr:to>
    <xdr:sp macro="" textlink="">
      <xdr:nvSpPr>
        <xdr:cNvPr id="169" name="楕円 168"/>
        <xdr:cNvSpPr/>
      </xdr:nvSpPr>
      <xdr:spPr>
        <a:xfrm>
          <a:off x="3746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144780</xdr:rowOff>
    </xdr:from>
    <xdr:to>
      <xdr:col>24</xdr:col>
      <xdr:colOff>63500</xdr:colOff>
      <xdr:row>59</xdr:row>
      <xdr:rowOff>15240</xdr:rowOff>
    </xdr:to>
    <xdr:cxnSp macro="">
      <xdr:nvCxnSpPr>
        <xdr:cNvPr id="170" name="直線コネクタ 169"/>
        <xdr:cNvCxnSpPr/>
      </xdr:nvCxnSpPr>
      <xdr:spPr>
        <a:xfrm flipV="1">
          <a:off x="3797300" y="100888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48260</xdr:rowOff>
    </xdr:from>
    <xdr:to>
      <xdr:col>15</xdr:col>
      <xdr:colOff>101600</xdr:colOff>
      <xdr:row>59</xdr:row>
      <xdr:rowOff>149860</xdr:rowOff>
    </xdr:to>
    <xdr:sp macro="" textlink="">
      <xdr:nvSpPr>
        <xdr:cNvPr id="171" name="楕円 170"/>
        <xdr:cNvSpPr/>
      </xdr:nvSpPr>
      <xdr:spPr>
        <a:xfrm>
          <a:off x="2857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xdr:rowOff>
    </xdr:from>
    <xdr:to>
      <xdr:col>19</xdr:col>
      <xdr:colOff>177800</xdr:colOff>
      <xdr:row>59</xdr:row>
      <xdr:rowOff>99060</xdr:rowOff>
    </xdr:to>
    <xdr:cxnSp macro="">
      <xdr:nvCxnSpPr>
        <xdr:cNvPr id="172" name="直線コネクタ 171"/>
        <xdr:cNvCxnSpPr/>
      </xdr:nvCxnSpPr>
      <xdr:spPr>
        <a:xfrm flipV="1">
          <a:off x="2908300" y="1013079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73" name="n_1aveValue【体育館・プール】&#10;有形固定資産減価償却率"/>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74"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75"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82567</xdr:rowOff>
    </xdr:from>
    <xdr:ext cx="405111" cy="259045"/>
    <xdr:sp macro="" textlink="">
      <xdr:nvSpPr>
        <xdr:cNvPr id="176" name="n_1mainValue【体育館・プール】&#10;有形固定資産減価償却率"/>
        <xdr:cNvSpPr txBox="1"/>
      </xdr:nvSpPr>
      <xdr:spPr>
        <a:xfrm>
          <a:off x="3582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166387</xdr:rowOff>
    </xdr:from>
    <xdr:ext cx="405111" cy="259045"/>
    <xdr:sp macro="" textlink="">
      <xdr:nvSpPr>
        <xdr:cNvPr id="177" name="n_2mainValue【体育館・プール】&#10;有形固定資産減価償却率"/>
        <xdr:cNvSpPr txBox="1"/>
      </xdr:nvSpPr>
      <xdr:spPr>
        <a:xfrm>
          <a:off x="2705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9" name="テキスト ボックス 18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1" name="テキスト ボックス 19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3" name="テキスト ボックス 19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5" name="テキスト ボックス 19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7" name="テキスト ボックス 19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9" name="テキスト ボックス 19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01" name="直線コネクタ 200"/>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0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3" name="直線コネクタ 20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04"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05" name="直線コネクタ 204"/>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206" name="【体育館・プール】&#10;一人当たり面積平均値テキスト"/>
        <xdr:cNvSpPr txBox="1"/>
      </xdr:nvSpPr>
      <xdr:spPr>
        <a:xfrm>
          <a:off x="10515600" y="1052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07" name="フローチャート: 判断 206"/>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08" name="フローチャート: 判断 207"/>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09" name="フローチャート: 判断 208"/>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0" name="フローチャート: 判断 209"/>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130175</xdr:rowOff>
    </xdr:from>
    <xdr:to>
      <xdr:col>55</xdr:col>
      <xdr:colOff>50800</xdr:colOff>
      <xdr:row>63</xdr:row>
      <xdr:rowOff>60325</xdr:rowOff>
    </xdr:to>
    <xdr:sp macro="" textlink="">
      <xdr:nvSpPr>
        <xdr:cNvPr id="216" name="楕円 215"/>
        <xdr:cNvSpPr/>
      </xdr:nvSpPr>
      <xdr:spPr>
        <a:xfrm>
          <a:off x="104267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108602</xdr:rowOff>
    </xdr:from>
    <xdr:ext cx="469744" cy="259045"/>
    <xdr:sp macro="" textlink="">
      <xdr:nvSpPr>
        <xdr:cNvPr id="217" name="【体育館・プール】&#10;一人当たり面積該当値テキスト"/>
        <xdr:cNvSpPr txBox="1"/>
      </xdr:nvSpPr>
      <xdr:spPr>
        <a:xfrm>
          <a:off x="10515600"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128270</xdr:rowOff>
    </xdr:from>
    <xdr:to>
      <xdr:col>50</xdr:col>
      <xdr:colOff>165100</xdr:colOff>
      <xdr:row>63</xdr:row>
      <xdr:rowOff>58420</xdr:rowOff>
    </xdr:to>
    <xdr:sp macro="" textlink="">
      <xdr:nvSpPr>
        <xdr:cNvPr id="218" name="楕円 217"/>
        <xdr:cNvSpPr/>
      </xdr:nvSpPr>
      <xdr:spPr>
        <a:xfrm>
          <a:off x="9588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7620</xdr:rowOff>
    </xdr:from>
    <xdr:to>
      <xdr:col>55</xdr:col>
      <xdr:colOff>0</xdr:colOff>
      <xdr:row>63</xdr:row>
      <xdr:rowOff>9525</xdr:rowOff>
    </xdr:to>
    <xdr:cxnSp macro="">
      <xdr:nvCxnSpPr>
        <xdr:cNvPr id="219" name="直線コネクタ 218"/>
        <xdr:cNvCxnSpPr/>
      </xdr:nvCxnSpPr>
      <xdr:spPr>
        <a:xfrm>
          <a:off x="9639300" y="108089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128270</xdr:rowOff>
    </xdr:from>
    <xdr:to>
      <xdr:col>46</xdr:col>
      <xdr:colOff>38100</xdr:colOff>
      <xdr:row>63</xdr:row>
      <xdr:rowOff>58420</xdr:rowOff>
    </xdr:to>
    <xdr:sp macro="" textlink="">
      <xdr:nvSpPr>
        <xdr:cNvPr id="220" name="楕円 219"/>
        <xdr:cNvSpPr/>
      </xdr:nvSpPr>
      <xdr:spPr>
        <a:xfrm>
          <a:off x="8699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7620</xdr:rowOff>
    </xdr:from>
    <xdr:to>
      <xdr:col>50</xdr:col>
      <xdr:colOff>114300</xdr:colOff>
      <xdr:row>63</xdr:row>
      <xdr:rowOff>7620</xdr:rowOff>
    </xdr:to>
    <xdr:cxnSp macro="">
      <xdr:nvCxnSpPr>
        <xdr:cNvPr id="221" name="直線コネクタ 220"/>
        <xdr:cNvCxnSpPr/>
      </xdr:nvCxnSpPr>
      <xdr:spPr>
        <a:xfrm>
          <a:off x="8750300" y="10808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22" name="n_1aveValue【体育館・プール】&#10;一人当たり面積"/>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23"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24" name="n_3aveValue【体育館・プール】&#10;一人当たり面積"/>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49547</xdr:rowOff>
    </xdr:from>
    <xdr:ext cx="469744" cy="259045"/>
    <xdr:sp macro="" textlink="">
      <xdr:nvSpPr>
        <xdr:cNvPr id="225" name="n_1mainValue【体育館・プール】&#10;一人当たり面積"/>
        <xdr:cNvSpPr txBox="1"/>
      </xdr:nvSpPr>
      <xdr:spPr>
        <a:xfrm>
          <a:off x="93917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49547</xdr:rowOff>
    </xdr:from>
    <xdr:ext cx="469744" cy="259045"/>
    <xdr:sp macro="" textlink="">
      <xdr:nvSpPr>
        <xdr:cNvPr id="226" name="n_2mainValue【体育館・プール】&#10;一人当たり面積"/>
        <xdr:cNvSpPr txBox="1"/>
      </xdr:nvSpPr>
      <xdr:spPr>
        <a:xfrm>
          <a:off x="85154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51" name="直線コネクタ 250"/>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52" name="【福祉施設】&#10;有形固定資産減価償却率最小値テキスト"/>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53" name="直線コネクタ 252"/>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4"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5" name="直線コネクタ 25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109238</xdr:rowOff>
    </xdr:from>
    <xdr:ext cx="405111" cy="259045"/>
    <xdr:sp macro="" textlink="">
      <xdr:nvSpPr>
        <xdr:cNvPr id="256" name="【福祉施設】&#10;有形固定資産減価償却率平均値テキスト"/>
        <xdr:cNvSpPr txBox="1"/>
      </xdr:nvSpPr>
      <xdr:spPr>
        <a:xfrm>
          <a:off x="4673600" y="13996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57" name="フローチャート: 判断 256"/>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58" name="フローチャート: 判断 257"/>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59" name="フローチャート: 判断 258"/>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60" name="フローチャート: 判断 259"/>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76836</xdr:rowOff>
    </xdr:from>
    <xdr:to>
      <xdr:col>24</xdr:col>
      <xdr:colOff>114300</xdr:colOff>
      <xdr:row>85</xdr:row>
      <xdr:rowOff>6986</xdr:rowOff>
    </xdr:to>
    <xdr:sp macro="" textlink="">
      <xdr:nvSpPr>
        <xdr:cNvPr id="266" name="楕円 265"/>
        <xdr:cNvSpPr/>
      </xdr:nvSpPr>
      <xdr:spPr>
        <a:xfrm>
          <a:off x="4584700" y="14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55263</xdr:rowOff>
    </xdr:from>
    <xdr:ext cx="405111" cy="259045"/>
    <xdr:sp macro="" textlink="">
      <xdr:nvSpPr>
        <xdr:cNvPr id="267" name="【福祉施設】&#10;有形固定資産減価償却率該当値テキスト"/>
        <xdr:cNvSpPr txBox="1"/>
      </xdr:nvSpPr>
      <xdr:spPr>
        <a:xfrm>
          <a:off x="4673600"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118745</xdr:rowOff>
    </xdr:from>
    <xdr:to>
      <xdr:col>20</xdr:col>
      <xdr:colOff>38100</xdr:colOff>
      <xdr:row>85</xdr:row>
      <xdr:rowOff>48895</xdr:rowOff>
    </xdr:to>
    <xdr:sp macro="" textlink="">
      <xdr:nvSpPr>
        <xdr:cNvPr id="268" name="楕円 267"/>
        <xdr:cNvSpPr/>
      </xdr:nvSpPr>
      <xdr:spPr>
        <a:xfrm>
          <a:off x="37465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127636</xdr:rowOff>
    </xdr:from>
    <xdr:to>
      <xdr:col>24</xdr:col>
      <xdr:colOff>63500</xdr:colOff>
      <xdr:row>84</xdr:row>
      <xdr:rowOff>169545</xdr:rowOff>
    </xdr:to>
    <xdr:cxnSp macro="">
      <xdr:nvCxnSpPr>
        <xdr:cNvPr id="269" name="直線コネクタ 268"/>
        <xdr:cNvCxnSpPr/>
      </xdr:nvCxnSpPr>
      <xdr:spPr>
        <a:xfrm flipV="1">
          <a:off x="3797300" y="1452943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74930</xdr:rowOff>
    </xdr:from>
    <xdr:to>
      <xdr:col>15</xdr:col>
      <xdr:colOff>101600</xdr:colOff>
      <xdr:row>83</xdr:row>
      <xdr:rowOff>5080</xdr:rowOff>
    </xdr:to>
    <xdr:sp macro="" textlink="">
      <xdr:nvSpPr>
        <xdr:cNvPr id="270" name="楕円 269"/>
        <xdr:cNvSpPr/>
      </xdr:nvSpPr>
      <xdr:spPr>
        <a:xfrm>
          <a:off x="2857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125730</xdr:rowOff>
    </xdr:from>
    <xdr:to>
      <xdr:col>19</xdr:col>
      <xdr:colOff>177800</xdr:colOff>
      <xdr:row>84</xdr:row>
      <xdr:rowOff>169545</xdr:rowOff>
    </xdr:to>
    <xdr:cxnSp macro="">
      <xdr:nvCxnSpPr>
        <xdr:cNvPr id="271" name="直線コネクタ 270"/>
        <xdr:cNvCxnSpPr/>
      </xdr:nvCxnSpPr>
      <xdr:spPr>
        <a:xfrm>
          <a:off x="2908300" y="14184630"/>
          <a:ext cx="889000" cy="38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101616</xdr:rowOff>
    </xdr:from>
    <xdr:ext cx="405111" cy="259045"/>
    <xdr:sp macro="" textlink="">
      <xdr:nvSpPr>
        <xdr:cNvPr id="272" name="n_1aveValue【福祉施設】&#10;有形固定資産減価償却率"/>
        <xdr:cNvSpPr txBox="1"/>
      </xdr:nvSpPr>
      <xdr:spPr>
        <a:xfrm>
          <a:off x="3582044"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73" name="n_2aveValue【福祉施設】&#10;有形固定資産減価償却率"/>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74947</xdr:rowOff>
    </xdr:from>
    <xdr:ext cx="405111" cy="259045"/>
    <xdr:sp macro="" textlink="">
      <xdr:nvSpPr>
        <xdr:cNvPr id="274" name="n_3aveValue【福祉施設】&#10;有形固定資産減価償却率"/>
        <xdr:cNvSpPr txBox="1"/>
      </xdr:nvSpPr>
      <xdr:spPr>
        <a:xfrm>
          <a:off x="1816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40022</xdr:rowOff>
    </xdr:from>
    <xdr:ext cx="405111" cy="259045"/>
    <xdr:sp macro="" textlink="">
      <xdr:nvSpPr>
        <xdr:cNvPr id="275" name="n_1mainValue【福祉施設】&#10;有形固定資産減価償却率"/>
        <xdr:cNvSpPr txBox="1"/>
      </xdr:nvSpPr>
      <xdr:spPr>
        <a:xfrm>
          <a:off x="3582044" y="1461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276" name="n_2mainValue【福祉施設】&#10;有形固定資産減価償却率"/>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0" name="テキスト ボックス 28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2" name="テキスト ボックス 29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4" name="テキスト ボックス 29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6" name="テキスト ボックス 29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8" name="テキスト ボックス 29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02" name="直線コネクタ 301"/>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03" name="【福祉施設】&#10;一人当たり面積最小値テキスト"/>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04" name="直線コネクタ 303"/>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05" name="【福祉施設】&#10;一人当たり面積最大値テキスト"/>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06" name="直線コネクタ 305"/>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163665</xdr:rowOff>
    </xdr:from>
    <xdr:ext cx="469744" cy="259045"/>
    <xdr:sp macro="" textlink="">
      <xdr:nvSpPr>
        <xdr:cNvPr id="307" name="【福祉施設】&#10;一人当たり面積平均値テキスト"/>
        <xdr:cNvSpPr txBox="1"/>
      </xdr:nvSpPr>
      <xdr:spPr>
        <a:xfrm>
          <a:off x="10515600" y="1439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08" name="フローチャート: 判断 307"/>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09" name="フローチャート: 判断 308"/>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10" name="フローチャート: 判断 309"/>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11" name="フローチャート: 判断 310"/>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26488</xdr:rowOff>
    </xdr:from>
    <xdr:to>
      <xdr:col>55</xdr:col>
      <xdr:colOff>50800</xdr:colOff>
      <xdr:row>86</xdr:row>
      <xdr:rowOff>128088</xdr:rowOff>
    </xdr:to>
    <xdr:sp macro="" textlink="">
      <xdr:nvSpPr>
        <xdr:cNvPr id="317" name="楕円 316"/>
        <xdr:cNvSpPr/>
      </xdr:nvSpPr>
      <xdr:spPr>
        <a:xfrm>
          <a:off x="104267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112865</xdr:rowOff>
    </xdr:from>
    <xdr:ext cx="469744" cy="259045"/>
    <xdr:sp macro="" textlink="">
      <xdr:nvSpPr>
        <xdr:cNvPr id="318" name="【福祉施設】&#10;一人当たり面積該当値テキスト"/>
        <xdr:cNvSpPr txBox="1"/>
      </xdr:nvSpPr>
      <xdr:spPr>
        <a:xfrm>
          <a:off x="10515600" y="1468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26488</xdr:rowOff>
    </xdr:from>
    <xdr:to>
      <xdr:col>50</xdr:col>
      <xdr:colOff>165100</xdr:colOff>
      <xdr:row>86</xdr:row>
      <xdr:rowOff>128088</xdr:rowOff>
    </xdr:to>
    <xdr:sp macro="" textlink="">
      <xdr:nvSpPr>
        <xdr:cNvPr id="319" name="楕円 318"/>
        <xdr:cNvSpPr/>
      </xdr:nvSpPr>
      <xdr:spPr>
        <a:xfrm>
          <a:off x="95885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77288</xdr:rowOff>
    </xdr:from>
    <xdr:to>
      <xdr:col>55</xdr:col>
      <xdr:colOff>0</xdr:colOff>
      <xdr:row>86</xdr:row>
      <xdr:rowOff>77288</xdr:rowOff>
    </xdr:to>
    <xdr:cxnSp macro="">
      <xdr:nvCxnSpPr>
        <xdr:cNvPr id="320" name="直線コネクタ 319"/>
        <xdr:cNvCxnSpPr/>
      </xdr:nvCxnSpPr>
      <xdr:spPr>
        <a:xfrm>
          <a:off x="9639300" y="148219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96701</xdr:rowOff>
    </xdr:from>
    <xdr:to>
      <xdr:col>46</xdr:col>
      <xdr:colOff>38100</xdr:colOff>
      <xdr:row>86</xdr:row>
      <xdr:rowOff>26851</xdr:rowOff>
    </xdr:to>
    <xdr:sp macro="" textlink="">
      <xdr:nvSpPr>
        <xdr:cNvPr id="321" name="楕円 320"/>
        <xdr:cNvSpPr/>
      </xdr:nvSpPr>
      <xdr:spPr>
        <a:xfrm>
          <a:off x="8699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147501</xdr:rowOff>
    </xdr:from>
    <xdr:to>
      <xdr:col>50</xdr:col>
      <xdr:colOff>114300</xdr:colOff>
      <xdr:row>86</xdr:row>
      <xdr:rowOff>77288</xdr:rowOff>
    </xdr:to>
    <xdr:cxnSp macro="">
      <xdr:nvCxnSpPr>
        <xdr:cNvPr id="322" name="直線コネクタ 321"/>
        <xdr:cNvCxnSpPr/>
      </xdr:nvCxnSpPr>
      <xdr:spPr>
        <a:xfrm>
          <a:off x="8750300" y="14720751"/>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97263</xdr:rowOff>
    </xdr:from>
    <xdr:ext cx="469744" cy="259045"/>
    <xdr:sp macro="" textlink="">
      <xdr:nvSpPr>
        <xdr:cNvPr id="323" name="n_1aveValue【福祉施設】&#10;一人当たり面積"/>
        <xdr:cNvSpPr txBox="1"/>
      </xdr:nvSpPr>
      <xdr:spPr>
        <a:xfrm>
          <a:off x="9391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84200</xdr:rowOff>
    </xdr:from>
    <xdr:ext cx="469744" cy="259045"/>
    <xdr:sp macro="" textlink="">
      <xdr:nvSpPr>
        <xdr:cNvPr id="324" name="n_2aveValue【福祉施設】&#10;一人当たり面積"/>
        <xdr:cNvSpPr txBox="1"/>
      </xdr:nvSpPr>
      <xdr:spPr>
        <a:xfrm>
          <a:off x="8515427" y="143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142983</xdr:rowOff>
    </xdr:from>
    <xdr:ext cx="469744" cy="259045"/>
    <xdr:sp macro="" textlink="">
      <xdr:nvSpPr>
        <xdr:cNvPr id="325" name="n_3aveValue【福祉施設】&#10;一人当たり面積"/>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119215</xdr:rowOff>
    </xdr:from>
    <xdr:ext cx="469744" cy="259045"/>
    <xdr:sp macro="" textlink="">
      <xdr:nvSpPr>
        <xdr:cNvPr id="326" name="n_1mainValue【福祉施設】&#10;一人当たり面積"/>
        <xdr:cNvSpPr txBox="1"/>
      </xdr:nvSpPr>
      <xdr:spPr>
        <a:xfrm>
          <a:off x="9391727" y="1486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17978</xdr:rowOff>
    </xdr:from>
    <xdr:ext cx="469744" cy="259045"/>
    <xdr:sp macro="" textlink="">
      <xdr:nvSpPr>
        <xdr:cNvPr id="327" name="n_2mainValue【福祉施設】&#10;一人当たり面積"/>
        <xdr:cNvSpPr txBox="1"/>
      </xdr:nvSpPr>
      <xdr:spPr>
        <a:xfrm>
          <a:off x="8515427" y="147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7" name="正方形/長方形 36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68" name="正方形/長方形 3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9" name="正方形/長方形 3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0" name="正方形/長方形 3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1" name="正方形/長方形 3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2" name="正方形/長方形 3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3" name="正方形/長方形 3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4" name="正方形/長方形 3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5" name="正方形/長方形 37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76" name="正方形/長方形 3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7" name="正方形/長方形 3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8" name="正方形/長方形 3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9" name="正方形/長方形 3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0" name="正方形/長方形 3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1" name="正方形/長方形 3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2" name="正方形/長方形 3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3" name="正方形/長方形 38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84" name="正方形/長方形 3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5" name="正方形/長方形 3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6" name="正方形/長方形 3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7" name="正方形/長方形 3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8" name="正方形/長方形 3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9" name="正方形/長方形 3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0" name="正方形/長方形 3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1" name="正方形/長方形 39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92" name="正方形/長方形 3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3" name="正方形/長方形 3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4" name="正方形/長方形 3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5" name="正方形/長方形 3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6" name="正方形/長方形 3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97" name="正方形/長方形 3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8" name="正方形/長方形 3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9" name="正方形/長方形 3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00" name="テキスト ボックス 3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01" name="直線コネクタ 4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02" name="直線コネクタ 40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03" name="テキスト ボックス 40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04" name="直線コネクタ 40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05" name="テキスト ボックス 40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06" name="直線コネクタ 40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07" name="テキスト ボックス 40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08" name="直線コネクタ 40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09" name="テキスト ボックス 40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10" name="直線コネクタ 40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11" name="テキスト ボックス 41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12" name="直線コネクタ 41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13" name="テキスト ボックス 41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4" name="直線コネクタ 4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15" name="テキスト ボックス 4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417" name="直線コネクタ 416"/>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418"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419" name="直線コネクタ 418"/>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2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21" name="直線コネクタ 42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164209</xdr:rowOff>
    </xdr:from>
    <xdr:ext cx="405111" cy="259045"/>
    <xdr:sp macro="" textlink="">
      <xdr:nvSpPr>
        <xdr:cNvPr id="422" name="【庁舎】&#10;有形固定資産減価償却率平均値テキスト"/>
        <xdr:cNvSpPr txBox="1"/>
      </xdr:nvSpPr>
      <xdr:spPr>
        <a:xfrm>
          <a:off x="16357600" y="17652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423" name="フローチャート: 判断 422"/>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424" name="フローチャート: 判断 423"/>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425" name="フローチャート: 判断 424"/>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426" name="フローチャート: 判断 425"/>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27" name="テキスト ボックス 4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28" name="テキスト ボックス 4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29" name="テキスト ボックス 4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30" name="テキスト ボックス 4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1" name="テキスト ボックス 4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12337</xdr:rowOff>
    </xdr:from>
    <xdr:to>
      <xdr:col>85</xdr:col>
      <xdr:colOff>177800</xdr:colOff>
      <xdr:row>108</xdr:row>
      <xdr:rowOff>113937</xdr:rowOff>
    </xdr:to>
    <xdr:sp macro="" textlink="">
      <xdr:nvSpPr>
        <xdr:cNvPr id="432" name="楕円 431"/>
        <xdr:cNvSpPr/>
      </xdr:nvSpPr>
      <xdr:spPr>
        <a:xfrm>
          <a:off x="162687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98714</xdr:rowOff>
    </xdr:from>
    <xdr:ext cx="340478" cy="259045"/>
    <xdr:sp macro="" textlink="">
      <xdr:nvSpPr>
        <xdr:cNvPr id="433" name="【庁舎】&#10;有形固定資産減価償却率該当値テキスト"/>
        <xdr:cNvSpPr txBox="1"/>
      </xdr:nvSpPr>
      <xdr:spPr>
        <a:xfrm>
          <a:off x="16357600" y="184438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48261</xdr:rowOff>
    </xdr:from>
    <xdr:to>
      <xdr:col>81</xdr:col>
      <xdr:colOff>101600</xdr:colOff>
      <xdr:row>108</xdr:row>
      <xdr:rowOff>149861</xdr:rowOff>
    </xdr:to>
    <xdr:sp macro="" textlink="">
      <xdr:nvSpPr>
        <xdr:cNvPr id="434" name="楕円 433"/>
        <xdr:cNvSpPr/>
      </xdr:nvSpPr>
      <xdr:spPr>
        <a:xfrm>
          <a:off x="15430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63137</xdr:rowOff>
    </xdr:from>
    <xdr:to>
      <xdr:col>85</xdr:col>
      <xdr:colOff>127000</xdr:colOff>
      <xdr:row>108</xdr:row>
      <xdr:rowOff>99061</xdr:rowOff>
    </xdr:to>
    <xdr:cxnSp macro="">
      <xdr:nvCxnSpPr>
        <xdr:cNvPr id="435" name="直線コネクタ 434"/>
        <xdr:cNvCxnSpPr/>
      </xdr:nvCxnSpPr>
      <xdr:spPr>
        <a:xfrm flipV="1">
          <a:off x="15481300" y="1857973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120106</xdr:rowOff>
    </xdr:from>
    <xdr:to>
      <xdr:col>76</xdr:col>
      <xdr:colOff>165100</xdr:colOff>
      <xdr:row>109</xdr:row>
      <xdr:rowOff>50256</xdr:rowOff>
    </xdr:to>
    <xdr:sp macro="" textlink="">
      <xdr:nvSpPr>
        <xdr:cNvPr id="436" name="楕円 435"/>
        <xdr:cNvSpPr/>
      </xdr:nvSpPr>
      <xdr:spPr>
        <a:xfrm>
          <a:off x="14541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99061</xdr:rowOff>
    </xdr:from>
    <xdr:to>
      <xdr:col>81</xdr:col>
      <xdr:colOff>50800</xdr:colOff>
      <xdr:row>108</xdr:row>
      <xdr:rowOff>170906</xdr:rowOff>
    </xdr:to>
    <xdr:cxnSp macro="">
      <xdr:nvCxnSpPr>
        <xdr:cNvPr id="437" name="直線コネクタ 436"/>
        <xdr:cNvCxnSpPr/>
      </xdr:nvCxnSpPr>
      <xdr:spPr>
        <a:xfrm flipV="1">
          <a:off x="14592300" y="18615661"/>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122300</xdr:rowOff>
    </xdr:from>
    <xdr:ext cx="405111" cy="259045"/>
    <xdr:sp macro="" textlink="">
      <xdr:nvSpPr>
        <xdr:cNvPr id="438" name="n_1aveValue【庁舎】&#10;有形固定資産減価償却率"/>
        <xdr:cNvSpPr txBox="1"/>
      </xdr:nvSpPr>
      <xdr:spPr>
        <a:xfrm>
          <a:off x="15266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127198</xdr:rowOff>
    </xdr:from>
    <xdr:ext cx="405111" cy="259045"/>
    <xdr:sp macro="" textlink="">
      <xdr:nvSpPr>
        <xdr:cNvPr id="439" name="n_2aveValue【庁舎】&#10;有形固定資産減価償却率"/>
        <xdr:cNvSpPr txBox="1"/>
      </xdr:nvSpPr>
      <xdr:spPr>
        <a:xfrm>
          <a:off x="14389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138628</xdr:rowOff>
    </xdr:from>
    <xdr:ext cx="405111" cy="259045"/>
    <xdr:sp macro="" textlink="">
      <xdr:nvSpPr>
        <xdr:cNvPr id="440" name="n_3aveValue【庁舎】&#10;有形固定資産減価償却率"/>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108</xdr:row>
      <xdr:rowOff>140988</xdr:rowOff>
    </xdr:from>
    <xdr:ext cx="340478" cy="259045"/>
    <xdr:sp macro="" textlink="">
      <xdr:nvSpPr>
        <xdr:cNvPr id="441" name="n_1mainValue【庁舎】&#10;有形固定資産減価償却率"/>
        <xdr:cNvSpPr txBox="1"/>
      </xdr:nvSpPr>
      <xdr:spPr>
        <a:xfrm>
          <a:off x="15298361" y="186575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109</xdr:row>
      <xdr:rowOff>41383</xdr:rowOff>
    </xdr:from>
    <xdr:ext cx="340478" cy="259045"/>
    <xdr:sp macro="" textlink="">
      <xdr:nvSpPr>
        <xdr:cNvPr id="442" name="n_2mainValue【庁舎】&#10;有形固定資産減価償却率"/>
        <xdr:cNvSpPr txBox="1"/>
      </xdr:nvSpPr>
      <xdr:spPr>
        <a:xfrm>
          <a:off x="14422061" y="187294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3" name="正方形/長方形 4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4" name="正方形/長方形 4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5" name="正方形/長方形 4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6" name="正方形/長方形 4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47" name="正方形/長方形 4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48" name="正方形/長方形 4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49" name="正方形/長方形 4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0" name="正方形/長方形 4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1" name="テキスト ボックス 4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2" name="直線コネクタ 4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53" name="直線コネクタ 45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54" name="テキスト ボックス 45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55" name="直線コネクタ 45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56" name="テキスト ボックス 45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57" name="直線コネクタ 45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58" name="テキスト ボックス 45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59" name="直線コネクタ 45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60" name="テキスト ボックス 45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61" name="直線コネクタ 46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62" name="テキスト ボックス 46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63" name="直線コネクタ 4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64" name="テキスト ボックス 4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466" name="直線コネクタ 465"/>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467"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468" name="直線コネクタ 467"/>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469"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470" name="直線コネクタ 469"/>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471" name="【庁舎】&#10;一人当たり面積平均値テキスト"/>
        <xdr:cNvSpPr txBox="1"/>
      </xdr:nvSpPr>
      <xdr:spPr>
        <a:xfrm>
          <a:off x="22199600" y="1819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472" name="フローチャート: 判断 471"/>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473" name="フローチャート: 判断 472"/>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474" name="フローチャート: 判断 473"/>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475" name="フローチャート: 判断 474"/>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76" name="テキスト ボックス 4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77" name="テキスト ボックス 4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78" name="テキスト ボックス 4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79" name="テキスト ボックス 4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0" name="テキスト ボックス 4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481" name="楕円 480"/>
        <xdr:cNvSpPr/>
      </xdr:nvSpPr>
      <xdr:spPr>
        <a:xfrm>
          <a:off x="22110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25416</xdr:rowOff>
    </xdr:from>
    <xdr:ext cx="469744" cy="259045"/>
    <xdr:sp macro="" textlink="">
      <xdr:nvSpPr>
        <xdr:cNvPr id="482" name="【庁舎】&#10;一人当たり面積該当値テキスト"/>
        <xdr:cNvSpPr txBox="1"/>
      </xdr:nvSpPr>
      <xdr:spPr>
        <a:xfrm>
          <a:off x="22199600"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636</xdr:rowOff>
    </xdr:from>
    <xdr:to>
      <xdr:col>112</xdr:col>
      <xdr:colOff>38100</xdr:colOff>
      <xdr:row>106</xdr:row>
      <xdr:rowOff>102236</xdr:rowOff>
    </xdr:to>
    <xdr:sp macro="" textlink="">
      <xdr:nvSpPr>
        <xdr:cNvPr id="483" name="楕円 482"/>
        <xdr:cNvSpPr/>
      </xdr:nvSpPr>
      <xdr:spPr>
        <a:xfrm>
          <a:off x="212725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51436</xdr:rowOff>
    </xdr:from>
    <xdr:to>
      <xdr:col>116</xdr:col>
      <xdr:colOff>63500</xdr:colOff>
      <xdr:row>106</xdr:row>
      <xdr:rowOff>53339</xdr:rowOff>
    </xdr:to>
    <xdr:cxnSp macro="">
      <xdr:nvCxnSpPr>
        <xdr:cNvPr id="484" name="直線コネクタ 483"/>
        <xdr:cNvCxnSpPr/>
      </xdr:nvCxnSpPr>
      <xdr:spPr>
        <a:xfrm>
          <a:off x="21323300" y="1822513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636</xdr:rowOff>
    </xdr:from>
    <xdr:to>
      <xdr:col>107</xdr:col>
      <xdr:colOff>101600</xdr:colOff>
      <xdr:row>106</xdr:row>
      <xdr:rowOff>102236</xdr:rowOff>
    </xdr:to>
    <xdr:sp macro="" textlink="">
      <xdr:nvSpPr>
        <xdr:cNvPr id="485" name="楕円 484"/>
        <xdr:cNvSpPr/>
      </xdr:nvSpPr>
      <xdr:spPr>
        <a:xfrm>
          <a:off x="203835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51436</xdr:rowOff>
    </xdr:from>
    <xdr:to>
      <xdr:col>111</xdr:col>
      <xdr:colOff>177800</xdr:colOff>
      <xdr:row>106</xdr:row>
      <xdr:rowOff>51436</xdr:rowOff>
    </xdr:to>
    <xdr:cxnSp macro="">
      <xdr:nvCxnSpPr>
        <xdr:cNvPr id="486" name="直線コネクタ 485"/>
        <xdr:cNvCxnSpPr/>
      </xdr:nvCxnSpPr>
      <xdr:spPr>
        <a:xfrm>
          <a:off x="20434300" y="182251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154322</xdr:rowOff>
    </xdr:from>
    <xdr:ext cx="469744" cy="259045"/>
    <xdr:sp macro="" textlink="">
      <xdr:nvSpPr>
        <xdr:cNvPr id="487" name="n_1aveValue【庁舎】&#10;一人当たり面積"/>
        <xdr:cNvSpPr txBox="1"/>
      </xdr:nvSpPr>
      <xdr:spPr>
        <a:xfrm>
          <a:off x="210757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144797</xdr:rowOff>
    </xdr:from>
    <xdr:ext cx="469744" cy="259045"/>
    <xdr:sp macro="" textlink="">
      <xdr:nvSpPr>
        <xdr:cNvPr id="488" name="n_2aveValue【庁舎】&#10;一人当たり面積"/>
        <xdr:cNvSpPr txBox="1"/>
      </xdr:nvSpPr>
      <xdr:spPr>
        <a:xfrm>
          <a:off x="20199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489" name="n_3aveValue【庁舎】&#10;一人当たり面積"/>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118763</xdr:rowOff>
    </xdr:from>
    <xdr:ext cx="469744" cy="259045"/>
    <xdr:sp macro="" textlink="">
      <xdr:nvSpPr>
        <xdr:cNvPr id="490" name="n_1mainValue【庁舎】&#10;一人当たり面積"/>
        <xdr:cNvSpPr txBox="1"/>
      </xdr:nvSpPr>
      <xdr:spPr>
        <a:xfrm>
          <a:off x="21075727" y="1794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118763</xdr:rowOff>
    </xdr:from>
    <xdr:ext cx="469744" cy="259045"/>
    <xdr:sp macro="" textlink="">
      <xdr:nvSpPr>
        <xdr:cNvPr id="491" name="n_2mainValue【庁舎】&#10;一人当たり面積"/>
        <xdr:cNvSpPr txBox="1"/>
      </xdr:nvSpPr>
      <xdr:spPr>
        <a:xfrm>
          <a:off x="20199427" y="1794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2" name="正方形/長方形 4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3" name="正方形/長方形 4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4" name="テキスト ボックス 4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類似団体と比較して、有形固定資産減価償却率が高くなっている施設は体育館であり、</a:t>
          </a:r>
          <a:r>
            <a:rPr kumimoji="1" lang="ja-JP" altLang="en-US" sz="1100">
              <a:solidFill>
                <a:sysClr val="windowText" lastClr="000000"/>
              </a:solidFill>
              <a:effectLst/>
              <a:latin typeface="+mn-lt"/>
              <a:ea typeface="+mn-ea"/>
              <a:cs typeface="+mn-cs"/>
            </a:rPr>
            <a:t>早急</a:t>
          </a:r>
          <a:r>
            <a:rPr kumimoji="1" lang="ja-JP" altLang="ja-JP" sz="1100">
              <a:solidFill>
                <a:sysClr val="windowText" lastClr="000000"/>
              </a:solidFill>
              <a:effectLst/>
              <a:latin typeface="+mn-lt"/>
              <a:ea typeface="+mn-ea"/>
              <a:cs typeface="+mn-cs"/>
            </a:rPr>
            <a:t>に老朽化対策を考える必要がある。図書館は平成</a:t>
          </a:r>
          <a:r>
            <a:rPr kumimoji="1" lang="en-US" altLang="ja-JP" sz="1100">
              <a:solidFill>
                <a:sysClr val="windowText" lastClr="000000"/>
              </a:solidFill>
              <a:effectLst/>
              <a:latin typeface="+mn-lt"/>
              <a:ea typeface="+mn-ea"/>
              <a:cs typeface="+mn-cs"/>
            </a:rPr>
            <a:t>16</a:t>
          </a:r>
          <a:r>
            <a:rPr kumimoji="1" lang="ja-JP" altLang="ja-JP" sz="1100">
              <a:solidFill>
                <a:sysClr val="windowText" lastClr="000000"/>
              </a:solidFill>
              <a:effectLst/>
              <a:latin typeface="+mn-lt"/>
              <a:ea typeface="+mn-ea"/>
              <a:cs typeface="+mn-cs"/>
            </a:rPr>
            <a:t>年度に建設されたため、低めの水準を保っており、一人当たり面積も広めとなっている。福祉施設は、平成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年度の数値に誤って社会福祉協議会の施設（</a:t>
          </a:r>
          <a:r>
            <a:rPr kumimoji="1" lang="en-US" altLang="ja-JP" sz="1100">
              <a:solidFill>
                <a:sysClr val="windowText" lastClr="000000"/>
              </a:solidFill>
              <a:effectLst/>
              <a:latin typeface="+mn-lt"/>
              <a:ea typeface="+mn-ea"/>
              <a:cs typeface="+mn-cs"/>
            </a:rPr>
            <a:t>1978</a:t>
          </a:r>
          <a:r>
            <a:rPr kumimoji="1" lang="ja-JP" altLang="ja-JP" sz="1100">
              <a:solidFill>
                <a:sysClr val="windowText" lastClr="000000"/>
              </a:solidFill>
              <a:effectLst/>
              <a:latin typeface="+mn-lt"/>
              <a:ea typeface="+mn-ea"/>
              <a:cs typeface="+mn-cs"/>
            </a:rPr>
            <a:t>年整備）が含まれていたため、類似団体平均を上回る高めの数値</a:t>
          </a:r>
          <a:r>
            <a:rPr kumimoji="1" lang="ja-JP" altLang="en-US" sz="1100">
              <a:solidFill>
                <a:sysClr val="windowText" lastClr="000000"/>
              </a:solidFill>
              <a:effectLst/>
              <a:latin typeface="+mn-lt"/>
              <a:ea typeface="+mn-ea"/>
              <a:cs typeface="+mn-cs"/>
            </a:rPr>
            <a:t>であ</a:t>
          </a:r>
          <a:r>
            <a:rPr kumimoji="1" lang="ja-JP" altLang="ja-JP" sz="1100">
              <a:solidFill>
                <a:sysClr val="windowText" lastClr="000000"/>
              </a:solidFill>
              <a:effectLst/>
              <a:latin typeface="+mn-lt"/>
              <a:ea typeface="+mn-ea"/>
              <a:cs typeface="+mn-cs"/>
            </a:rPr>
            <a:t>ったが、平成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年度から当該施設を外し正しい数値を把握した結果、</a:t>
          </a:r>
          <a:r>
            <a:rPr kumimoji="1" lang="ja-JP" altLang="en-US" sz="1100">
              <a:solidFill>
                <a:sysClr val="windowText" lastClr="000000"/>
              </a:solidFill>
              <a:effectLst/>
              <a:latin typeface="+mn-lt"/>
              <a:ea typeface="+mn-ea"/>
              <a:cs typeface="+mn-cs"/>
            </a:rPr>
            <a:t>類似団体より低い数値となっている</a:t>
          </a:r>
          <a:r>
            <a:rPr kumimoji="1" lang="ja-JP" altLang="ja-JP" sz="1100">
              <a:solidFill>
                <a:sysClr val="windowText" lastClr="000000"/>
              </a:solidFill>
              <a:effectLst/>
              <a:latin typeface="+mn-lt"/>
              <a:ea typeface="+mn-ea"/>
              <a:cs typeface="+mn-cs"/>
            </a:rPr>
            <a:t>。　また、庁舎は平成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年度に完成した新しい施設</a:t>
          </a:r>
          <a:r>
            <a:rPr kumimoji="1" lang="ja-JP" altLang="en-US" sz="1100">
              <a:solidFill>
                <a:sysClr val="windowText" lastClr="000000"/>
              </a:solidFill>
              <a:effectLst/>
              <a:latin typeface="+mn-lt"/>
              <a:ea typeface="+mn-ea"/>
              <a:cs typeface="+mn-cs"/>
            </a:rPr>
            <a:t>のため</a:t>
          </a:r>
          <a:r>
            <a:rPr kumimoji="1" lang="ja-JP" altLang="ja-JP" sz="1100">
              <a:solidFill>
                <a:sysClr val="windowText" lastClr="000000"/>
              </a:solidFill>
              <a:effectLst/>
              <a:latin typeface="+mn-lt"/>
              <a:ea typeface="+mn-ea"/>
              <a:cs typeface="+mn-cs"/>
            </a:rPr>
            <a:t>、低水準である。</a:t>
          </a:r>
          <a:r>
            <a:rPr kumimoji="1" lang="ja-JP" altLang="en-US" sz="1100">
              <a:solidFill>
                <a:sysClr val="windowText" lastClr="000000"/>
              </a:solidFill>
              <a:effectLst/>
              <a:latin typeface="+mn-lt"/>
              <a:ea typeface="+mn-ea"/>
              <a:cs typeface="+mn-cs"/>
            </a:rPr>
            <a:t>一人当たりの面積について、類似団体に比べて図書館は広く、福祉施設は狭い結果となっている。</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35,322
34,770
15.90
12,190,577
11,809,454
342,448
6,626,484
10,479,230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年度の財政力指数は</a:t>
          </a:r>
          <a:r>
            <a:rPr kumimoji="1" lang="en-US" altLang="ja-JP" sz="1100">
              <a:solidFill>
                <a:sysClr val="windowText" lastClr="000000"/>
              </a:solidFill>
              <a:effectLst/>
              <a:latin typeface="+mn-lt"/>
              <a:ea typeface="+mn-ea"/>
              <a:cs typeface="+mn-cs"/>
            </a:rPr>
            <a:t>0.65</a:t>
          </a:r>
          <a:r>
            <a:rPr kumimoji="1" lang="ja-JP" altLang="ja-JP" sz="1100">
              <a:solidFill>
                <a:sysClr val="windowText" lastClr="000000"/>
              </a:solidFill>
              <a:effectLst/>
              <a:latin typeface="+mn-lt"/>
              <a:ea typeface="+mn-ea"/>
              <a:cs typeface="+mn-cs"/>
            </a:rPr>
            <a:t>となっており、平成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0.01</a:t>
          </a:r>
          <a:r>
            <a:rPr kumimoji="1" lang="ja-JP" altLang="ja-JP" sz="1100">
              <a:solidFill>
                <a:sysClr val="windowText" lastClr="000000"/>
              </a:solidFill>
              <a:effectLst/>
              <a:latin typeface="+mn-lt"/>
              <a:ea typeface="+mn-ea"/>
              <a:cs typeface="+mn-cs"/>
            </a:rPr>
            <a:t>ポイント上昇している。同指数は類似団体の平均に近く、全国平均、沖縄県平均を上回っている。税収が順調に伸びてきている</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、自主財源より地方交付税や国・県支出金等の依存財源の割合が高い状況に変わりなく、今後も税の徴収強化や課税客体の洗い出し等による財源確保や歳出の徹底的な見直しによる歳出削減に努め</a:t>
          </a:r>
          <a:r>
            <a:rPr kumimoji="1" lang="ja-JP" altLang="en-US" sz="1100">
              <a:solidFill>
                <a:sysClr val="windowText" lastClr="000000"/>
              </a:solidFill>
              <a:effectLst/>
              <a:latin typeface="+mn-lt"/>
              <a:ea typeface="+mn-ea"/>
              <a:cs typeface="+mn-cs"/>
            </a:rPr>
            <a:t>、財政の健全化を図る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132645</xdr:rowOff>
    </xdr:to>
    <xdr:cxnSp macro="">
      <xdr:nvCxnSpPr>
        <xdr:cNvPr id="69" name="直線コネクタ 68"/>
        <xdr:cNvCxnSpPr/>
      </xdr:nvCxnSpPr>
      <xdr:spPr>
        <a:xfrm flipV="1">
          <a:off x="4114800" y="73201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146050</xdr:rowOff>
    </xdr:to>
    <xdr:cxnSp macro="">
      <xdr:nvCxnSpPr>
        <xdr:cNvPr id="72" name="直線コネクタ 71"/>
        <xdr:cNvCxnSpPr/>
      </xdr:nvCxnSpPr>
      <xdr:spPr>
        <a:xfrm flipV="1">
          <a:off x="3225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159455</xdr:rowOff>
    </xdr:to>
    <xdr:cxnSp macro="">
      <xdr:nvCxnSpPr>
        <xdr:cNvPr id="75" name="直線コネクタ 74"/>
        <xdr:cNvCxnSpPr/>
      </xdr:nvCxnSpPr>
      <xdr:spPr>
        <a:xfrm flipV="1">
          <a:off x="2336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159455</xdr:rowOff>
    </xdr:from>
    <xdr:to>
      <xdr:col>11</xdr:col>
      <xdr:colOff>31750</xdr:colOff>
      <xdr:row>43</xdr:row>
      <xdr:rowOff>14817</xdr:rowOff>
    </xdr:to>
    <xdr:cxnSp macro="">
      <xdr:nvCxnSpPr>
        <xdr:cNvPr id="78" name="直線コネクタ 77"/>
        <xdr:cNvCxnSpPr/>
      </xdr:nvCxnSpPr>
      <xdr:spPr>
        <a:xfrm flipV="1">
          <a:off x="1447800" y="73603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8" name="楕円 87"/>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40516</xdr:rowOff>
    </xdr:from>
    <xdr:ext cx="762000" cy="259045"/>
    <xdr:sp macro="" textlink="">
      <xdr:nvSpPr>
        <xdr:cNvPr id="89" name="財政力該当値テキスト"/>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4" name="楕円 93"/>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23582</xdr:rowOff>
    </xdr:from>
    <xdr:ext cx="762000" cy="259045"/>
    <xdr:sp macro="" textlink="">
      <xdr:nvSpPr>
        <xdr:cNvPr id="95" name="テキスト ボックス 94"/>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年度の経常収支比率は</a:t>
          </a:r>
          <a:r>
            <a:rPr kumimoji="1" lang="en-US" altLang="ja-JP" sz="1100">
              <a:solidFill>
                <a:sysClr val="windowText" lastClr="000000"/>
              </a:solidFill>
              <a:effectLst/>
              <a:latin typeface="+mn-lt"/>
              <a:ea typeface="+mn-ea"/>
              <a:cs typeface="+mn-cs"/>
            </a:rPr>
            <a:t>87.6</a:t>
          </a:r>
          <a:r>
            <a:rPr kumimoji="1" lang="ja-JP" altLang="ja-JP" sz="1100">
              <a:solidFill>
                <a:sysClr val="windowText" lastClr="000000"/>
              </a:solidFill>
              <a:effectLst/>
              <a:latin typeface="+mn-lt"/>
              <a:ea typeface="+mn-ea"/>
              <a:cs typeface="+mn-cs"/>
            </a:rPr>
            <a:t>％と平成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より</a:t>
          </a:r>
          <a:r>
            <a:rPr kumimoji="1" lang="en-US" altLang="ja-JP" sz="1100">
              <a:solidFill>
                <a:sysClr val="windowText" lastClr="000000"/>
              </a:solidFill>
              <a:effectLst/>
              <a:latin typeface="+mn-lt"/>
              <a:ea typeface="+mn-ea"/>
              <a:cs typeface="+mn-cs"/>
            </a:rPr>
            <a:t>5.3</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がり、</a:t>
          </a:r>
          <a:r>
            <a:rPr kumimoji="1" lang="ja-JP" altLang="ja-JP" sz="1100">
              <a:solidFill>
                <a:schemeClr val="dk1"/>
              </a:solidFill>
              <a:effectLst/>
              <a:latin typeface="+mn-lt"/>
              <a:ea typeface="+mn-ea"/>
              <a:cs typeface="+mn-cs"/>
            </a:rPr>
            <a:t>類似団体平均や全国平均、県平均よりも下回</a:t>
          </a:r>
          <a:r>
            <a:rPr kumimoji="1" lang="ja-JP" altLang="en-US" sz="1100">
              <a:solidFill>
                <a:schemeClr val="dk1"/>
              </a:solidFill>
              <a:effectLst/>
              <a:latin typeface="+mn-lt"/>
              <a:ea typeface="+mn-ea"/>
              <a:cs typeface="+mn-cs"/>
            </a:rPr>
            <a:t>り、</a:t>
          </a:r>
          <a:r>
            <a:rPr kumimoji="1" lang="ja-JP" altLang="en-US" sz="1100">
              <a:solidFill>
                <a:sysClr val="windowText" lastClr="000000"/>
              </a:solidFill>
              <a:effectLst/>
              <a:latin typeface="+mn-lt"/>
              <a:ea typeface="+mn-ea"/>
              <a:cs typeface="+mn-cs"/>
            </a:rPr>
            <a:t>改善</a:t>
          </a:r>
          <a:r>
            <a:rPr kumimoji="1" lang="ja-JP" altLang="ja-JP" sz="1100">
              <a:solidFill>
                <a:sysClr val="windowText" lastClr="000000"/>
              </a:solidFill>
              <a:effectLst/>
              <a:latin typeface="+mn-lt"/>
              <a:ea typeface="+mn-ea"/>
              <a:cs typeface="+mn-cs"/>
            </a:rPr>
            <a:t>している。</a:t>
          </a:r>
          <a:r>
            <a:rPr kumimoji="1" lang="ja-JP" altLang="en-US" sz="1100">
              <a:solidFill>
                <a:sysClr val="windowText" lastClr="000000"/>
              </a:solidFill>
              <a:effectLst/>
              <a:latin typeface="+mn-lt"/>
              <a:ea typeface="+mn-ea"/>
              <a:cs typeface="+mn-cs"/>
            </a:rPr>
            <a:t>要因として、育児休暇を取得する職員の増加や</a:t>
          </a:r>
          <a:r>
            <a:rPr kumimoji="1" lang="ja-JP" altLang="ja-JP" sz="1100">
              <a:solidFill>
                <a:schemeClr val="dk1"/>
              </a:solidFill>
              <a:effectLst/>
              <a:latin typeface="+mn-lt"/>
              <a:ea typeface="+mn-ea"/>
              <a:cs typeface="+mn-cs"/>
            </a:rPr>
            <a:t>保育士不足による</a:t>
          </a:r>
          <a:r>
            <a:rPr kumimoji="1" lang="ja-JP" altLang="en-US" sz="1100">
              <a:solidFill>
                <a:sysClr val="windowText" lastClr="000000"/>
              </a:solidFill>
              <a:effectLst/>
              <a:latin typeface="+mn-lt"/>
              <a:ea typeface="+mn-ea"/>
              <a:cs typeface="+mn-cs"/>
            </a:rPr>
            <a:t>影響で、人件費や私立児童運営費負担金の減額などがあげられる。また、内部努力で委託料の削減や嘱託員数の減、各種団体への補助金の削減など、経費削減の効果があらわれた。</a:t>
          </a:r>
          <a:r>
            <a:rPr kumimoji="1" lang="ja-JP" altLang="ja-JP" sz="1100">
              <a:solidFill>
                <a:sysClr val="windowText" lastClr="000000"/>
              </a:solidFill>
              <a:effectLst/>
              <a:latin typeface="+mn-lt"/>
              <a:ea typeface="+mn-ea"/>
              <a:cs typeface="+mn-cs"/>
            </a:rPr>
            <a:t>今後も</a:t>
          </a:r>
          <a:r>
            <a:rPr kumimoji="1" lang="ja-JP" altLang="en-US" sz="1100">
              <a:solidFill>
                <a:sysClr val="windowText" lastClr="000000"/>
              </a:solidFill>
              <a:effectLst/>
              <a:latin typeface="+mn-lt"/>
              <a:ea typeface="+mn-ea"/>
              <a:cs typeface="+mn-cs"/>
            </a:rPr>
            <a:t>扶助費や一部事務組合負担金などの伸び</a:t>
          </a:r>
          <a:r>
            <a:rPr kumimoji="1" lang="ja-JP" altLang="ja-JP" sz="1100">
              <a:solidFill>
                <a:sysClr val="windowText" lastClr="000000"/>
              </a:solidFill>
              <a:effectLst/>
              <a:latin typeface="+mn-lt"/>
              <a:ea typeface="+mn-ea"/>
              <a:cs typeface="+mn-cs"/>
            </a:rPr>
            <a:t>が見込まれるため、</a:t>
          </a:r>
          <a:r>
            <a:rPr kumimoji="1" lang="ja-JP" altLang="en-US" sz="1100">
              <a:solidFill>
                <a:sysClr val="windowText" lastClr="000000"/>
              </a:solidFill>
              <a:effectLst/>
              <a:latin typeface="+mn-lt"/>
              <a:ea typeface="+mn-ea"/>
              <a:cs typeface="+mn-cs"/>
            </a:rPr>
            <a:t>引き続き</a:t>
          </a:r>
          <a:r>
            <a:rPr kumimoji="1" lang="ja-JP" altLang="ja-JP" sz="1100">
              <a:solidFill>
                <a:sysClr val="windowText" lastClr="000000"/>
              </a:solidFill>
              <a:effectLst/>
              <a:latin typeface="+mn-lt"/>
              <a:ea typeface="+mn-ea"/>
              <a:cs typeface="+mn-cs"/>
            </a:rPr>
            <a:t>経常経費の削減に努めていく。</a:t>
          </a:r>
          <a:endParaRPr lang="ja-JP" altLang="ja-JP" sz="11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63</xdr:row>
      <xdr:rowOff>168593</xdr:rowOff>
    </xdr:to>
    <xdr:cxnSp macro="">
      <xdr:nvCxnSpPr>
        <xdr:cNvPr id="128" name="直線コネクタ 127"/>
        <xdr:cNvCxnSpPr/>
      </xdr:nvCxnSpPr>
      <xdr:spPr>
        <a:xfrm flipV="1">
          <a:off x="4114800" y="10650220"/>
          <a:ext cx="838200" cy="3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152734</xdr:rowOff>
    </xdr:from>
    <xdr:ext cx="762000" cy="259045"/>
    <xdr:sp macro="" textlink="">
      <xdr:nvSpPr>
        <xdr:cNvPr id="129" name="財政構造の弾力性平均値テキスト"/>
        <xdr:cNvSpPr txBox="1"/>
      </xdr:nvSpPr>
      <xdr:spPr>
        <a:xfrm>
          <a:off x="5041900" y="1078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122872</xdr:rowOff>
    </xdr:from>
    <xdr:to>
      <xdr:col>19</xdr:col>
      <xdr:colOff>133350</xdr:colOff>
      <xdr:row>63</xdr:row>
      <xdr:rowOff>168593</xdr:rowOff>
    </xdr:to>
    <xdr:cxnSp macro="">
      <xdr:nvCxnSpPr>
        <xdr:cNvPr id="131" name="直線コネクタ 130"/>
        <xdr:cNvCxnSpPr/>
      </xdr:nvCxnSpPr>
      <xdr:spPr>
        <a:xfrm>
          <a:off x="3225800" y="10752772"/>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2222</xdr:rowOff>
    </xdr:from>
    <xdr:to>
      <xdr:col>15</xdr:col>
      <xdr:colOff>82550</xdr:colOff>
      <xdr:row>62</xdr:row>
      <xdr:rowOff>122872</xdr:rowOff>
    </xdr:to>
    <xdr:cxnSp macro="">
      <xdr:nvCxnSpPr>
        <xdr:cNvPr id="134" name="直線コネクタ 133"/>
        <xdr:cNvCxnSpPr/>
      </xdr:nvCxnSpPr>
      <xdr:spPr>
        <a:xfrm>
          <a:off x="2336800" y="1063212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2222</xdr:rowOff>
    </xdr:from>
    <xdr:to>
      <xdr:col>11</xdr:col>
      <xdr:colOff>31750</xdr:colOff>
      <xdr:row>62</xdr:row>
      <xdr:rowOff>116840</xdr:rowOff>
    </xdr:to>
    <xdr:cxnSp macro="">
      <xdr:nvCxnSpPr>
        <xdr:cNvPr id="137" name="直線コネクタ 136"/>
        <xdr:cNvCxnSpPr/>
      </xdr:nvCxnSpPr>
      <xdr:spPr>
        <a:xfrm flipV="1">
          <a:off x="1447800" y="10632122"/>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47" name="楕円 146"/>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48" name="財政構造の弾力性該当値テキスト"/>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117793</xdr:rowOff>
    </xdr:from>
    <xdr:to>
      <xdr:col>19</xdr:col>
      <xdr:colOff>184150</xdr:colOff>
      <xdr:row>64</xdr:row>
      <xdr:rowOff>47943</xdr:rowOff>
    </xdr:to>
    <xdr:sp macro="" textlink="">
      <xdr:nvSpPr>
        <xdr:cNvPr id="149" name="楕円 148"/>
        <xdr:cNvSpPr/>
      </xdr:nvSpPr>
      <xdr:spPr>
        <a:xfrm>
          <a:off x="4064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32720</xdr:rowOff>
    </xdr:from>
    <xdr:ext cx="736600" cy="259045"/>
    <xdr:sp macro="" textlink="">
      <xdr:nvSpPr>
        <xdr:cNvPr id="150" name="テキスト ボックス 149"/>
        <xdr:cNvSpPr txBox="1"/>
      </xdr:nvSpPr>
      <xdr:spPr>
        <a:xfrm>
          <a:off x="3733800" y="1100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72072</xdr:rowOff>
    </xdr:from>
    <xdr:to>
      <xdr:col>15</xdr:col>
      <xdr:colOff>133350</xdr:colOff>
      <xdr:row>63</xdr:row>
      <xdr:rowOff>2222</xdr:rowOff>
    </xdr:to>
    <xdr:sp macro="" textlink="">
      <xdr:nvSpPr>
        <xdr:cNvPr id="151" name="楕円 150"/>
        <xdr:cNvSpPr/>
      </xdr:nvSpPr>
      <xdr:spPr>
        <a:xfrm>
          <a:off x="3175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12399</xdr:rowOff>
    </xdr:from>
    <xdr:ext cx="762000" cy="259045"/>
    <xdr:sp macro="" textlink="">
      <xdr:nvSpPr>
        <xdr:cNvPr id="152" name="テキスト ボックス 151"/>
        <xdr:cNvSpPr txBox="1"/>
      </xdr:nvSpPr>
      <xdr:spPr>
        <a:xfrm>
          <a:off x="2844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122872</xdr:rowOff>
    </xdr:from>
    <xdr:to>
      <xdr:col>11</xdr:col>
      <xdr:colOff>82550</xdr:colOff>
      <xdr:row>62</xdr:row>
      <xdr:rowOff>53022</xdr:rowOff>
    </xdr:to>
    <xdr:sp macro="" textlink="">
      <xdr:nvSpPr>
        <xdr:cNvPr id="153" name="楕円 152"/>
        <xdr:cNvSpPr/>
      </xdr:nvSpPr>
      <xdr:spPr>
        <a:xfrm>
          <a:off x="2286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37799</xdr:rowOff>
    </xdr:from>
    <xdr:ext cx="762000" cy="259045"/>
    <xdr:sp macro="" textlink="">
      <xdr:nvSpPr>
        <xdr:cNvPr id="154" name="テキスト ボックス 153"/>
        <xdr:cNvSpPr txBox="1"/>
      </xdr:nvSpPr>
      <xdr:spPr>
        <a:xfrm>
          <a:off x="1955800" y="1066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55" name="楕円 154"/>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152417</xdr:rowOff>
    </xdr:from>
    <xdr:ext cx="762000" cy="259045"/>
    <xdr:sp macro="" textlink="">
      <xdr:nvSpPr>
        <xdr:cNvPr id="156" name="テキスト ボックス 155"/>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本町の人口１人当たり人件費・物件費等決算額は、毎年度、類似団体平均、全国平均、県平均と比べて下回っており、本町の職員数が少ないことが</a:t>
          </a:r>
          <a:r>
            <a:rPr kumimoji="1" lang="ja-JP" altLang="en-US" sz="1100">
              <a:solidFill>
                <a:sysClr val="windowText" lastClr="000000"/>
              </a:solidFill>
              <a:effectLst/>
              <a:latin typeface="+mn-lt"/>
              <a:ea typeface="+mn-ea"/>
              <a:cs typeface="+mn-cs"/>
            </a:rPr>
            <a:t>影響してい</a:t>
          </a:r>
          <a:r>
            <a:rPr kumimoji="1" lang="ja-JP" altLang="ja-JP" sz="1100">
              <a:solidFill>
                <a:sysClr val="windowText" lastClr="000000"/>
              </a:solidFill>
              <a:effectLst/>
              <a:latin typeface="+mn-lt"/>
              <a:ea typeface="+mn-ea"/>
              <a:cs typeface="+mn-cs"/>
            </a:rPr>
            <a:t>る。平成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91,138</a:t>
          </a:r>
          <a:r>
            <a:rPr kumimoji="1" lang="ja-JP" altLang="ja-JP" sz="1100">
              <a:solidFill>
                <a:sysClr val="windowText" lastClr="000000"/>
              </a:solidFill>
              <a:effectLst/>
              <a:latin typeface="+mn-lt"/>
              <a:ea typeface="+mn-ea"/>
              <a:cs typeface="+mn-cs"/>
            </a:rPr>
            <a:t>円となっており、平成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年度と比較して</a:t>
          </a:r>
          <a:r>
            <a:rPr kumimoji="1" lang="en-US" altLang="ja-JP" sz="1100">
              <a:solidFill>
                <a:sysClr val="windowText" lastClr="000000"/>
              </a:solidFill>
              <a:effectLst/>
              <a:latin typeface="+mn-lt"/>
              <a:ea typeface="+mn-ea"/>
              <a:cs typeface="+mn-cs"/>
            </a:rPr>
            <a:t>6,315</a:t>
          </a:r>
          <a:r>
            <a:rPr kumimoji="1" lang="ja-JP" altLang="ja-JP" sz="1100">
              <a:solidFill>
                <a:sysClr val="windowText" lastClr="000000"/>
              </a:solidFill>
              <a:effectLst/>
              <a:latin typeface="+mn-lt"/>
              <a:ea typeface="+mn-ea"/>
              <a:cs typeface="+mn-cs"/>
            </a:rPr>
            <a:t>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となっている。これは、育児休暇を取得する職員の増加</a:t>
          </a:r>
          <a:r>
            <a:rPr kumimoji="1" lang="ja-JP" altLang="en-US" sz="1100">
              <a:solidFill>
                <a:sysClr val="windowText" lastClr="000000"/>
              </a:solidFill>
              <a:effectLst/>
              <a:latin typeface="+mn-lt"/>
              <a:ea typeface="+mn-ea"/>
              <a:cs typeface="+mn-cs"/>
            </a:rPr>
            <a:t>による</a:t>
          </a:r>
          <a:r>
            <a:rPr kumimoji="1" lang="ja-JP" altLang="ja-JP" sz="1100">
              <a:solidFill>
                <a:sysClr val="windowText" lastClr="000000"/>
              </a:solidFill>
              <a:effectLst/>
              <a:latin typeface="+mn-lt"/>
              <a:ea typeface="+mn-ea"/>
              <a:cs typeface="+mn-cs"/>
            </a:rPr>
            <a:t>影響</a:t>
          </a:r>
          <a:r>
            <a:rPr kumimoji="1" lang="ja-JP" altLang="en-US" sz="1100">
              <a:solidFill>
                <a:sysClr val="windowText" lastClr="000000"/>
              </a:solidFill>
              <a:effectLst/>
              <a:latin typeface="+mn-lt"/>
              <a:ea typeface="+mn-ea"/>
              <a:cs typeface="+mn-cs"/>
            </a:rPr>
            <a:t>や嘱託員の減などが主な要因である。物件費についても委託料などの削減に努めた。</a:t>
          </a:r>
          <a:r>
            <a:rPr kumimoji="1" lang="ja-JP" altLang="ja-JP" sz="1100">
              <a:solidFill>
                <a:sysClr val="windowText" lastClr="000000"/>
              </a:solidFill>
              <a:effectLst/>
              <a:latin typeface="+mn-lt"/>
              <a:ea typeface="+mn-ea"/>
              <a:cs typeface="+mn-cs"/>
            </a:rPr>
            <a:t>今後、物件費が伸びる時期も見込まれるため、推移を注視していく必要がある。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79</xdr:row>
      <xdr:rowOff>168115</xdr:rowOff>
    </xdr:from>
    <xdr:to>
      <xdr:col>23</xdr:col>
      <xdr:colOff>133350</xdr:colOff>
      <xdr:row>80</xdr:row>
      <xdr:rowOff>18435</xdr:rowOff>
    </xdr:to>
    <xdr:cxnSp macro="">
      <xdr:nvCxnSpPr>
        <xdr:cNvPr id="193" name="直線コネクタ 192"/>
        <xdr:cNvCxnSpPr/>
      </xdr:nvCxnSpPr>
      <xdr:spPr>
        <a:xfrm flipV="1">
          <a:off x="4114800" y="1371266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10371</xdr:rowOff>
    </xdr:from>
    <xdr:ext cx="762000" cy="259045"/>
    <xdr:sp macro="" textlink="">
      <xdr:nvSpPr>
        <xdr:cNvPr id="194" name="人件費・物件費等の状況平均値テキスト"/>
        <xdr:cNvSpPr txBox="1"/>
      </xdr:nvSpPr>
      <xdr:spPr>
        <a:xfrm>
          <a:off x="5041900" y="13726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16894</xdr:rowOff>
    </xdr:from>
    <xdr:to>
      <xdr:col>19</xdr:col>
      <xdr:colOff>133350</xdr:colOff>
      <xdr:row>80</xdr:row>
      <xdr:rowOff>18435</xdr:rowOff>
    </xdr:to>
    <xdr:cxnSp macro="">
      <xdr:nvCxnSpPr>
        <xdr:cNvPr id="196" name="直線コネクタ 195"/>
        <xdr:cNvCxnSpPr/>
      </xdr:nvCxnSpPr>
      <xdr:spPr>
        <a:xfrm>
          <a:off x="3225800" y="13732894"/>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16894</xdr:rowOff>
    </xdr:from>
    <xdr:to>
      <xdr:col>15</xdr:col>
      <xdr:colOff>82550</xdr:colOff>
      <xdr:row>80</xdr:row>
      <xdr:rowOff>44475</xdr:rowOff>
    </xdr:to>
    <xdr:cxnSp macro="">
      <xdr:nvCxnSpPr>
        <xdr:cNvPr id="199" name="直線コネクタ 198"/>
        <xdr:cNvCxnSpPr/>
      </xdr:nvCxnSpPr>
      <xdr:spPr>
        <a:xfrm flipV="1">
          <a:off x="2336800" y="13732894"/>
          <a:ext cx="889000" cy="2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24278</xdr:rowOff>
    </xdr:from>
    <xdr:to>
      <xdr:col>11</xdr:col>
      <xdr:colOff>31750</xdr:colOff>
      <xdr:row>80</xdr:row>
      <xdr:rowOff>44475</xdr:rowOff>
    </xdr:to>
    <xdr:cxnSp macro="">
      <xdr:nvCxnSpPr>
        <xdr:cNvPr id="202" name="直線コネクタ 201"/>
        <xdr:cNvCxnSpPr/>
      </xdr:nvCxnSpPr>
      <xdr:spPr>
        <a:xfrm>
          <a:off x="1447800" y="13740278"/>
          <a:ext cx="889000" cy="2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117315</xdr:rowOff>
    </xdr:from>
    <xdr:to>
      <xdr:col>23</xdr:col>
      <xdr:colOff>184150</xdr:colOff>
      <xdr:row>80</xdr:row>
      <xdr:rowOff>47465</xdr:rowOff>
    </xdr:to>
    <xdr:sp macro="" textlink="">
      <xdr:nvSpPr>
        <xdr:cNvPr id="212" name="楕円 211"/>
        <xdr:cNvSpPr/>
      </xdr:nvSpPr>
      <xdr:spPr>
        <a:xfrm>
          <a:off x="4902200" y="136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38592</xdr:rowOff>
    </xdr:from>
    <xdr:ext cx="762000" cy="259045"/>
    <xdr:sp macro="" textlink="">
      <xdr:nvSpPr>
        <xdr:cNvPr id="213" name="人件費・物件費等の状況該当値テキスト"/>
        <xdr:cNvSpPr txBox="1"/>
      </xdr:nvSpPr>
      <xdr:spPr>
        <a:xfrm>
          <a:off x="5041900" y="1358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139085</xdr:rowOff>
    </xdr:from>
    <xdr:to>
      <xdr:col>19</xdr:col>
      <xdr:colOff>184150</xdr:colOff>
      <xdr:row>80</xdr:row>
      <xdr:rowOff>69235</xdr:rowOff>
    </xdr:to>
    <xdr:sp macro="" textlink="">
      <xdr:nvSpPr>
        <xdr:cNvPr id="214" name="楕円 213"/>
        <xdr:cNvSpPr/>
      </xdr:nvSpPr>
      <xdr:spPr>
        <a:xfrm>
          <a:off x="4064000" y="1368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79412</xdr:rowOff>
    </xdr:from>
    <xdr:ext cx="736600" cy="259045"/>
    <xdr:sp macro="" textlink="">
      <xdr:nvSpPr>
        <xdr:cNvPr id="215" name="テキスト ボックス 214"/>
        <xdr:cNvSpPr txBox="1"/>
      </xdr:nvSpPr>
      <xdr:spPr>
        <a:xfrm>
          <a:off x="3733800" y="13452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137544</xdr:rowOff>
    </xdr:from>
    <xdr:to>
      <xdr:col>15</xdr:col>
      <xdr:colOff>133350</xdr:colOff>
      <xdr:row>80</xdr:row>
      <xdr:rowOff>67694</xdr:rowOff>
    </xdr:to>
    <xdr:sp macro="" textlink="">
      <xdr:nvSpPr>
        <xdr:cNvPr id="216" name="楕円 215"/>
        <xdr:cNvSpPr/>
      </xdr:nvSpPr>
      <xdr:spPr>
        <a:xfrm>
          <a:off x="3175000" y="1368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77871</xdr:rowOff>
    </xdr:from>
    <xdr:ext cx="762000" cy="259045"/>
    <xdr:sp macro="" textlink="">
      <xdr:nvSpPr>
        <xdr:cNvPr id="217" name="テキスト ボックス 216"/>
        <xdr:cNvSpPr txBox="1"/>
      </xdr:nvSpPr>
      <xdr:spPr>
        <a:xfrm>
          <a:off x="2844800" y="1345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165125</xdr:rowOff>
    </xdr:from>
    <xdr:to>
      <xdr:col>11</xdr:col>
      <xdr:colOff>82550</xdr:colOff>
      <xdr:row>80</xdr:row>
      <xdr:rowOff>95275</xdr:rowOff>
    </xdr:to>
    <xdr:sp macro="" textlink="">
      <xdr:nvSpPr>
        <xdr:cNvPr id="218" name="楕円 217"/>
        <xdr:cNvSpPr/>
      </xdr:nvSpPr>
      <xdr:spPr>
        <a:xfrm>
          <a:off x="2286000" y="1370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105452</xdr:rowOff>
    </xdr:from>
    <xdr:ext cx="762000" cy="259045"/>
    <xdr:sp macro="" textlink="">
      <xdr:nvSpPr>
        <xdr:cNvPr id="219" name="テキスト ボックス 218"/>
        <xdr:cNvSpPr txBox="1"/>
      </xdr:nvSpPr>
      <xdr:spPr>
        <a:xfrm>
          <a:off x="1955800" y="1347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144928</xdr:rowOff>
    </xdr:from>
    <xdr:to>
      <xdr:col>7</xdr:col>
      <xdr:colOff>31750</xdr:colOff>
      <xdr:row>80</xdr:row>
      <xdr:rowOff>75078</xdr:rowOff>
    </xdr:to>
    <xdr:sp macro="" textlink="">
      <xdr:nvSpPr>
        <xdr:cNvPr id="220" name="楕円 219"/>
        <xdr:cNvSpPr/>
      </xdr:nvSpPr>
      <xdr:spPr>
        <a:xfrm>
          <a:off x="1397000" y="1368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85255</xdr:rowOff>
    </xdr:from>
    <xdr:ext cx="762000" cy="259045"/>
    <xdr:sp macro="" textlink="">
      <xdr:nvSpPr>
        <xdr:cNvPr id="221" name="テキスト ボックス 220"/>
        <xdr:cNvSpPr txBox="1"/>
      </xdr:nvSpPr>
      <xdr:spPr>
        <a:xfrm>
          <a:off x="1066800" y="13458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のラスパイレス指数</a:t>
          </a:r>
          <a:r>
            <a:rPr kumimoji="1" lang="ja-JP" altLang="ja-JP" sz="1100">
              <a:solidFill>
                <a:sysClr val="windowText" lastClr="000000"/>
              </a:solidFill>
              <a:effectLst/>
              <a:latin typeface="+mn-lt"/>
              <a:ea typeface="+mn-ea"/>
              <a:cs typeface="+mn-cs"/>
            </a:rPr>
            <a:t>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年度と同値となって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類似団体平均より</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ポイント、全国町村平均より</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ポイントと上回っている。今後も国や民間の給与水準の動向を見ながら、適正化に努める。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128411</xdr:rowOff>
    </xdr:from>
    <xdr:to>
      <xdr:col>81</xdr:col>
      <xdr:colOff>44450</xdr:colOff>
      <xdr:row>86</xdr:row>
      <xdr:rowOff>128411</xdr:rowOff>
    </xdr:to>
    <xdr:cxnSp macro="">
      <xdr:nvCxnSpPr>
        <xdr:cNvPr id="255" name="直線コネクタ 254"/>
        <xdr:cNvCxnSpPr/>
      </xdr:nvCxnSpPr>
      <xdr:spPr>
        <a:xfrm>
          <a:off x="16179800" y="14873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128411</xdr:rowOff>
    </xdr:from>
    <xdr:to>
      <xdr:col>77</xdr:col>
      <xdr:colOff>44450</xdr:colOff>
      <xdr:row>87</xdr:row>
      <xdr:rowOff>64205</xdr:rowOff>
    </xdr:to>
    <xdr:cxnSp macro="">
      <xdr:nvCxnSpPr>
        <xdr:cNvPr id="258" name="直線コネクタ 257"/>
        <xdr:cNvCxnSpPr/>
      </xdr:nvCxnSpPr>
      <xdr:spPr>
        <a:xfrm flipV="1">
          <a:off x="15290800" y="1487311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64205</xdr:rowOff>
    </xdr:to>
    <xdr:cxnSp macro="">
      <xdr:nvCxnSpPr>
        <xdr:cNvPr id="261" name="直線コネクタ 260"/>
        <xdr:cNvCxnSpPr/>
      </xdr:nvCxnSpPr>
      <xdr:spPr>
        <a:xfrm>
          <a:off x="14401800" y="149267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64205</xdr:rowOff>
    </xdr:to>
    <xdr:cxnSp macro="">
      <xdr:nvCxnSpPr>
        <xdr:cNvPr id="264" name="直線コネクタ 263"/>
        <xdr:cNvCxnSpPr/>
      </xdr:nvCxnSpPr>
      <xdr:spPr>
        <a:xfrm flipV="1">
          <a:off x="13512800" y="149267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74" name="楕円 273"/>
        <xdr:cNvSpPr/>
      </xdr:nvSpPr>
      <xdr:spPr>
        <a:xfrm>
          <a:off x="169672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49688</xdr:rowOff>
    </xdr:from>
    <xdr:ext cx="762000" cy="259045"/>
    <xdr:sp macro="" textlink="">
      <xdr:nvSpPr>
        <xdr:cNvPr id="275" name="給与水準   （国との比較）該当値テキスト"/>
        <xdr:cNvSpPr txBox="1"/>
      </xdr:nvSpPr>
      <xdr:spPr>
        <a:xfrm>
          <a:off x="17106900" y="1479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77611</xdr:rowOff>
    </xdr:from>
    <xdr:to>
      <xdr:col>77</xdr:col>
      <xdr:colOff>95250</xdr:colOff>
      <xdr:row>87</xdr:row>
      <xdr:rowOff>7761</xdr:rowOff>
    </xdr:to>
    <xdr:sp macro="" textlink="">
      <xdr:nvSpPr>
        <xdr:cNvPr id="276" name="楕円 275"/>
        <xdr:cNvSpPr/>
      </xdr:nvSpPr>
      <xdr:spPr>
        <a:xfrm>
          <a:off x="16129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163988</xdr:rowOff>
    </xdr:from>
    <xdr:ext cx="736600" cy="259045"/>
    <xdr:sp macro="" textlink="">
      <xdr:nvSpPr>
        <xdr:cNvPr id="277" name="テキスト ボックス 276"/>
        <xdr:cNvSpPr txBox="1"/>
      </xdr:nvSpPr>
      <xdr:spPr>
        <a:xfrm>
          <a:off x="15798800" y="1490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xdr:rowOff>
    </xdr:from>
    <xdr:to>
      <xdr:col>73</xdr:col>
      <xdr:colOff>44450</xdr:colOff>
      <xdr:row>87</xdr:row>
      <xdr:rowOff>115005</xdr:rowOff>
    </xdr:to>
    <xdr:sp macro="" textlink="">
      <xdr:nvSpPr>
        <xdr:cNvPr id="278" name="楕円 277"/>
        <xdr:cNvSpPr/>
      </xdr:nvSpPr>
      <xdr:spPr>
        <a:xfrm>
          <a:off x="15240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99782</xdr:rowOff>
    </xdr:from>
    <xdr:ext cx="762000" cy="259045"/>
    <xdr:sp macro="" textlink="">
      <xdr:nvSpPr>
        <xdr:cNvPr id="279" name="テキスト ボックス 278"/>
        <xdr:cNvSpPr txBox="1"/>
      </xdr:nvSpPr>
      <xdr:spPr>
        <a:xfrm>
          <a:off x="14909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0" name="楕円 279"/>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1" name="テキスト ボックス 280"/>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xdr:rowOff>
    </xdr:from>
    <xdr:to>
      <xdr:col>64</xdr:col>
      <xdr:colOff>152400</xdr:colOff>
      <xdr:row>87</xdr:row>
      <xdr:rowOff>115005</xdr:rowOff>
    </xdr:to>
    <xdr:sp macro="" textlink="">
      <xdr:nvSpPr>
        <xdr:cNvPr id="282" name="楕円 281"/>
        <xdr:cNvSpPr/>
      </xdr:nvSpPr>
      <xdr:spPr>
        <a:xfrm>
          <a:off x="13462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99782</xdr:rowOff>
    </xdr:from>
    <xdr:ext cx="762000" cy="259045"/>
    <xdr:sp macro="" textlink="">
      <xdr:nvSpPr>
        <xdr:cNvPr id="283" name="テキスト ボックス 282"/>
        <xdr:cNvSpPr txBox="1"/>
      </xdr:nvSpPr>
      <xdr:spPr>
        <a:xfrm>
          <a:off x="13131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の人口</a:t>
          </a:r>
          <a:r>
            <a:rPr kumimoji="1" lang="en-US" altLang="ja-JP" sz="1100">
              <a:solidFill>
                <a:sysClr val="windowText" lastClr="000000"/>
              </a:solidFill>
              <a:effectLst/>
              <a:latin typeface="+mn-lt"/>
              <a:ea typeface="+mn-ea"/>
              <a:cs typeface="+mn-cs"/>
            </a:rPr>
            <a:t>1,000</a:t>
          </a:r>
          <a:r>
            <a:rPr kumimoji="1" lang="ja-JP" altLang="en-US" sz="1100">
              <a:solidFill>
                <a:sysClr val="windowText" lastClr="000000"/>
              </a:solidFill>
              <a:effectLst/>
              <a:latin typeface="+mn-lt"/>
              <a:ea typeface="+mn-ea"/>
              <a:cs typeface="+mn-cs"/>
            </a:rPr>
            <a:t>人当たりの職員数</a:t>
          </a:r>
          <a:r>
            <a:rPr kumimoji="1" lang="ja-JP" altLang="ja-JP" sz="1100">
              <a:solidFill>
                <a:sysClr val="windowText" lastClr="000000"/>
              </a:solidFill>
              <a:effectLst/>
              <a:latin typeface="+mn-lt"/>
              <a:ea typeface="+mn-ea"/>
              <a:cs typeface="+mn-cs"/>
            </a:rPr>
            <a:t>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0.08</a:t>
          </a:r>
          <a:r>
            <a:rPr kumimoji="1" lang="ja-JP" altLang="ja-JP" sz="1100">
              <a:solidFill>
                <a:sysClr val="windowText" lastClr="000000"/>
              </a:solidFill>
              <a:effectLst/>
              <a:latin typeface="+mn-lt"/>
              <a:ea typeface="+mn-ea"/>
              <a:cs typeface="+mn-cs"/>
            </a:rPr>
            <a:t>ポイントの減であり、類似団体平均と比べ</a:t>
          </a:r>
          <a:r>
            <a:rPr kumimoji="1" lang="en-US" altLang="ja-JP" sz="1100">
              <a:solidFill>
                <a:sysClr val="windowText" lastClr="000000"/>
              </a:solidFill>
              <a:effectLst/>
              <a:latin typeface="+mn-lt"/>
              <a:ea typeface="+mn-ea"/>
              <a:cs typeface="+mn-cs"/>
            </a:rPr>
            <a:t>1.19</a:t>
          </a:r>
          <a:r>
            <a:rPr kumimoji="1" lang="ja-JP" altLang="ja-JP" sz="1100">
              <a:solidFill>
                <a:sysClr val="windowText" lastClr="000000"/>
              </a:solidFill>
              <a:effectLst/>
              <a:latin typeface="+mn-lt"/>
              <a:ea typeface="+mn-ea"/>
              <a:cs typeface="+mn-cs"/>
            </a:rPr>
            <a:t>ポイント少なく、全国平均、県平均</a:t>
          </a:r>
          <a:r>
            <a:rPr kumimoji="1" lang="ja-JP" altLang="en-US" sz="1100">
              <a:solidFill>
                <a:sysClr val="windowText" lastClr="000000"/>
              </a:solidFill>
              <a:effectLst/>
              <a:latin typeface="+mn-lt"/>
              <a:ea typeface="+mn-ea"/>
              <a:cs typeface="+mn-cs"/>
            </a:rPr>
            <a:t>よりも大きく</a:t>
          </a:r>
          <a:r>
            <a:rPr kumimoji="1" lang="ja-JP" altLang="ja-JP" sz="1100">
              <a:solidFill>
                <a:sysClr val="windowText" lastClr="000000"/>
              </a:solidFill>
              <a:effectLst/>
              <a:latin typeface="+mn-lt"/>
              <a:ea typeface="+mn-ea"/>
              <a:cs typeface="+mn-cs"/>
            </a:rPr>
            <a:t>下回っている。これは、これまで取り組んできた定員管理適正化計画による効果であり、職員数の増を行っていないためである。今後も引き続き、効率的な組織運営に努めるとともに、適正な定員管理に努めていく。</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45176</xdr:rowOff>
    </xdr:from>
    <xdr:to>
      <xdr:col>81</xdr:col>
      <xdr:colOff>44450</xdr:colOff>
      <xdr:row>59</xdr:row>
      <xdr:rowOff>58965</xdr:rowOff>
    </xdr:to>
    <xdr:cxnSp macro="">
      <xdr:nvCxnSpPr>
        <xdr:cNvPr id="320" name="直線コネクタ 319"/>
        <xdr:cNvCxnSpPr/>
      </xdr:nvCxnSpPr>
      <xdr:spPr>
        <a:xfrm flipV="1">
          <a:off x="16179800" y="10160726"/>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58965</xdr:rowOff>
    </xdr:from>
    <xdr:to>
      <xdr:col>77</xdr:col>
      <xdr:colOff>44450</xdr:colOff>
      <xdr:row>59</xdr:row>
      <xdr:rowOff>60688</xdr:rowOff>
    </xdr:to>
    <xdr:cxnSp macro="">
      <xdr:nvCxnSpPr>
        <xdr:cNvPr id="323" name="直線コネクタ 322"/>
        <xdr:cNvCxnSpPr/>
      </xdr:nvCxnSpPr>
      <xdr:spPr>
        <a:xfrm flipV="1">
          <a:off x="15290800" y="10174515"/>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15875</xdr:rowOff>
    </xdr:from>
    <xdr:to>
      <xdr:col>72</xdr:col>
      <xdr:colOff>203200</xdr:colOff>
      <xdr:row>59</xdr:row>
      <xdr:rowOff>60688</xdr:rowOff>
    </xdr:to>
    <xdr:cxnSp macro="">
      <xdr:nvCxnSpPr>
        <xdr:cNvPr id="326" name="直線コネクタ 325"/>
        <xdr:cNvCxnSpPr/>
      </xdr:nvCxnSpPr>
      <xdr:spPr>
        <a:xfrm>
          <a:off x="14401800" y="10131425"/>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166642</xdr:rowOff>
    </xdr:from>
    <xdr:to>
      <xdr:col>68</xdr:col>
      <xdr:colOff>152400</xdr:colOff>
      <xdr:row>59</xdr:row>
      <xdr:rowOff>15875</xdr:rowOff>
    </xdr:to>
    <xdr:cxnSp macro="">
      <xdr:nvCxnSpPr>
        <xdr:cNvPr id="329" name="直線コネクタ 328"/>
        <xdr:cNvCxnSpPr/>
      </xdr:nvCxnSpPr>
      <xdr:spPr>
        <a:xfrm>
          <a:off x="13512800" y="1011074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165826</xdr:rowOff>
    </xdr:from>
    <xdr:to>
      <xdr:col>81</xdr:col>
      <xdr:colOff>95250</xdr:colOff>
      <xdr:row>59</xdr:row>
      <xdr:rowOff>95976</xdr:rowOff>
    </xdr:to>
    <xdr:sp macro="" textlink="">
      <xdr:nvSpPr>
        <xdr:cNvPr id="339" name="楕円 338"/>
        <xdr:cNvSpPr/>
      </xdr:nvSpPr>
      <xdr:spPr>
        <a:xfrm>
          <a:off x="169672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10903</xdr:rowOff>
    </xdr:from>
    <xdr:ext cx="762000" cy="259045"/>
    <xdr:sp macro="" textlink="">
      <xdr:nvSpPr>
        <xdr:cNvPr id="340" name="定員管理の状況該当値テキスト"/>
        <xdr:cNvSpPr txBox="1"/>
      </xdr:nvSpPr>
      <xdr:spPr>
        <a:xfrm>
          <a:off x="17106900" y="995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8165</xdr:rowOff>
    </xdr:from>
    <xdr:to>
      <xdr:col>77</xdr:col>
      <xdr:colOff>95250</xdr:colOff>
      <xdr:row>59</xdr:row>
      <xdr:rowOff>109765</xdr:rowOff>
    </xdr:to>
    <xdr:sp macro="" textlink="">
      <xdr:nvSpPr>
        <xdr:cNvPr id="341" name="楕円 340"/>
        <xdr:cNvSpPr/>
      </xdr:nvSpPr>
      <xdr:spPr>
        <a:xfrm>
          <a:off x="16129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119942</xdr:rowOff>
    </xdr:from>
    <xdr:ext cx="736600" cy="259045"/>
    <xdr:sp macro="" textlink="">
      <xdr:nvSpPr>
        <xdr:cNvPr id="342" name="テキスト ボックス 341"/>
        <xdr:cNvSpPr txBox="1"/>
      </xdr:nvSpPr>
      <xdr:spPr>
        <a:xfrm>
          <a:off x="15798800" y="989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9888</xdr:rowOff>
    </xdr:from>
    <xdr:to>
      <xdr:col>73</xdr:col>
      <xdr:colOff>44450</xdr:colOff>
      <xdr:row>59</xdr:row>
      <xdr:rowOff>111488</xdr:rowOff>
    </xdr:to>
    <xdr:sp macro="" textlink="">
      <xdr:nvSpPr>
        <xdr:cNvPr id="343" name="楕円 342"/>
        <xdr:cNvSpPr/>
      </xdr:nvSpPr>
      <xdr:spPr>
        <a:xfrm>
          <a:off x="15240000" y="101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121665</xdr:rowOff>
    </xdr:from>
    <xdr:ext cx="762000" cy="259045"/>
    <xdr:sp macro="" textlink="">
      <xdr:nvSpPr>
        <xdr:cNvPr id="344" name="テキスト ボックス 343"/>
        <xdr:cNvSpPr txBox="1"/>
      </xdr:nvSpPr>
      <xdr:spPr>
        <a:xfrm>
          <a:off x="14909800" y="989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136525</xdr:rowOff>
    </xdr:from>
    <xdr:to>
      <xdr:col>68</xdr:col>
      <xdr:colOff>203200</xdr:colOff>
      <xdr:row>59</xdr:row>
      <xdr:rowOff>66675</xdr:rowOff>
    </xdr:to>
    <xdr:sp macro="" textlink="">
      <xdr:nvSpPr>
        <xdr:cNvPr id="345" name="楕円 344"/>
        <xdr:cNvSpPr/>
      </xdr:nvSpPr>
      <xdr:spPr>
        <a:xfrm>
          <a:off x="14351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76852</xdr:rowOff>
    </xdr:from>
    <xdr:ext cx="762000" cy="259045"/>
    <xdr:sp macro="" textlink="">
      <xdr:nvSpPr>
        <xdr:cNvPr id="346" name="テキスト ボックス 345"/>
        <xdr:cNvSpPr txBox="1"/>
      </xdr:nvSpPr>
      <xdr:spPr>
        <a:xfrm>
          <a:off x="14020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115842</xdr:rowOff>
    </xdr:from>
    <xdr:to>
      <xdr:col>64</xdr:col>
      <xdr:colOff>152400</xdr:colOff>
      <xdr:row>59</xdr:row>
      <xdr:rowOff>45992</xdr:rowOff>
    </xdr:to>
    <xdr:sp macro="" textlink="">
      <xdr:nvSpPr>
        <xdr:cNvPr id="347" name="楕円 346"/>
        <xdr:cNvSpPr/>
      </xdr:nvSpPr>
      <xdr:spPr>
        <a:xfrm>
          <a:off x="13462000" y="10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56169</xdr:rowOff>
    </xdr:from>
    <xdr:ext cx="762000" cy="259045"/>
    <xdr:sp macro="" textlink="">
      <xdr:nvSpPr>
        <xdr:cNvPr id="348" name="テキスト ボックス 347"/>
        <xdr:cNvSpPr txBox="1"/>
      </xdr:nvSpPr>
      <xdr:spPr>
        <a:xfrm>
          <a:off x="13131800" y="982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の実質公債費率</a:t>
          </a:r>
          <a:r>
            <a:rPr kumimoji="1" lang="ja-JP" altLang="ja-JP" sz="1100">
              <a:solidFill>
                <a:sysClr val="windowText" lastClr="000000"/>
              </a:solidFill>
              <a:effectLst/>
              <a:latin typeface="+mn-lt"/>
              <a:ea typeface="+mn-ea"/>
              <a:cs typeface="+mn-cs"/>
            </a:rPr>
            <a:t>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年度と比較して</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ポイントの増となっている。これは、庁舎等複合施設建設事業に伴う起債の元金還金が</a:t>
          </a:r>
          <a:r>
            <a:rPr kumimoji="1" lang="ja-JP" altLang="en-US" sz="1100">
              <a:solidFill>
                <a:sysClr val="windowText" lastClr="000000"/>
              </a:solidFill>
              <a:effectLst/>
              <a:latin typeface="+mn-lt"/>
              <a:ea typeface="+mn-ea"/>
              <a:cs typeface="+mn-cs"/>
            </a:rPr>
            <a:t>本格的に</a:t>
          </a:r>
          <a:r>
            <a:rPr kumimoji="1" lang="ja-JP" altLang="ja-JP" sz="1100">
              <a:solidFill>
                <a:sysClr val="windowText" lastClr="000000"/>
              </a:solidFill>
              <a:effectLst/>
              <a:latin typeface="+mn-lt"/>
              <a:ea typeface="+mn-ea"/>
              <a:cs typeface="+mn-cs"/>
            </a:rPr>
            <a:t>始まったことが影響している。また、類似団体平均</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全国平均と比べて</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上回るなど高止まりの状況が続いている。今後、坂田小</a:t>
          </a:r>
          <a:r>
            <a:rPr kumimoji="1" lang="ja-JP" altLang="en-US" sz="1100">
              <a:solidFill>
                <a:sysClr val="windowText" lastClr="000000"/>
              </a:solidFill>
              <a:effectLst/>
              <a:latin typeface="+mn-lt"/>
              <a:ea typeface="+mn-ea"/>
              <a:cs typeface="+mn-cs"/>
            </a:rPr>
            <a:t>学校</a:t>
          </a:r>
          <a:r>
            <a:rPr kumimoji="1" lang="ja-JP" altLang="ja-JP" sz="1100">
              <a:solidFill>
                <a:sysClr val="windowText" lastClr="000000"/>
              </a:solidFill>
              <a:effectLst/>
              <a:latin typeface="+mn-lt"/>
              <a:ea typeface="+mn-ea"/>
              <a:cs typeface="+mn-cs"/>
            </a:rPr>
            <a:t>校舎危険建物新増改築事業に伴う起債の償還が始まるため、公債費のピークは数年後となる見込みである。今後は投資事業の削減に努め、新規発行を抑制し、償還額の平準化及び実質公債費比率が急激に上昇しないよう努めていく。</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52070</xdr:rowOff>
    </xdr:to>
    <xdr:cxnSp macro="">
      <xdr:nvCxnSpPr>
        <xdr:cNvPr id="380" name="直線コネクタ 379"/>
        <xdr:cNvCxnSpPr/>
      </xdr:nvCxnSpPr>
      <xdr:spPr>
        <a:xfrm>
          <a:off x="16179800" y="705256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23114</xdr:rowOff>
    </xdr:to>
    <xdr:cxnSp macro="">
      <xdr:nvCxnSpPr>
        <xdr:cNvPr id="383" name="直線コネクタ 382"/>
        <xdr:cNvCxnSpPr/>
      </xdr:nvCxnSpPr>
      <xdr:spPr>
        <a:xfrm>
          <a:off x="15290800" y="70429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13462</xdr:rowOff>
    </xdr:from>
    <xdr:to>
      <xdr:col>72</xdr:col>
      <xdr:colOff>203200</xdr:colOff>
      <xdr:row>41</xdr:row>
      <xdr:rowOff>32766</xdr:rowOff>
    </xdr:to>
    <xdr:cxnSp macro="">
      <xdr:nvCxnSpPr>
        <xdr:cNvPr id="386" name="直線コネクタ 385"/>
        <xdr:cNvCxnSpPr/>
      </xdr:nvCxnSpPr>
      <xdr:spPr>
        <a:xfrm flipV="1">
          <a:off x="14401800" y="70429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32766</xdr:rowOff>
    </xdr:from>
    <xdr:to>
      <xdr:col>68</xdr:col>
      <xdr:colOff>152400</xdr:colOff>
      <xdr:row>41</xdr:row>
      <xdr:rowOff>81026</xdr:rowOff>
    </xdr:to>
    <xdr:cxnSp macro="">
      <xdr:nvCxnSpPr>
        <xdr:cNvPr id="389" name="直線コネクタ 388"/>
        <xdr:cNvCxnSpPr/>
      </xdr:nvCxnSpPr>
      <xdr:spPr>
        <a:xfrm flipV="1">
          <a:off x="13512800" y="70622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9" name="楕円 398"/>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400"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143764</xdr:rowOff>
    </xdr:from>
    <xdr:to>
      <xdr:col>77</xdr:col>
      <xdr:colOff>95250</xdr:colOff>
      <xdr:row>41</xdr:row>
      <xdr:rowOff>73914</xdr:rowOff>
    </xdr:to>
    <xdr:sp macro="" textlink="">
      <xdr:nvSpPr>
        <xdr:cNvPr id="401" name="楕円 400"/>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402" name="テキスト ボックス 401"/>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134112</xdr:rowOff>
    </xdr:from>
    <xdr:to>
      <xdr:col>73</xdr:col>
      <xdr:colOff>44450</xdr:colOff>
      <xdr:row>41</xdr:row>
      <xdr:rowOff>64262</xdr:rowOff>
    </xdr:to>
    <xdr:sp macro="" textlink="">
      <xdr:nvSpPr>
        <xdr:cNvPr id="403" name="楕円 402"/>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49039</xdr:rowOff>
    </xdr:from>
    <xdr:ext cx="762000" cy="259045"/>
    <xdr:sp macro="" textlink="">
      <xdr:nvSpPr>
        <xdr:cNvPr id="404" name="テキスト ボックス 403"/>
        <xdr:cNvSpPr txBox="1"/>
      </xdr:nvSpPr>
      <xdr:spPr>
        <a:xfrm>
          <a:off x="14909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153416</xdr:rowOff>
    </xdr:from>
    <xdr:to>
      <xdr:col>68</xdr:col>
      <xdr:colOff>203200</xdr:colOff>
      <xdr:row>41</xdr:row>
      <xdr:rowOff>83566</xdr:rowOff>
    </xdr:to>
    <xdr:sp macro="" textlink="">
      <xdr:nvSpPr>
        <xdr:cNvPr id="405" name="楕円 404"/>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68343</xdr:rowOff>
    </xdr:from>
    <xdr:ext cx="762000" cy="259045"/>
    <xdr:sp macro="" textlink="">
      <xdr:nvSpPr>
        <xdr:cNvPr id="406" name="テキスト ボックス 405"/>
        <xdr:cNvSpPr txBox="1"/>
      </xdr:nvSpPr>
      <xdr:spPr>
        <a:xfrm>
          <a:off x="14020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407" name="楕円 406"/>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408" name="テキスト ボックス 407"/>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の将来負担率は、平成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a:t>
          </a:r>
          <a:r>
            <a:rPr kumimoji="1" lang="ja-JP" altLang="ja-JP" sz="1100">
              <a:solidFill>
                <a:sysClr val="windowText" lastClr="000000"/>
              </a:solidFill>
              <a:effectLst/>
              <a:latin typeface="+mn-lt"/>
              <a:ea typeface="+mn-ea"/>
              <a:cs typeface="+mn-cs"/>
            </a:rPr>
            <a:t>と比べ</a:t>
          </a:r>
          <a:r>
            <a:rPr kumimoji="1" lang="en-US" altLang="ja-JP" sz="1100">
              <a:solidFill>
                <a:sysClr val="windowText" lastClr="000000"/>
              </a:solidFill>
              <a:effectLst/>
              <a:latin typeface="+mn-lt"/>
              <a:ea typeface="+mn-ea"/>
              <a:cs typeface="+mn-cs"/>
            </a:rPr>
            <a:t>10.9</a:t>
          </a:r>
          <a:r>
            <a:rPr kumimoji="1" lang="ja-JP" altLang="ja-JP" sz="1100">
              <a:solidFill>
                <a:sysClr val="windowText" lastClr="000000"/>
              </a:solidFill>
              <a:effectLst/>
              <a:latin typeface="+mn-lt"/>
              <a:ea typeface="+mn-ea"/>
              <a:cs typeface="+mn-cs"/>
            </a:rPr>
            <a:t>ポイント下がっており、改善している。これは、</a:t>
          </a:r>
          <a:r>
            <a:rPr kumimoji="1" lang="ja-JP" altLang="en-US" sz="1100">
              <a:solidFill>
                <a:sysClr val="windowText" lastClr="000000"/>
              </a:solidFill>
              <a:effectLst/>
              <a:latin typeface="+mn-lt"/>
              <a:ea typeface="+mn-ea"/>
              <a:cs typeface="+mn-cs"/>
            </a:rPr>
            <a:t>過去の大規模事業の起債が完済となり</a:t>
          </a:r>
          <a:r>
            <a:rPr kumimoji="1" lang="ja-JP" altLang="ja-JP" sz="1100">
              <a:solidFill>
                <a:sysClr val="windowText" lastClr="000000"/>
              </a:solidFill>
              <a:effectLst/>
              <a:latin typeface="+mn-lt"/>
              <a:ea typeface="+mn-ea"/>
              <a:cs typeface="+mn-cs"/>
            </a:rPr>
            <a:t>地方債現在高</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減</a:t>
          </a:r>
          <a:r>
            <a:rPr kumimoji="1" lang="ja-JP" altLang="en-US" sz="1100">
              <a:solidFill>
                <a:sysClr val="windowText" lastClr="000000"/>
              </a:solidFill>
              <a:effectLst/>
              <a:latin typeface="+mn-lt"/>
              <a:ea typeface="+mn-ea"/>
              <a:cs typeface="+mn-cs"/>
            </a:rPr>
            <a:t>っていること</a:t>
          </a:r>
          <a:r>
            <a:rPr kumimoji="1" lang="ja-JP" altLang="ja-JP" sz="1100">
              <a:solidFill>
                <a:sysClr val="windowText" lastClr="000000"/>
              </a:solidFill>
              <a:effectLst/>
              <a:latin typeface="+mn-lt"/>
              <a:ea typeface="+mn-ea"/>
              <a:cs typeface="+mn-cs"/>
            </a:rPr>
            <a:t>や公営企業債等繰入見込額の減によるものと考えられる。しかし、</a:t>
          </a:r>
          <a:r>
            <a:rPr kumimoji="1" lang="ja-JP" altLang="en-US" sz="1100">
              <a:solidFill>
                <a:sysClr val="windowText" lastClr="000000"/>
              </a:solidFill>
              <a:effectLst/>
              <a:latin typeface="+mn-lt"/>
              <a:ea typeface="+mn-ea"/>
              <a:cs typeface="+mn-cs"/>
            </a:rPr>
            <a:t>依然として</a:t>
          </a:r>
          <a:r>
            <a:rPr kumimoji="1" lang="ja-JP" altLang="ja-JP" sz="1100">
              <a:solidFill>
                <a:sysClr val="windowText" lastClr="000000"/>
              </a:solidFill>
              <a:effectLst/>
              <a:latin typeface="+mn-lt"/>
              <a:ea typeface="+mn-ea"/>
              <a:cs typeface="+mn-cs"/>
            </a:rPr>
            <a:t>類似団体平均</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全国平均</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県平均よりも</a:t>
          </a:r>
          <a:r>
            <a:rPr kumimoji="1" lang="ja-JP" altLang="en-US" sz="1100">
              <a:solidFill>
                <a:sysClr val="windowText" lastClr="000000"/>
              </a:solidFill>
              <a:effectLst/>
              <a:latin typeface="+mn-lt"/>
              <a:ea typeface="+mn-ea"/>
              <a:cs typeface="+mn-cs"/>
            </a:rPr>
            <a:t>大きく</a:t>
          </a:r>
          <a:r>
            <a:rPr kumimoji="1" lang="ja-JP" altLang="ja-JP" sz="1100">
              <a:solidFill>
                <a:sysClr val="windowText" lastClr="000000"/>
              </a:solidFill>
              <a:effectLst/>
              <a:latin typeface="+mn-lt"/>
              <a:ea typeface="+mn-ea"/>
              <a:cs typeface="+mn-cs"/>
            </a:rPr>
            <a:t>上回っているため、引き続き将来負担比率の低下に努めていく必要がある。今後</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大</a:t>
          </a:r>
          <a:r>
            <a:rPr kumimoji="1" lang="ja-JP" altLang="en-US" sz="1100">
              <a:solidFill>
                <a:sysClr val="windowText" lastClr="000000"/>
              </a:solidFill>
              <a:effectLst/>
              <a:latin typeface="+mn-lt"/>
              <a:ea typeface="+mn-ea"/>
              <a:cs typeface="+mn-cs"/>
            </a:rPr>
            <a:t>規模</a:t>
          </a:r>
          <a:r>
            <a:rPr kumimoji="1" lang="ja-JP" altLang="ja-JP" sz="1100">
              <a:solidFill>
                <a:sysClr val="windowText" lastClr="000000"/>
              </a:solidFill>
              <a:effectLst/>
              <a:latin typeface="+mn-lt"/>
              <a:ea typeface="+mn-ea"/>
              <a:cs typeface="+mn-cs"/>
            </a:rPr>
            <a:t>事業が控えており、公債費の増が見込まれるため、義務的経費の削減をはじめとする行財政改革を進め、財政の健全化に努めていく。</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17417</xdr:rowOff>
    </xdr:from>
    <xdr:to>
      <xdr:col>81</xdr:col>
      <xdr:colOff>44450</xdr:colOff>
      <xdr:row>19</xdr:row>
      <xdr:rowOff>142663</xdr:rowOff>
    </xdr:to>
    <xdr:cxnSp macro="">
      <xdr:nvCxnSpPr>
        <xdr:cNvPr id="444" name="直線コネクタ 443"/>
        <xdr:cNvCxnSpPr/>
      </xdr:nvCxnSpPr>
      <xdr:spPr>
        <a:xfrm flipV="1">
          <a:off x="16179800" y="3274967"/>
          <a:ext cx="838200" cy="1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142663</xdr:rowOff>
    </xdr:from>
    <xdr:to>
      <xdr:col>77</xdr:col>
      <xdr:colOff>44450</xdr:colOff>
      <xdr:row>20</xdr:row>
      <xdr:rowOff>28666</xdr:rowOff>
    </xdr:to>
    <xdr:cxnSp macro="">
      <xdr:nvCxnSpPr>
        <xdr:cNvPr id="447" name="直線コネクタ 446"/>
        <xdr:cNvCxnSpPr/>
      </xdr:nvCxnSpPr>
      <xdr:spPr>
        <a:xfrm flipV="1">
          <a:off x="15290800" y="3400213"/>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43845</xdr:rowOff>
    </xdr:from>
    <xdr:to>
      <xdr:col>72</xdr:col>
      <xdr:colOff>203200</xdr:colOff>
      <xdr:row>20</xdr:row>
      <xdr:rowOff>28666</xdr:rowOff>
    </xdr:to>
    <xdr:cxnSp macro="">
      <xdr:nvCxnSpPr>
        <xdr:cNvPr id="450" name="直線コネクタ 449"/>
        <xdr:cNvCxnSpPr/>
      </xdr:nvCxnSpPr>
      <xdr:spPr>
        <a:xfrm>
          <a:off x="14401800" y="3301395"/>
          <a:ext cx="889000" cy="15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2" name="テキスト ボックス 451"/>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43845</xdr:rowOff>
    </xdr:from>
    <xdr:to>
      <xdr:col>68</xdr:col>
      <xdr:colOff>152400</xdr:colOff>
      <xdr:row>19</xdr:row>
      <xdr:rowOff>117384</xdr:rowOff>
    </xdr:to>
    <xdr:cxnSp macro="">
      <xdr:nvCxnSpPr>
        <xdr:cNvPr id="453" name="直線コネクタ 452"/>
        <xdr:cNvCxnSpPr/>
      </xdr:nvCxnSpPr>
      <xdr:spPr>
        <a:xfrm flipV="1">
          <a:off x="13512800" y="3301395"/>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5" name="テキスト ボックス 454"/>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138067</xdr:rowOff>
    </xdr:from>
    <xdr:to>
      <xdr:col>81</xdr:col>
      <xdr:colOff>95250</xdr:colOff>
      <xdr:row>19</xdr:row>
      <xdr:rowOff>68217</xdr:rowOff>
    </xdr:to>
    <xdr:sp macro="" textlink="">
      <xdr:nvSpPr>
        <xdr:cNvPr id="463" name="楕円 462"/>
        <xdr:cNvSpPr/>
      </xdr:nvSpPr>
      <xdr:spPr>
        <a:xfrm>
          <a:off x="16967200" y="32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110144</xdr:rowOff>
    </xdr:from>
    <xdr:ext cx="762000" cy="259045"/>
    <xdr:sp macro="" textlink="">
      <xdr:nvSpPr>
        <xdr:cNvPr id="464" name="将来負担の状況該当値テキスト"/>
        <xdr:cNvSpPr txBox="1"/>
      </xdr:nvSpPr>
      <xdr:spPr>
        <a:xfrm>
          <a:off x="17106900" y="319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91863</xdr:rowOff>
    </xdr:from>
    <xdr:to>
      <xdr:col>77</xdr:col>
      <xdr:colOff>95250</xdr:colOff>
      <xdr:row>20</xdr:row>
      <xdr:rowOff>22013</xdr:rowOff>
    </xdr:to>
    <xdr:sp macro="" textlink="">
      <xdr:nvSpPr>
        <xdr:cNvPr id="465" name="楕円 464"/>
        <xdr:cNvSpPr/>
      </xdr:nvSpPr>
      <xdr:spPr>
        <a:xfrm>
          <a:off x="16129000" y="33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6790</xdr:rowOff>
    </xdr:from>
    <xdr:ext cx="736600" cy="259045"/>
    <xdr:sp macro="" textlink="">
      <xdr:nvSpPr>
        <xdr:cNvPr id="466" name="テキスト ボックス 465"/>
        <xdr:cNvSpPr txBox="1"/>
      </xdr:nvSpPr>
      <xdr:spPr>
        <a:xfrm>
          <a:off x="15798800" y="343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149316</xdr:rowOff>
    </xdr:from>
    <xdr:to>
      <xdr:col>73</xdr:col>
      <xdr:colOff>44450</xdr:colOff>
      <xdr:row>20</xdr:row>
      <xdr:rowOff>79466</xdr:rowOff>
    </xdr:to>
    <xdr:sp macro="" textlink="">
      <xdr:nvSpPr>
        <xdr:cNvPr id="467" name="楕円 466"/>
        <xdr:cNvSpPr/>
      </xdr:nvSpPr>
      <xdr:spPr>
        <a:xfrm>
          <a:off x="15240000" y="340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64243</xdr:rowOff>
    </xdr:from>
    <xdr:ext cx="762000" cy="259045"/>
    <xdr:sp macro="" textlink="">
      <xdr:nvSpPr>
        <xdr:cNvPr id="468" name="テキスト ボックス 467"/>
        <xdr:cNvSpPr txBox="1"/>
      </xdr:nvSpPr>
      <xdr:spPr>
        <a:xfrm>
          <a:off x="14909800" y="349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164495</xdr:rowOff>
    </xdr:from>
    <xdr:to>
      <xdr:col>68</xdr:col>
      <xdr:colOff>203200</xdr:colOff>
      <xdr:row>19</xdr:row>
      <xdr:rowOff>94645</xdr:rowOff>
    </xdr:to>
    <xdr:sp macro="" textlink="">
      <xdr:nvSpPr>
        <xdr:cNvPr id="469" name="楕円 468"/>
        <xdr:cNvSpPr/>
      </xdr:nvSpPr>
      <xdr:spPr>
        <a:xfrm>
          <a:off x="14351000" y="325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79422</xdr:rowOff>
    </xdr:from>
    <xdr:ext cx="762000" cy="259045"/>
    <xdr:sp macro="" textlink="">
      <xdr:nvSpPr>
        <xdr:cNvPr id="470" name="テキスト ボックス 469"/>
        <xdr:cNvSpPr txBox="1"/>
      </xdr:nvSpPr>
      <xdr:spPr>
        <a:xfrm>
          <a:off x="14020800" y="333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66584</xdr:rowOff>
    </xdr:from>
    <xdr:to>
      <xdr:col>64</xdr:col>
      <xdr:colOff>152400</xdr:colOff>
      <xdr:row>19</xdr:row>
      <xdr:rowOff>168184</xdr:rowOff>
    </xdr:to>
    <xdr:sp macro="" textlink="">
      <xdr:nvSpPr>
        <xdr:cNvPr id="471" name="楕円 470"/>
        <xdr:cNvSpPr/>
      </xdr:nvSpPr>
      <xdr:spPr>
        <a:xfrm>
          <a:off x="13462000" y="33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152961</xdr:rowOff>
    </xdr:from>
    <xdr:ext cx="762000" cy="259045"/>
    <xdr:sp macro="" textlink="">
      <xdr:nvSpPr>
        <xdr:cNvPr id="472" name="テキスト ボックス 471"/>
        <xdr:cNvSpPr txBox="1"/>
      </xdr:nvSpPr>
      <xdr:spPr>
        <a:xfrm>
          <a:off x="13131800" y="341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35,322
34,770
15.90
12,190,577
11,809,454
342,448
6,626,484
10,479,230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人件費に係るものは、平成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年度において、平成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1.4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下がって</a:t>
          </a:r>
          <a:r>
            <a:rPr kumimoji="1" lang="ja-JP" altLang="ja-JP" sz="1100">
              <a:solidFill>
                <a:sysClr val="windowText" lastClr="000000"/>
              </a:solidFill>
              <a:effectLst/>
              <a:latin typeface="+mn-lt"/>
              <a:ea typeface="+mn-ea"/>
              <a:cs typeface="+mn-cs"/>
            </a:rPr>
            <a:t>おり、全国平均より</a:t>
          </a:r>
          <a:r>
            <a:rPr kumimoji="1" lang="en-US" altLang="ja-JP" sz="1100">
              <a:solidFill>
                <a:sysClr val="windowText" lastClr="000000"/>
              </a:solidFill>
              <a:effectLst/>
              <a:latin typeface="+mn-lt"/>
              <a:ea typeface="+mn-ea"/>
              <a:cs typeface="+mn-cs"/>
            </a:rPr>
            <a:t>2.5</a:t>
          </a:r>
          <a:r>
            <a:rPr kumimoji="1" lang="ja-JP" altLang="en-US"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下回</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、類似団体平均</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県平均</a:t>
          </a:r>
          <a:r>
            <a:rPr kumimoji="1" lang="ja-JP" altLang="en-US" sz="1100">
              <a:solidFill>
                <a:sysClr val="windowText" lastClr="000000"/>
              </a:solidFill>
              <a:effectLst/>
              <a:latin typeface="+mn-lt"/>
              <a:ea typeface="+mn-ea"/>
              <a:cs typeface="+mn-cs"/>
            </a:rPr>
            <a:t>と同程度であ</a:t>
          </a:r>
          <a:r>
            <a:rPr kumimoji="1" lang="ja-JP" altLang="ja-JP" sz="1100">
              <a:solidFill>
                <a:sysClr val="windowText" lastClr="000000"/>
              </a:solidFill>
              <a:effectLst/>
              <a:latin typeface="+mn-lt"/>
              <a:ea typeface="+mn-ea"/>
              <a:cs typeface="+mn-cs"/>
            </a:rPr>
            <a:t>る。</a:t>
          </a:r>
          <a:r>
            <a:rPr kumimoji="1" lang="ja-JP" altLang="en-US" sz="1100">
              <a:solidFill>
                <a:sysClr val="windowText" lastClr="000000"/>
              </a:solidFill>
              <a:effectLst/>
              <a:latin typeface="+mn-lt"/>
              <a:ea typeface="+mn-ea"/>
              <a:cs typeface="+mn-cs"/>
            </a:rPr>
            <a:t>学校</a:t>
          </a:r>
          <a:r>
            <a:rPr kumimoji="1" lang="ja-JP" altLang="ja-JP" sz="1100">
              <a:solidFill>
                <a:sysClr val="windowText" lastClr="000000"/>
              </a:solidFill>
              <a:effectLst/>
              <a:latin typeface="+mn-lt"/>
              <a:ea typeface="+mn-ea"/>
              <a:cs typeface="+mn-cs"/>
            </a:rPr>
            <a:t>給食</a:t>
          </a:r>
          <a:r>
            <a:rPr kumimoji="1" lang="ja-JP" altLang="en-US" sz="1100">
              <a:solidFill>
                <a:sysClr val="windowText" lastClr="000000"/>
              </a:solidFill>
              <a:effectLst/>
              <a:latin typeface="+mn-lt"/>
              <a:ea typeface="+mn-ea"/>
              <a:cs typeface="+mn-cs"/>
            </a:rPr>
            <a:t>共同</a:t>
          </a:r>
          <a:r>
            <a:rPr kumimoji="1" lang="ja-JP" altLang="ja-JP" sz="1100">
              <a:solidFill>
                <a:sysClr val="windowText" lastClr="000000"/>
              </a:solidFill>
              <a:effectLst/>
              <a:latin typeface="+mn-lt"/>
              <a:ea typeface="+mn-ea"/>
              <a:cs typeface="+mn-cs"/>
            </a:rPr>
            <a:t>調理場や</a:t>
          </a:r>
          <a:r>
            <a:rPr kumimoji="1" lang="ja-JP" altLang="en-US" sz="1100">
              <a:solidFill>
                <a:sysClr val="windowText" lastClr="000000"/>
              </a:solidFill>
              <a:effectLst/>
              <a:latin typeface="+mn-lt"/>
              <a:ea typeface="+mn-ea"/>
              <a:cs typeface="+mn-cs"/>
            </a:rPr>
            <a:t>町立</a:t>
          </a:r>
          <a:r>
            <a:rPr kumimoji="1" lang="ja-JP" altLang="ja-JP" sz="1100">
              <a:solidFill>
                <a:sysClr val="windowText" lastClr="000000"/>
              </a:solidFill>
              <a:effectLst/>
              <a:latin typeface="+mn-lt"/>
              <a:ea typeface="+mn-ea"/>
              <a:cs typeface="+mn-cs"/>
            </a:rPr>
            <a:t>保育所などの施設運営を直営で行ってい</a:t>
          </a:r>
          <a:r>
            <a:rPr kumimoji="1" lang="ja-JP" altLang="en-US" sz="1100">
              <a:solidFill>
                <a:sysClr val="windowText" lastClr="000000"/>
              </a:solidFill>
              <a:effectLst/>
              <a:latin typeface="+mn-lt"/>
              <a:ea typeface="+mn-ea"/>
              <a:cs typeface="+mn-cs"/>
            </a:rPr>
            <a:t>るが</a:t>
          </a:r>
          <a:r>
            <a:rPr kumimoji="1" lang="ja-JP" altLang="ja-JP" sz="1100">
              <a:solidFill>
                <a:sysClr val="windowText" lastClr="000000"/>
              </a:solidFill>
              <a:effectLst/>
              <a:latin typeface="+mn-lt"/>
              <a:ea typeface="+mn-ea"/>
              <a:cs typeface="+mn-cs"/>
            </a:rPr>
            <a:t>、職員数</a:t>
          </a:r>
          <a:r>
            <a:rPr kumimoji="1" lang="ja-JP" altLang="en-US" sz="1100">
              <a:solidFill>
                <a:sysClr val="windowText" lastClr="000000"/>
              </a:solidFill>
              <a:effectLst/>
              <a:latin typeface="+mn-lt"/>
              <a:ea typeface="+mn-ea"/>
              <a:cs typeface="+mn-cs"/>
            </a:rPr>
            <a:t>が少ないため人件費はおさえられている。</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年度より</a:t>
          </a:r>
          <a:r>
            <a:rPr kumimoji="1" lang="ja-JP" altLang="en-US" sz="1100">
              <a:solidFill>
                <a:sysClr val="windowText" lastClr="000000"/>
              </a:solidFill>
              <a:effectLst/>
              <a:latin typeface="+mn-lt"/>
              <a:ea typeface="+mn-ea"/>
              <a:cs typeface="+mn-cs"/>
            </a:rPr>
            <a:t>下がった要因としては、</a:t>
          </a:r>
          <a:r>
            <a:rPr kumimoji="1" lang="ja-JP" altLang="ja-JP" sz="1100">
              <a:solidFill>
                <a:sysClr val="windowText" lastClr="000000"/>
              </a:solidFill>
              <a:effectLst/>
              <a:latin typeface="+mn-lt"/>
              <a:ea typeface="+mn-ea"/>
              <a:cs typeface="+mn-cs"/>
            </a:rPr>
            <a:t>育児休暇を取得する職員の増加の影響や嘱託員の減などが考えられる。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154432</xdr:rowOff>
    </xdr:from>
    <xdr:to>
      <xdr:col>24</xdr:col>
      <xdr:colOff>25400</xdr:colOff>
      <xdr:row>37</xdr:row>
      <xdr:rowOff>46990</xdr:rowOff>
    </xdr:to>
    <xdr:cxnSp macro="">
      <xdr:nvCxnSpPr>
        <xdr:cNvPr id="64" name="直線コネクタ 63"/>
        <xdr:cNvCxnSpPr/>
      </xdr:nvCxnSpPr>
      <xdr:spPr>
        <a:xfrm flipV="1">
          <a:off x="3987800" y="63266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46990</xdr:rowOff>
    </xdr:to>
    <xdr:cxnSp macro="">
      <xdr:nvCxnSpPr>
        <xdr:cNvPr id="67" name="直線コネクタ 66"/>
        <xdr:cNvCxnSpPr/>
      </xdr:nvCxnSpPr>
      <xdr:spPr>
        <a:xfrm>
          <a:off x="3098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37</xdr:row>
      <xdr:rowOff>10414</xdr:rowOff>
    </xdr:to>
    <xdr:cxnSp macro="">
      <xdr:nvCxnSpPr>
        <xdr:cNvPr id="70" name="直線コネクタ 69"/>
        <xdr:cNvCxnSpPr/>
      </xdr:nvCxnSpPr>
      <xdr:spPr>
        <a:xfrm>
          <a:off x="2209800" y="63129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37</xdr:row>
      <xdr:rowOff>28702</xdr:rowOff>
    </xdr:to>
    <xdr:cxnSp macro="">
      <xdr:nvCxnSpPr>
        <xdr:cNvPr id="73" name="直線コネクタ 72"/>
        <xdr:cNvCxnSpPr/>
      </xdr:nvCxnSpPr>
      <xdr:spPr>
        <a:xfrm flipV="1">
          <a:off x="1320800" y="63129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103632</xdr:rowOff>
    </xdr:from>
    <xdr:to>
      <xdr:col>24</xdr:col>
      <xdr:colOff>76200</xdr:colOff>
      <xdr:row>37</xdr:row>
      <xdr:rowOff>33782</xdr:rowOff>
    </xdr:to>
    <xdr:sp macro="" textlink="">
      <xdr:nvSpPr>
        <xdr:cNvPr id="83" name="楕円 82"/>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75709</xdr:rowOff>
    </xdr:from>
    <xdr:ext cx="762000" cy="259045"/>
    <xdr:sp macro="" textlink="">
      <xdr:nvSpPr>
        <xdr:cNvPr id="84" name="人件費該当値テキスト"/>
        <xdr:cNvSpPr txBox="1"/>
      </xdr:nvSpPr>
      <xdr:spPr>
        <a:xfrm>
          <a:off x="4914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5" name="楕円 84"/>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6" name="テキスト ボックス 85"/>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88" name="テキスト ボックス 87"/>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90" name="テキスト ボックス 89"/>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91" name="楕円 90"/>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64279</xdr:rowOff>
    </xdr:from>
    <xdr:ext cx="762000" cy="259045"/>
    <xdr:sp macro="" textlink="">
      <xdr:nvSpPr>
        <xdr:cNvPr id="92" name="テキスト ボックス 91"/>
        <xdr:cNvSpPr txBox="1"/>
      </xdr:nvSpPr>
      <xdr:spPr>
        <a:xfrm>
          <a:off x="939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物件費に係るものは、平成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ポイント下がっている。</a:t>
          </a:r>
          <a:r>
            <a:rPr kumimoji="1" lang="ja-JP" altLang="en-US" sz="1100">
              <a:solidFill>
                <a:sysClr val="windowText" lastClr="000000"/>
              </a:solidFill>
              <a:effectLst/>
              <a:latin typeface="+mn-lt"/>
              <a:ea typeface="+mn-ea"/>
              <a:cs typeface="+mn-cs"/>
            </a:rPr>
            <a:t>これは、委託料など削減に努めたことが要因である。</a:t>
          </a:r>
          <a:r>
            <a:rPr kumimoji="1" lang="ja-JP" altLang="ja-JP" sz="1100">
              <a:solidFill>
                <a:sysClr val="windowText" lastClr="000000"/>
              </a:solidFill>
              <a:effectLst/>
              <a:latin typeface="+mn-lt"/>
              <a:ea typeface="+mn-ea"/>
              <a:cs typeface="+mn-cs"/>
            </a:rPr>
            <a:t>類似団体平均より</a:t>
          </a:r>
          <a:r>
            <a:rPr kumimoji="1" lang="en-US" altLang="ja-JP" sz="1100">
              <a:solidFill>
                <a:sysClr val="windowText" lastClr="000000"/>
              </a:solidFill>
              <a:effectLst/>
              <a:latin typeface="+mn-lt"/>
              <a:ea typeface="+mn-ea"/>
              <a:cs typeface="+mn-cs"/>
            </a:rPr>
            <a:t>5.0</a:t>
          </a:r>
          <a:r>
            <a:rPr kumimoji="1" lang="ja-JP" altLang="ja-JP" sz="1100">
              <a:solidFill>
                <a:sysClr val="windowText" lastClr="000000"/>
              </a:solidFill>
              <a:effectLst/>
              <a:latin typeface="+mn-lt"/>
              <a:ea typeface="+mn-ea"/>
              <a:cs typeface="+mn-cs"/>
            </a:rPr>
            <a:t>ポイント、全国平均や県平均と比べても下回っている状況が継続して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今後もこの状況を維持することに努め</a:t>
          </a:r>
          <a:r>
            <a:rPr kumimoji="1" lang="ja-JP" altLang="en-US" sz="1100">
              <a:solidFill>
                <a:sysClr val="windowText" lastClr="000000"/>
              </a:solidFill>
              <a:effectLst/>
              <a:latin typeface="+mn-lt"/>
              <a:ea typeface="+mn-ea"/>
              <a:cs typeface="+mn-cs"/>
            </a:rPr>
            <a:t>て</a:t>
          </a:r>
          <a:r>
            <a:rPr kumimoji="1" lang="ja-JP" altLang="ja-JP" sz="1100">
              <a:solidFill>
                <a:sysClr val="windowText" lastClr="000000"/>
              </a:solidFill>
              <a:effectLst/>
              <a:latin typeface="+mn-lt"/>
              <a:ea typeface="+mn-ea"/>
              <a:cs typeface="+mn-cs"/>
            </a:rPr>
            <a:t>いく。</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161290</xdr:rowOff>
    </xdr:from>
    <xdr:to>
      <xdr:col>82</xdr:col>
      <xdr:colOff>107950</xdr:colOff>
      <xdr:row>14</xdr:row>
      <xdr:rowOff>81280</xdr:rowOff>
    </xdr:to>
    <xdr:cxnSp macro="">
      <xdr:nvCxnSpPr>
        <xdr:cNvPr id="125" name="直線コネクタ 124"/>
        <xdr:cNvCxnSpPr/>
      </xdr:nvCxnSpPr>
      <xdr:spPr>
        <a:xfrm flipV="1">
          <a:off x="15671800" y="23901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104140</xdr:rowOff>
    </xdr:to>
    <xdr:cxnSp macro="">
      <xdr:nvCxnSpPr>
        <xdr:cNvPr id="128" name="直線コネクタ 127"/>
        <xdr:cNvCxnSpPr/>
      </xdr:nvCxnSpPr>
      <xdr:spPr>
        <a:xfrm flipV="1">
          <a:off x="14782800" y="2481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104140</xdr:rowOff>
    </xdr:from>
    <xdr:to>
      <xdr:col>73</xdr:col>
      <xdr:colOff>180975</xdr:colOff>
      <xdr:row>14</xdr:row>
      <xdr:rowOff>111760</xdr:rowOff>
    </xdr:to>
    <xdr:cxnSp macro="">
      <xdr:nvCxnSpPr>
        <xdr:cNvPr id="131" name="直線コネクタ 130"/>
        <xdr:cNvCxnSpPr/>
      </xdr:nvCxnSpPr>
      <xdr:spPr>
        <a:xfrm flipV="1">
          <a:off x="13893800" y="250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111760</xdr:rowOff>
    </xdr:from>
    <xdr:to>
      <xdr:col>69</xdr:col>
      <xdr:colOff>92075</xdr:colOff>
      <xdr:row>14</xdr:row>
      <xdr:rowOff>157480</xdr:rowOff>
    </xdr:to>
    <xdr:cxnSp macro="">
      <xdr:nvCxnSpPr>
        <xdr:cNvPr id="134" name="直線コネクタ 133"/>
        <xdr:cNvCxnSpPr/>
      </xdr:nvCxnSpPr>
      <xdr:spPr>
        <a:xfrm flipV="1">
          <a:off x="13004800" y="251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110490</xdr:rowOff>
    </xdr:from>
    <xdr:to>
      <xdr:col>82</xdr:col>
      <xdr:colOff>158750</xdr:colOff>
      <xdr:row>14</xdr:row>
      <xdr:rowOff>40640</xdr:rowOff>
    </xdr:to>
    <xdr:sp macro="" textlink="">
      <xdr:nvSpPr>
        <xdr:cNvPr id="144" name="楕円 143"/>
        <xdr:cNvSpPr/>
      </xdr:nvSpPr>
      <xdr:spPr>
        <a:xfrm>
          <a:off x="164592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127017</xdr:rowOff>
    </xdr:from>
    <xdr:ext cx="762000" cy="259045"/>
    <xdr:sp macro="" textlink="">
      <xdr:nvSpPr>
        <xdr:cNvPr id="145" name="物件費該当値テキスト"/>
        <xdr:cNvSpPr txBox="1"/>
      </xdr:nvSpPr>
      <xdr:spPr>
        <a:xfrm>
          <a:off x="165989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46" name="楕円 145"/>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142257</xdr:rowOff>
    </xdr:from>
    <xdr:ext cx="736600" cy="259045"/>
    <xdr:sp macro="" textlink="">
      <xdr:nvSpPr>
        <xdr:cNvPr id="147" name="テキスト ボックス 146"/>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53340</xdr:rowOff>
    </xdr:from>
    <xdr:to>
      <xdr:col>74</xdr:col>
      <xdr:colOff>31750</xdr:colOff>
      <xdr:row>14</xdr:row>
      <xdr:rowOff>154940</xdr:rowOff>
    </xdr:to>
    <xdr:sp macro="" textlink="">
      <xdr:nvSpPr>
        <xdr:cNvPr id="148" name="楕円 147"/>
        <xdr:cNvSpPr/>
      </xdr:nvSpPr>
      <xdr:spPr>
        <a:xfrm>
          <a:off x="14732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165117</xdr:rowOff>
    </xdr:from>
    <xdr:ext cx="762000" cy="259045"/>
    <xdr:sp macro="" textlink="">
      <xdr:nvSpPr>
        <xdr:cNvPr id="149" name="テキスト ボックス 148"/>
        <xdr:cNvSpPr txBox="1"/>
      </xdr:nvSpPr>
      <xdr:spPr>
        <a:xfrm>
          <a:off x="14401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60960</xdr:rowOff>
    </xdr:from>
    <xdr:to>
      <xdr:col>69</xdr:col>
      <xdr:colOff>142875</xdr:colOff>
      <xdr:row>14</xdr:row>
      <xdr:rowOff>162560</xdr:rowOff>
    </xdr:to>
    <xdr:sp macro="" textlink="">
      <xdr:nvSpPr>
        <xdr:cNvPr id="150" name="楕円 149"/>
        <xdr:cNvSpPr/>
      </xdr:nvSpPr>
      <xdr:spPr>
        <a:xfrm>
          <a:off x="13843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1287</xdr:rowOff>
    </xdr:from>
    <xdr:ext cx="762000" cy="259045"/>
    <xdr:sp macro="" textlink="">
      <xdr:nvSpPr>
        <xdr:cNvPr id="151" name="テキスト ボックス 150"/>
        <xdr:cNvSpPr txBox="1"/>
      </xdr:nvSpPr>
      <xdr:spPr>
        <a:xfrm>
          <a:off x="13512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52" name="楕円 151"/>
        <xdr:cNvSpPr/>
      </xdr:nvSpPr>
      <xdr:spPr>
        <a:xfrm>
          <a:off x="12954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47007</xdr:rowOff>
    </xdr:from>
    <xdr:ext cx="762000" cy="259045"/>
    <xdr:sp macro="" textlink="">
      <xdr:nvSpPr>
        <xdr:cNvPr id="153" name="テキスト ボックス 152"/>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扶助費については</a:t>
          </a:r>
          <a:r>
            <a:rPr kumimoji="1" lang="ja-JP" altLang="en-US" sz="1100">
              <a:solidFill>
                <a:sysClr val="windowText" lastClr="000000"/>
              </a:solidFill>
              <a:effectLst/>
              <a:latin typeface="+mn-lt"/>
              <a:ea typeface="+mn-ea"/>
              <a:cs typeface="+mn-cs"/>
            </a:rPr>
            <a:t>近年</a:t>
          </a:r>
          <a:r>
            <a:rPr kumimoji="1" lang="ja-JP" altLang="ja-JP" sz="1100">
              <a:solidFill>
                <a:sysClr val="windowText" lastClr="000000"/>
              </a:solidFill>
              <a:effectLst/>
              <a:latin typeface="+mn-lt"/>
              <a:ea typeface="+mn-ea"/>
              <a:cs typeface="+mn-cs"/>
            </a:rPr>
            <a:t>増加傾向に</a:t>
          </a:r>
          <a:r>
            <a:rPr kumimoji="1" lang="ja-JP" altLang="en-US" sz="1100">
              <a:solidFill>
                <a:sysClr val="windowText" lastClr="000000"/>
              </a:solidFill>
              <a:effectLst/>
              <a:latin typeface="+mn-lt"/>
              <a:ea typeface="+mn-ea"/>
              <a:cs typeface="+mn-cs"/>
            </a:rPr>
            <a:t>あったが</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がっ</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これは、</a:t>
          </a:r>
          <a:r>
            <a:rPr kumimoji="1" lang="ja-JP" altLang="ja-JP" sz="1100">
              <a:solidFill>
                <a:sysClr val="windowText" lastClr="000000"/>
              </a:solidFill>
              <a:effectLst/>
              <a:latin typeface="+mn-lt"/>
              <a:ea typeface="+mn-ea"/>
              <a:cs typeface="+mn-cs"/>
            </a:rPr>
            <a:t>保育士不足による私立児童運営費負担金の</a:t>
          </a:r>
          <a:r>
            <a:rPr kumimoji="1" lang="ja-JP" altLang="en-US" sz="1100">
              <a:solidFill>
                <a:sysClr val="windowText" lastClr="000000"/>
              </a:solidFill>
              <a:effectLst/>
              <a:latin typeface="+mn-lt"/>
              <a:ea typeface="+mn-ea"/>
              <a:cs typeface="+mn-cs"/>
            </a:rPr>
            <a:t>大幅な</a:t>
          </a:r>
          <a:r>
            <a:rPr kumimoji="1" lang="ja-JP" altLang="ja-JP" sz="1100">
              <a:solidFill>
                <a:sysClr val="windowText" lastClr="000000"/>
              </a:solidFill>
              <a:effectLst/>
              <a:latin typeface="+mn-lt"/>
              <a:ea typeface="+mn-ea"/>
              <a:cs typeface="+mn-cs"/>
            </a:rPr>
            <a:t>減</a:t>
          </a:r>
          <a:r>
            <a:rPr kumimoji="1" lang="ja-JP" altLang="en-US" sz="1100">
              <a:solidFill>
                <a:sysClr val="windowText" lastClr="000000"/>
              </a:solidFill>
              <a:effectLst/>
              <a:latin typeface="+mn-lt"/>
              <a:ea typeface="+mn-ea"/>
              <a:cs typeface="+mn-cs"/>
            </a:rPr>
            <a:t>が主な要因である。</a:t>
          </a:r>
          <a:r>
            <a:rPr kumimoji="1" lang="ja-JP" altLang="ja-JP" sz="1100">
              <a:solidFill>
                <a:schemeClr val="dk1"/>
              </a:solidFill>
              <a:effectLst/>
              <a:latin typeface="+mn-lt"/>
              <a:ea typeface="+mn-ea"/>
              <a:cs typeface="+mn-cs"/>
            </a:rPr>
            <a:t>全国平均</a:t>
          </a:r>
          <a:r>
            <a:rPr kumimoji="1" lang="ja-JP" altLang="en-US" sz="1100">
              <a:solidFill>
                <a:schemeClr val="dk1"/>
              </a:solidFill>
              <a:effectLst/>
              <a:latin typeface="+mn-lt"/>
              <a:ea typeface="+mn-ea"/>
              <a:cs typeface="+mn-cs"/>
            </a:rPr>
            <a:t>や</a:t>
          </a:r>
          <a:r>
            <a:rPr kumimoji="1" lang="ja-JP" altLang="ja-JP" sz="1100">
              <a:solidFill>
                <a:sysClr val="windowText" lastClr="000000"/>
              </a:solidFill>
              <a:effectLst/>
              <a:latin typeface="+mn-lt"/>
              <a:ea typeface="+mn-ea"/>
              <a:cs typeface="+mn-cs"/>
            </a:rPr>
            <a:t>県平均を下回っている</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類似団体平均と比較すると、継続的に高い状況が続いて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今後も上昇傾向が続くと予想されることから、事業内容を細かく精査し、</a:t>
          </a:r>
          <a:r>
            <a:rPr kumimoji="1" lang="ja-JP" altLang="en-US" sz="1100">
              <a:solidFill>
                <a:sysClr val="windowText" lastClr="000000"/>
              </a:solidFill>
              <a:effectLst/>
              <a:latin typeface="+mn-lt"/>
              <a:ea typeface="+mn-ea"/>
              <a:cs typeface="+mn-cs"/>
            </a:rPr>
            <a:t>見直しをすすめて</a:t>
          </a:r>
          <a:r>
            <a:rPr kumimoji="1" lang="ja-JP" altLang="ja-JP" sz="1100">
              <a:solidFill>
                <a:sysClr val="windowText" lastClr="000000"/>
              </a:solidFill>
              <a:effectLst/>
              <a:latin typeface="+mn-lt"/>
              <a:ea typeface="+mn-ea"/>
              <a:cs typeface="+mn-cs"/>
            </a:rPr>
            <a:t>上昇傾向に歯止めをかけるよう努めていく。</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31750</xdr:rowOff>
    </xdr:from>
    <xdr:to>
      <xdr:col>24</xdr:col>
      <xdr:colOff>25400</xdr:colOff>
      <xdr:row>60</xdr:row>
      <xdr:rowOff>0</xdr:rowOff>
    </xdr:to>
    <xdr:cxnSp macro="">
      <xdr:nvCxnSpPr>
        <xdr:cNvPr id="186" name="直線コネクタ 185"/>
        <xdr:cNvCxnSpPr/>
      </xdr:nvCxnSpPr>
      <xdr:spPr>
        <a:xfrm flipV="1">
          <a:off x="3987800" y="101473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95250</xdr:rowOff>
    </xdr:from>
    <xdr:to>
      <xdr:col>19</xdr:col>
      <xdr:colOff>187325</xdr:colOff>
      <xdr:row>60</xdr:row>
      <xdr:rowOff>0</xdr:rowOff>
    </xdr:to>
    <xdr:cxnSp macro="">
      <xdr:nvCxnSpPr>
        <xdr:cNvPr id="189" name="直線コネクタ 188"/>
        <xdr:cNvCxnSpPr/>
      </xdr:nvCxnSpPr>
      <xdr:spPr>
        <a:xfrm>
          <a:off x="3098800" y="10210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101600</xdr:rowOff>
    </xdr:from>
    <xdr:to>
      <xdr:col>15</xdr:col>
      <xdr:colOff>98425</xdr:colOff>
      <xdr:row>59</xdr:row>
      <xdr:rowOff>95250</xdr:rowOff>
    </xdr:to>
    <xdr:cxnSp macro="">
      <xdr:nvCxnSpPr>
        <xdr:cNvPr id="192" name="直線コネクタ 191"/>
        <xdr:cNvCxnSpPr/>
      </xdr:nvCxnSpPr>
      <xdr:spPr>
        <a:xfrm>
          <a:off x="2209800" y="10045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58</xdr:row>
      <xdr:rowOff>101600</xdr:rowOff>
    </xdr:to>
    <xdr:cxnSp macro="">
      <xdr:nvCxnSpPr>
        <xdr:cNvPr id="195" name="直線コネクタ 194"/>
        <xdr:cNvCxnSpPr/>
      </xdr:nvCxnSpPr>
      <xdr:spPr>
        <a:xfrm>
          <a:off x="1320800" y="9880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5" name="楕円 204"/>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06"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120650</xdr:rowOff>
    </xdr:from>
    <xdr:to>
      <xdr:col>20</xdr:col>
      <xdr:colOff>38100</xdr:colOff>
      <xdr:row>60</xdr:row>
      <xdr:rowOff>50800</xdr:rowOff>
    </xdr:to>
    <xdr:sp macro="" textlink="">
      <xdr:nvSpPr>
        <xdr:cNvPr id="207" name="楕円 206"/>
        <xdr:cNvSpPr/>
      </xdr:nvSpPr>
      <xdr:spPr>
        <a:xfrm>
          <a:off x="3937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35577</xdr:rowOff>
    </xdr:from>
    <xdr:ext cx="736600" cy="259045"/>
    <xdr:sp macro="" textlink="">
      <xdr:nvSpPr>
        <xdr:cNvPr id="208" name="テキスト ボックス 207"/>
        <xdr:cNvSpPr txBox="1"/>
      </xdr:nvSpPr>
      <xdr:spPr>
        <a:xfrm>
          <a:off x="3606800" y="1032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44450</xdr:rowOff>
    </xdr:from>
    <xdr:to>
      <xdr:col>15</xdr:col>
      <xdr:colOff>149225</xdr:colOff>
      <xdr:row>59</xdr:row>
      <xdr:rowOff>146050</xdr:rowOff>
    </xdr:to>
    <xdr:sp macro="" textlink="">
      <xdr:nvSpPr>
        <xdr:cNvPr id="209" name="楕円 208"/>
        <xdr:cNvSpPr/>
      </xdr:nvSpPr>
      <xdr:spPr>
        <a:xfrm>
          <a:off x="3048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130827</xdr:rowOff>
    </xdr:from>
    <xdr:ext cx="762000" cy="259045"/>
    <xdr:sp macro="" textlink="">
      <xdr:nvSpPr>
        <xdr:cNvPr id="210" name="テキスト ボックス 209"/>
        <xdr:cNvSpPr txBox="1"/>
      </xdr:nvSpPr>
      <xdr:spPr>
        <a:xfrm>
          <a:off x="2717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50800</xdr:rowOff>
    </xdr:from>
    <xdr:to>
      <xdr:col>11</xdr:col>
      <xdr:colOff>60325</xdr:colOff>
      <xdr:row>58</xdr:row>
      <xdr:rowOff>152400</xdr:rowOff>
    </xdr:to>
    <xdr:sp macro="" textlink="">
      <xdr:nvSpPr>
        <xdr:cNvPr id="211" name="楕円 210"/>
        <xdr:cNvSpPr/>
      </xdr:nvSpPr>
      <xdr:spPr>
        <a:xfrm>
          <a:off x="2159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137177</xdr:rowOff>
    </xdr:from>
    <xdr:ext cx="762000" cy="259045"/>
    <xdr:sp macro="" textlink="">
      <xdr:nvSpPr>
        <xdr:cNvPr id="212" name="テキスト ボックス 211"/>
        <xdr:cNvSpPr txBox="1"/>
      </xdr:nvSpPr>
      <xdr:spPr>
        <a:xfrm>
          <a:off x="1828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3" name="楕円 212"/>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4" name="テキスト ボックス 213"/>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その他は主に繰出金が大きな割合を占めているが、平成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ポイント下がった。これは、平成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年度に加入した介護保険広域連合への</a:t>
          </a:r>
          <a:r>
            <a:rPr kumimoji="1" lang="ja-JP" altLang="en-US" sz="1100">
              <a:solidFill>
                <a:sysClr val="windowText" lastClr="000000"/>
              </a:solidFill>
              <a:effectLst/>
              <a:latin typeface="+mn-lt"/>
              <a:ea typeface="+mn-ea"/>
              <a:cs typeface="+mn-cs"/>
            </a:rPr>
            <a:t>加入時の</a:t>
          </a:r>
          <a:r>
            <a:rPr kumimoji="1" lang="ja-JP" altLang="ja-JP" sz="1100">
              <a:solidFill>
                <a:sysClr val="windowText" lastClr="000000"/>
              </a:solidFill>
              <a:effectLst/>
              <a:latin typeface="+mn-lt"/>
              <a:ea typeface="+mn-ea"/>
              <a:cs typeface="+mn-cs"/>
            </a:rPr>
            <a:t>負担金</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の一時的な増がおさまったことによる影響と考えられる</a:t>
          </a:r>
          <a:r>
            <a:rPr kumimoji="1" lang="ja-JP" altLang="en-US" sz="1100">
              <a:solidFill>
                <a:sysClr val="windowText" lastClr="000000"/>
              </a:solidFill>
              <a:effectLst/>
              <a:latin typeface="+mn-lt"/>
              <a:ea typeface="+mn-ea"/>
              <a:cs typeface="+mn-cs"/>
            </a:rPr>
            <a:t>。今後は、</a:t>
          </a:r>
          <a:r>
            <a:rPr kumimoji="1" lang="ja-JP" altLang="ja-JP" sz="1100">
              <a:solidFill>
                <a:sysClr val="windowText" lastClr="000000"/>
              </a:solidFill>
              <a:effectLst/>
              <a:latin typeface="+mn-lt"/>
              <a:ea typeface="+mn-ea"/>
              <a:cs typeface="+mn-cs"/>
            </a:rPr>
            <a:t>土地区画整理事業特別会計への繰出</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国民健康保険特別会計への赤字補てん的な法定外繰出金で、増が見込まれる。特別会計は、保険料や料金の適正化を図るなど、独立採算の理念に基づいた経営を促していく。</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155575</xdr:rowOff>
    </xdr:from>
    <xdr:to>
      <xdr:col>82</xdr:col>
      <xdr:colOff>107950</xdr:colOff>
      <xdr:row>56</xdr:row>
      <xdr:rowOff>69850</xdr:rowOff>
    </xdr:to>
    <xdr:cxnSp macro="">
      <xdr:nvCxnSpPr>
        <xdr:cNvPr id="251" name="直線コネクタ 250"/>
        <xdr:cNvCxnSpPr/>
      </xdr:nvCxnSpPr>
      <xdr:spPr>
        <a:xfrm flipV="1">
          <a:off x="15671800" y="958532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69850</xdr:rowOff>
    </xdr:from>
    <xdr:to>
      <xdr:col>78</xdr:col>
      <xdr:colOff>69850</xdr:colOff>
      <xdr:row>57</xdr:row>
      <xdr:rowOff>3175</xdr:rowOff>
    </xdr:to>
    <xdr:cxnSp macro="">
      <xdr:nvCxnSpPr>
        <xdr:cNvPr id="254" name="直線コネクタ 253"/>
        <xdr:cNvCxnSpPr/>
      </xdr:nvCxnSpPr>
      <xdr:spPr>
        <a:xfrm flipV="1">
          <a:off x="14782800" y="967105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146050</xdr:rowOff>
    </xdr:from>
    <xdr:to>
      <xdr:col>73</xdr:col>
      <xdr:colOff>180975</xdr:colOff>
      <xdr:row>57</xdr:row>
      <xdr:rowOff>3175</xdr:rowOff>
    </xdr:to>
    <xdr:cxnSp macro="">
      <xdr:nvCxnSpPr>
        <xdr:cNvPr id="257" name="直線コネクタ 256"/>
        <xdr:cNvCxnSpPr/>
      </xdr:nvCxnSpPr>
      <xdr:spPr>
        <a:xfrm>
          <a:off x="13893800" y="97472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146050</xdr:rowOff>
    </xdr:from>
    <xdr:to>
      <xdr:col>69</xdr:col>
      <xdr:colOff>92075</xdr:colOff>
      <xdr:row>57</xdr:row>
      <xdr:rowOff>22225</xdr:rowOff>
    </xdr:to>
    <xdr:cxnSp macro="">
      <xdr:nvCxnSpPr>
        <xdr:cNvPr id="260" name="直線コネクタ 259"/>
        <xdr:cNvCxnSpPr/>
      </xdr:nvCxnSpPr>
      <xdr:spPr>
        <a:xfrm flipV="1">
          <a:off x="13004800" y="97472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62" name="テキスト ボックス 261"/>
        <xdr:cNvSpPr txBox="1"/>
      </xdr:nvSpPr>
      <xdr:spPr>
        <a:xfrm>
          <a:off x="13512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104775</xdr:rowOff>
    </xdr:from>
    <xdr:to>
      <xdr:col>82</xdr:col>
      <xdr:colOff>158750</xdr:colOff>
      <xdr:row>56</xdr:row>
      <xdr:rowOff>34925</xdr:rowOff>
    </xdr:to>
    <xdr:sp macro="" textlink="">
      <xdr:nvSpPr>
        <xdr:cNvPr id="270" name="楕円 269"/>
        <xdr:cNvSpPr/>
      </xdr:nvSpPr>
      <xdr:spPr>
        <a:xfrm>
          <a:off x="164592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121302</xdr:rowOff>
    </xdr:from>
    <xdr:ext cx="762000" cy="259045"/>
    <xdr:sp macro="" textlink="">
      <xdr:nvSpPr>
        <xdr:cNvPr id="271" name="その他該当値テキスト"/>
        <xdr:cNvSpPr txBox="1"/>
      </xdr:nvSpPr>
      <xdr:spPr>
        <a:xfrm>
          <a:off x="165989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19050</xdr:rowOff>
    </xdr:from>
    <xdr:to>
      <xdr:col>78</xdr:col>
      <xdr:colOff>120650</xdr:colOff>
      <xdr:row>56</xdr:row>
      <xdr:rowOff>120650</xdr:rowOff>
    </xdr:to>
    <xdr:sp macro="" textlink="">
      <xdr:nvSpPr>
        <xdr:cNvPr id="272" name="楕円 271"/>
        <xdr:cNvSpPr/>
      </xdr:nvSpPr>
      <xdr:spPr>
        <a:xfrm>
          <a:off x="15621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130827</xdr:rowOff>
    </xdr:from>
    <xdr:ext cx="736600" cy="259045"/>
    <xdr:sp macro="" textlink="">
      <xdr:nvSpPr>
        <xdr:cNvPr id="273" name="テキスト ボックス 272"/>
        <xdr:cNvSpPr txBox="1"/>
      </xdr:nvSpPr>
      <xdr:spPr>
        <a:xfrm>
          <a:off x="15290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123825</xdr:rowOff>
    </xdr:from>
    <xdr:to>
      <xdr:col>74</xdr:col>
      <xdr:colOff>31750</xdr:colOff>
      <xdr:row>57</xdr:row>
      <xdr:rowOff>53975</xdr:rowOff>
    </xdr:to>
    <xdr:sp macro="" textlink="">
      <xdr:nvSpPr>
        <xdr:cNvPr id="274" name="楕円 273"/>
        <xdr:cNvSpPr/>
      </xdr:nvSpPr>
      <xdr:spPr>
        <a:xfrm>
          <a:off x="14732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64152</xdr:rowOff>
    </xdr:from>
    <xdr:ext cx="762000" cy="259045"/>
    <xdr:sp macro="" textlink="">
      <xdr:nvSpPr>
        <xdr:cNvPr id="275" name="テキスト ボックス 274"/>
        <xdr:cNvSpPr txBox="1"/>
      </xdr:nvSpPr>
      <xdr:spPr>
        <a:xfrm>
          <a:off x="14401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95250</xdr:rowOff>
    </xdr:from>
    <xdr:to>
      <xdr:col>69</xdr:col>
      <xdr:colOff>142875</xdr:colOff>
      <xdr:row>57</xdr:row>
      <xdr:rowOff>25400</xdr:rowOff>
    </xdr:to>
    <xdr:sp macro="" textlink="">
      <xdr:nvSpPr>
        <xdr:cNvPr id="276" name="楕円 275"/>
        <xdr:cNvSpPr/>
      </xdr:nvSpPr>
      <xdr:spPr>
        <a:xfrm>
          <a:off x="13843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35577</xdr:rowOff>
    </xdr:from>
    <xdr:ext cx="762000" cy="259045"/>
    <xdr:sp macro="" textlink="">
      <xdr:nvSpPr>
        <xdr:cNvPr id="277" name="テキスト ボックス 276"/>
        <xdr:cNvSpPr txBox="1"/>
      </xdr:nvSpPr>
      <xdr:spPr>
        <a:xfrm>
          <a:off x="13512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142875</xdr:rowOff>
    </xdr:from>
    <xdr:to>
      <xdr:col>65</xdr:col>
      <xdr:colOff>53975</xdr:colOff>
      <xdr:row>57</xdr:row>
      <xdr:rowOff>73025</xdr:rowOff>
    </xdr:to>
    <xdr:sp macro="" textlink="">
      <xdr:nvSpPr>
        <xdr:cNvPr id="278" name="楕円 277"/>
        <xdr:cNvSpPr/>
      </xdr:nvSpPr>
      <xdr:spPr>
        <a:xfrm>
          <a:off x="12954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57802</xdr:rowOff>
    </xdr:from>
    <xdr:ext cx="762000" cy="259045"/>
    <xdr:sp macro="" textlink="">
      <xdr:nvSpPr>
        <xdr:cNvPr id="279" name="テキスト ボックス 278"/>
        <xdr:cNvSpPr txBox="1"/>
      </xdr:nvSpPr>
      <xdr:spPr>
        <a:xfrm>
          <a:off x="12623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補助費に係るものについては、平成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下がり</a:t>
          </a:r>
          <a:r>
            <a:rPr kumimoji="1" lang="ja-JP" altLang="ja-JP" sz="1100">
              <a:solidFill>
                <a:sysClr val="windowText" lastClr="000000"/>
              </a:solidFill>
              <a:effectLst/>
              <a:latin typeface="+mn-lt"/>
              <a:ea typeface="+mn-ea"/>
              <a:cs typeface="+mn-cs"/>
            </a:rPr>
            <a:t>、類似団体平均を</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回</a:t>
          </a:r>
          <a:r>
            <a:rPr kumimoji="1" lang="ja-JP" altLang="en-US" sz="1100">
              <a:solidFill>
                <a:sysClr val="windowText" lastClr="000000"/>
              </a:solidFill>
              <a:effectLst/>
              <a:latin typeface="+mn-lt"/>
              <a:ea typeface="+mn-ea"/>
              <a:cs typeface="+mn-cs"/>
            </a:rPr>
            <a:t>った。これ</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東部清掃施設組合が解散し、</a:t>
          </a:r>
          <a:r>
            <a:rPr kumimoji="1" lang="ja-JP" altLang="ja-JP" sz="1100">
              <a:solidFill>
                <a:sysClr val="windowText" lastClr="000000"/>
              </a:solidFill>
              <a:effectLst/>
              <a:latin typeface="+mn-lt"/>
              <a:ea typeface="+mn-ea"/>
              <a:cs typeface="+mn-cs"/>
            </a:rPr>
            <a:t>負担金</a:t>
          </a:r>
          <a:r>
            <a:rPr kumimoji="1" lang="ja-JP" altLang="en-US" sz="1100">
              <a:solidFill>
                <a:sysClr val="windowText" lastClr="000000"/>
              </a:solidFill>
              <a:effectLst/>
              <a:latin typeface="+mn-lt"/>
              <a:ea typeface="+mn-ea"/>
              <a:cs typeface="+mn-cs"/>
            </a:rPr>
            <a:t>が皆減したことや各種団体への補助金の削減が主な要因</a:t>
          </a:r>
          <a:r>
            <a:rPr kumimoji="1" lang="ja-JP" altLang="ja-JP" sz="1100">
              <a:solidFill>
                <a:sysClr val="windowText" lastClr="000000"/>
              </a:solidFill>
              <a:effectLst/>
              <a:latin typeface="+mn-lt"/>
              <a:ea typeface="+mn-ea"/>
              <a:cs typeface="+mn-cs"/>
            </a:rPr>
            <a:t>と考えられる。今後は</a:t>
          </a:r>
          <a:r>
            <a:rPr kumimoji="1" lang="ja-JP" altLang="en-US" sz="1100">
              <a:solidFill>
                <a:sysClr val="windowText" lastClr="000000"/>
              </a:solidFill>
              <a:effectLst/>
              <a:latin typeface="+mn-lt"/>
              <a:ea typeface="+mn-ea"/>
              <a:cs typeface="+mn-cs"/>
            </a:rPr>
            <a:t>南部広域行政組合</a:t>
          </a:r>
          <a:r>
            <a:rPr kumimoji="1" lang="ja-JP" altLang="ja-JP" sz="1100">
              <a:solidFill>
                <a:sysClr val="windowText" lastClr="000000"/>
              </a:solidFill>
              <a:effectLst/>
              <a:latin typeface="+mn-lt"/>
              <a:ea typeface="+mn-ea"/>
              <a:cs typeface="+mn-cs"/>
            </a:rPr>
            <a:t>や東部消防組合の負担金の増加が見込まれる</a:t>
          </a:r>
          <a:r>
            <a:rPr kumimoji="1" lang="ja-JP" altLang="en-US" sz="1100">
              <a:solidFill>
                <a:sysClr val="windowText" lastClr="000000"/>
              </a:solidFill>
              <a:effectLst/>
              <a:latin typeface="+mn-lt"/>
              <a:ea typeface="+mn-ea"/>
              <a:cs typeface="+mn-cs"/>
            </a:rPr>
            <a:t>ため、必要性の低い</a:t>
          </a:r>
          <a:r>
            <a:rPr kumimoji="1" lang="ja-JP" altLang="ja-JP" sz="1100">
              <a:solidFill>
                <a:sysClr val="windowText" lastClr="000000"/>
              </a:solidFill>
              <a:effectLst/>
              <a:latin typeface="+mn-lt"/>
              <a:ea typeface="+mn-ea"/>
              <a:cs typeface="+mn-cs"/>
            </a:rPr>
            <a:t>補助金</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見直し</a:t>
          </a:r>
          <a:r>
            <a:rPr kumimoji="1" lang="ja-JP" altLang="en-US" sz="1100">
              <a:solidFill>
                <a:sysClr val="windowText" lastClr="000000"/>
              </a:solidFill>
              <a:effectLst/>
              <a:latin typeface="+mn-lt"/>
              <a:ea typeface="+mn-ea"/>
              <a:cs typeface="+mn-cs"/>
            </a:rPr>
            <a:t>や廃止</a:t>
          </a:r>
          <a:r>
            <a:rPr kumimoji="1" lang="ja-JP" altLang="ja-JP" sz="1100">
              <a:solidFill>
                <a:sysClr val="windowText" lastClr="000000"/>
              </a:solidFill>
              <a:effectLst/>
              <a:latin typeface="+mn-lt"/>
              <a:ea typeface="+mn-ea"/>
              <a:cs typeface="+mn-cs"/>
            </a:rPr>
            <a:t>を</a:t>
          </a:r>
          <a:r>
            <a:rPr kumimoji="1" lang="ja-JP" altLang="en-US" sz="1100">
              <a:solidFill>
                <a:sysClr val="windowText" lastClr="000000"/>
              </a:solidFill>
              <a:effectLst/>
              <a:latin typeface="+mn-lt"/>
              <a:ea typeface="+mn-ea"/>
              <a:cs typeface="+mn-cs"/>
            </a:rPr>
            <a:t>検討していく</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19558</xdr:rowOff>
    </xdr:to>
    <xdr:cxnSp macro="">
      <xdr:nvCxnSpPr>
        <xdr:cNvPr id="309" name="直線コネクタ 308"/>
        <xdr:cNvCxnSpPr/>
      </xdr:nvCxnSpPr>
      <xdr:spPr>
        <a:xfrm flipV="1">
          <a:off x="15671800" y="63357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37</xdr:row>
      <xdr:rowOff>19558</xdr:rowOff>
    </xdr:to>
    <xdr:cxnSp macro="">
      <xdr:nvCxnSpPr>
        <xdr:cNvPr id="312" name="直線コネクタ 311"/>
        <xdr:cNvCxnSpPr/>
      </xdr:nvCxnSpPr>
      <xdr:spPr>
        <a:xfrm>
          <a:off x="14782800" y="623062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62992</xdr:rowOff>
    </xdr:to>
    <xdr:cxnSp macro="">
      <xdr:nvCxnSpPr>
        <xdr:cNvPr id="315" name="直線コネクタ 314"/>
        <xdr:cNvCxnSpPr/>
      </xdr:nvCxnSpPr>
      <xdr:spPr>
        <a:xfrm flipV="1">
          <a:off x="13893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81280</xdr:rowOff>
    </xdr:to>
    <xdr:cxnSp macro="">
      <xdr:nvCxnSpPr>
        <xdr:cNvPr id="318" name="直線コネクタ 317"/>
        <xdr:cNvCxnSpPr/>
      </xdr:nvCxnSpPr>
      <xdr:spPr>
        <a:xfrm flipV="1">
          <a:off x="13004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8" name="楕円 327"/>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129303</xdr:rowOff>
    </xdr:from>
    <xdr:ext cx="762000" cy="259045"/>
    <xdr:sp macro="" textlink="">
      <xdr:nvSpPr>
        <xdr:cNvPr id="329" name="補助費等該当値テキスト"/>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30" name="楕円 329"/>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31" name="テキスト ボックス 330"/>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2" name="楕円 331"/>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3" name="テキスト ボックス 332"/>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4" name="楕円 333"/>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35" name="テキスト ボックス 334"/>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6" name="楕円 335"/>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37" name="テキスト ボックス 336"/>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kumimoji="1" lang="ja-JP" altLang="ja-JP" sz="1100" baseline="0">
              <a:solidFill>
                <a:sysClr val="windowText" lastClr="000000"/>
              </a:solidFill>
              <a:effectLst/>
              <a:latin typeface="+mn-lt"/>
              <a:ea typeface="+mn-ea"/>
              <a:cs typeface="+mn-cs"/>
            </a:rPr>
            <a:t>公債費について</a:t>
          </a:r>
          <a:r>
            <a:rPr kumimoji="1" lang="ja-JP" altLang="en-US" sz="1100" baseline="0">
              <a:solidFill>
                <a:sysClr val="windowText" lastClr="000000"/>
              </a:solidFill>
              <a:effectLst/>
              <a:latin typeface="+mn-lt"/>
              <a:ea typeface="+mn-ea"/>
              <a:cs typeface="+mn-cs"/>
            </a:rPr>
            <a:t>は</a:t>
          </a:r>
          <a:r>
            <a:rPr kumimoji="1" lang="ja-JP" altLang="ja-JP" sz="1100" baseline="0">
              <a:solidFill>
                <a:sysClr val="windowText" lastClr="000000"/>
              </a:solidFill>
              <a:effectLst/>
              <a:latin typeface="+mn-lt"/>
              <a:ea typeface="+mn-ea"/>
              <a:cs typeface="+mn-cs"/>
            </a:rPr>
            <a:t>、総額は減少傾向で</a:t>
          </a:r>
          <a:r>
            <a:rPr kumimoji="1" lang="ja-JP" altLang="en-US" sz="1100" baseline="0">
              <a:solidFill>
                <a:sysClr val="windowText" lastClr="000000"/>
              </a:solidFill>
              <a:effectLst/>
              <a:latin typeface="+mn-lt"/>
              <a:ea typeface="+mn-ea"/>
              <a:cs typeface="+mn-cs"/>
            </a:rPr>
            <a:t>あるが</a:t>
          </a:r>
          <a:r>
            <a:rPr kumimoji="1" lang="ja-JP" altLang="ja-JP" sz="1100" baseline="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類似団体平均と比べ</a:t>
          </a:r>
          <a:r>
            <a:rPr kumimoji="1" lang="en-US" altLang="ja-JP" sz="1100" baseline="0">
              <a:solidFill>
                <a:sysClr val="windowText" lastClr="000000"/>
              </a:solidFill>
              <a:effectLst/>
              <a:latin typeface="+mn-lt"/>
              <a:ea typeface="+mn-ea"/>
              <a:cs typeface="+mn-cs"/>
            </a:rPr>
            <a:t>1.6</a:t>
          </a:r>
          <a:r>
            <a:rPr kumimoji="1" lang="ja-JP" altLang="ja-JP" sz="1100" baseline="0">
              <a:solidFill>
                <a:sysClr val="windowText" lastClr="000000"/>
              </a:solidFill>
              <a:effectLst/>
              <a:latin typeface="+mn-lt"/>
              <a:ea typeface="+mn-ea"/>
              <a:cs typeface="+mn-cs"/>
            </a:rPr>
            <a:t>ポイント高い。今後、庁舎等複合施設建設事業や坂田小学校</a:t>
          </a:r>
          <a:r>
            <a:rPr kumimoji="1" lang="ja-JP" altLang="en-US" sz="1100" baseline="0">
              <a:solidFill>
                <a:sysClr val="windowText" lastClr="000000"/>
              </a:solidFill>
              <a:effectLst/>
              <a:latin typeface="+mn-lt"/>
              <a:ea typeface="+mn-ea"/>
              <a:cs typeface="+mn-cs"/>
            </a:rPr>
            <a:t>校舎</a:t>
          </a:r>
          <a:r>
            <a:rPr kumimoji="1" lang="ja-JP" altLang="ja-JP" sz="1100" baseline="0">
              <a:solidFill>
                <a:sysClr val="windowText" lastClr="000000"/>
              </a:solidFill>
              <a:effectLst/>
              <a:latin typeface="+mn-lt"/>
              <a:ea typeface="+mn-ea"/>
              <a:cs typeface="+mn-cs"/>
            </a:rPr>
            <a:t>危険建物新増改築事業に伴う起債の償還により上昇する見込みであり、公債費は引き続き高い水準となることから、投資事業の削減に努め、新規発行の抑制を図るなど、償還額の平準化及び公債費の上昇が急激にならないよう努めていく。</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100330</xdr:rowOff>
    </xdr:to>
    <xdr:cxnSp macro="">
      <xdr:nvCxnSpPr>
        <xdr:cNvPr id="370" name="直線コネクタ 369"/>
        <xdr:cNvCxnSpPr/>
      </xdr:nvCxnSpPr>
      <xdr:spPr>
        <a:xfrm flipV="1">
          <a:off x="3987800" y="132943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100330</xdr:rowOff>
    </xdr:to>
    <xdr:cxnSp macro="">
      <xdr:nvCxnSpPr>
        <xdr:cNvPr id="373" name="直線コネクタ 372"/>
        <xdr:cNvCxnSpPr/>
      </xdr:nvCxnSpPr>
      <xdr:spPr>
        <a:xfrm>
          <a:off x="3098800" y="132486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69850</xdr:rowOff>
    </xdr:to>
    <xdr:cxnSp macro="">
      <xdr:nvCxnSpPr>
        <xdr:cNvPr id="376" name="直線コネクタ 375"/>
        <xdr:cNvCxnSpPr/>
      </xdr:nvCxnSpPr>
      <xdr:spPr>
        <a:xfrm flipV="1">
          <a:off x="2209800" y="13248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100330</xdr:rowOff>
    </xdr:to>
    <xdr:cxnSp macro="">
      <xdr:nvCxnSpPr>
        <xdr:cNvPr id="379" name="直線コネクタ 378"/>
        <xdr:cNvCxnSpPr/>
      </xdr:nvCxnSpPr>
      <xdr:spPr>
        <a:xfrm flipV="1">
          <a:off x="1320800" y="13271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89" name="楕円 388"/>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90" name="公債費該当値テキスト"/>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49530</xdr:rowOff>
    </xdr:from>
    <xdr:to>
      <xdr:col>20</xdr:col>
      <xdr:colOff>38100</xdr:colOff>
      <xdr:row>77</xdr:row>
      <xdr:rowOff>151130</xdr:rowOff>
    </xdr:to>
    <xdr:sp macro="" textlink="">
      <xdr:nvSpPr>
        <xdr:cNvPr id="391" name="楕円 390"/>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92" name="テキスト ボックス 391"/>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93" name="楕円 392"/>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94" name="テキスト ボックス 393"/>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5" name="楕円 394"/>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96" name="テキスト ボックス 395"/>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97" name="楕円 396"/>
        <xdr:cNvSpPr/>
      </xdr:nvSpPr>
      <xdr:spPr>
        <a:xfrm>
          <a:off x="1270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98" name="テキスト ボックス 397"/>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公債費以外で経常収支比率をみると、平成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5.2</a:t>
          </a:r>
          <a:r>
            <a:rPr kumimoji="1" lang="ja-JP" altLang="ja-JP" sz="1100">
              <a:solidFill>
                <a:sysClr val="windowText" lastClr="000000"/>
              </a:solidFill>
              <a:effectLst/>
              <a:latin typeface="+mn-lt"/>
              <a:ea typeface="+mn-ea"/>
              <a:cs typeface="+mn-cs"/>
            </a:rPr>
            <a:t>ポイント下が</a:t>
          </a:r>
          <a:r>
            <a:rPr kumimoji="1" lang="ja-JP" altLang="en-US" sz="1100">
              <a:solidFill>
                <a:sysClr val="windowText" lastClr="000000"/>
              </a:solidFill>
              <a:effectLst/>
              <a:latin typeface="+mn-lt"/>
              <a:ea typeface="+mn-ea"/>
              <a:cs typeface="+mn-cs"/>
            </a:rPr>
            <a:t>り、類似団体平均や全国平均、県平均を下回った。これは一時的な要因の影響もあるが、内部努力による経費削減の効果もあらわれている。</a:t>
          </a:r>
          <a:r>
            <a:rPr kumimoji="1" lang="ja-JP" altLang="ja-JP" sz="1100">
              <a:solidFill>
                <a:sysClr val="windowText" lastClr="000000"/>
              </a:solidFill>
              <a:effectLst/>
              <a:latin typeface="+mn-lt"/>
              <a:ea typeface="+mn-ea"/>
              <a:cs typeface="+mn-cs"/>
            </a:rPr>
            <a:t>今後、経常収支比率を安定したものとするためには、増加傾向にある扶助費をいかに抑制するかが重要であり、サービスの縮小を図るなど、対策を講じて</a:t>
          </a:r>
          <a:r>
            <a:rPr kumimoji="1" lang="ja-JP" altLang="en-US" sz="1100">
              <a:solidFill>
                <a:sysClr val="windowText" lastClr="000000"/>
              </a:solidFill>
              <a:effectLst/>
              <a:latin typeface="+mn-lt"/>
              <a:ea typeface="+mn-ea"/>
              <a:cs typeface="+mn-cs"/>
            </a:rPr>
            <a:t>いく</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117856</xdr:rowOff>
    </xdr:from>
    <xdr:to>
      <xdr:col>82</xdr:col>
      <xdr:colOff>107950</xdr:colOff>
      <xdr:row>78</xdr:row>
      <xdr:rowOff>12700</xdr:rowOff>
    </xdr:to>
    <xdr:cxnSp macro="">
      <xdr:nvCxnSpPr>
        <xdr:cNvPr id="429" name="直線コネクタ 428"/>
        <xdr:cNvCxnSpPr/>
      </xdr:nvCxnSpPr>
      <xdr:spPr>
        <a:xfrm flipV="1">
          <a:off x="15671800" y="13148056"/>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0" name="公債費以外平均値テキスト"/>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78</xdr:row>
      <xdr:rowOff>12700</xdr:rowOff>
    </xdr:to>
    <xdr:cxnSp macro="">
      <xdr:nvCxnSpPr>
        <xdr:cNvPr id="432" name="直線コネクタ 431"/>
        <xdr:cNvCxnSpPr/>
      </xdr:nvCxnSpPr>
      <xdr:spPr>
        <a:xfrm>
          <a:off x="14782800" y="13253213"/>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117856</xdr:rowOff>
    </xdr:from>
    <xdr:to>
      <xdr:col>73</xdr:col>
      <xdr:colOff>180975</xdr:colOff>
      <xdr:row>77</xdr:row>
      <xdr:rowOff>51563</xdr:rowOff>
    </xdr:to>
    <xdr:cxnSp macro="">
      <xdr:nvCxnSpPr>
        <xdr:cNvPr id="435" name="直線コネクタ 434"/>
        <xdr:cNvCxnSpPr/>
      </xdr:nvCxnSpPr>
      <xdr:spPr>
        <a:xfrm>
          <a:off x="13893800" y="13148056"/>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117856</xdr:rowOff>
    </xdr:from>
    <xdr:to>
      <xdr:col>69</xdr:col>
      <xdr:colOff>92075</xdr:colOff>
      <xdr:row>77</xdr:row>
      <xdr:rowOff>14987</xdr:rowOff>
    </xdr:to>
    <xdr:cxnSp macro="">
      <xdr:nvCxnSpPr>
        <xdr:cNvPr id="438" name="直線コネクタ 437"/>
        <xdr:cNvCxnSpPr/>
      </xdr:nvCxnSpPr>
      <xdr:spPr>
        <a:xfrm flipV="1">
          <a:off x="13004800" y="131480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0" name="テキスト ボックス 439"/>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2" name="テキスト ボックス 441"/>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67056</xdr:rowOff>
    </xdr:from>
    <xdr:to>
      <xdr:col>82</xdr:col>
      <xdr:colOff>158750</xdr:colOff>
      <xdr:row>76</xdr:row>
      <xdr:rowOff>168656</xdr:rowOff>
    </xdr:to>
    <xdr:sp macro="" textlink="">
      <xdr:nvSpPr>
        <xdr:cNvPr id="448" name="楕円 447"/>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83583</xdr:rowOff>
    </xdr:from>
    <xdr:ext cx="762000" cy="259045"/>
    <xdr:sp macro="" textlink="">
      <xdr:nvSpPr>
        <xdr:cNvPr id="449" name="公債費以外該当値テキスト"/>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0" name="楕円 449"/>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1" name="テキスト ボックス 450"/>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52" name="楕円 451"/>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53" name="テキスト ボックス 452"/>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67056</xdr:rowOff>
    </xdr:from>
    <xdr:to>
      <xdr:col>69</xdr:col>
      <xdr:colOff>142875</xdr:colOff>
      <xdr:row>76</xdr:row>
      <xdr:rowOff>168656</xdr:rowOff>
    </xdr:to>
    <xdr:sp macro="" textlink="">
      <xdr:nvSpPr>
        <xdr:cNvPr id="454" name="楕円 453"/>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7383</xdr:rowOff>
    </xdr:from>
    <xdr:ext cx="762000" cy="259045"/>
    <xdr:sp macro="" textlink="">
      <xdr:nvSpPr>
        <xdr:cNvPr id="455" name="テキスト ボックス 454"/>
        <xdr:cNvSpPr txBox="1"/>
      </xdr:nvSpPr>
      <xdr:spPr>
        <a:xfrm>
          <a:off x="13512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6" name="楕円 455"/>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57" name="テキスト ボックス 456"/>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158492</xdr:rowOff>
    </xdr:from>
    <xdr:to>
      <xdr:col>29</xdr:col>
      <xdr:colOff>127000</xdr:colOff>
      <xdr:row>18</xdr:row>
      <xdr:rowOff>12809</xdr:rowOff>
    </xdr:to>
    <xdr:cxnSp macro="">
      <xdr:nvCxnSpPr>
        <xdr:cNvPr id="52" name="直線コネクタ 51"/>
        <xdr:cNvCxnSpPr/>
      </xdr:nvCxnSpPr>
      <xdr:spPr bwMode="auto">
        <a:xfrm>
          <a:off x="5003800" y="3120767"/>
          <a:ext cx="647700" cy="25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137396</xdr:rowOff>
    </xdr:from>
    <xdr:to>
      <xdr:col>26</xdr:col>
      <xdr:colOff>50800</xdr:colOff>
      <xdr:row>17</xdr:row>
      <xdr:rowOff>158492</xdr:rowOff>
    </xdr:to>
    <xdr:cxnSp macro="">
      <xdr:nvCxnSpPr>
        <xdr:cNvPr id="55" name="直線コネクタ 54"/>
        <xdr:cNvCxnSpPr/>
      </xdr:nvCxnSpPr>
      <xdr:spPr bwMode="auto">
        <a:xfrm>
          <a:off x="4305300" y="3099671"/>
          <a:ext cx="698500" cy="21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137396</xdr:rowOff>
    </xdr:from>
    <xdr:to>
      <xdr:col>22</xdr:col>
      <xdr:colOff>114300</xdr:colOff>
      <xdr:row>17</xdr:row>
      <xdr:rowOff>149381</xdr:rowOff>
    </xdr:to>
    <xdr:cxnSp macro="">
      <xdr:nvCxnSpPr>
        <xdr:cNvPr id="58" name="直線コネクタ 57"/>
        <xdr:cNvCxnSpPr/>
      </xdr:nvCxnSpPr>
      <xdr:spPr bwMode="auto">
        <a:xfrm flipV="1">
          <a:off x="3606800" y="3099671"/>
          <a:ext cx="698500" cy="11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149381</xdr:rowOff>
    </xdr:from>
    <xdr:to>
      <xdr:col>18</xdr:col>
      <xdr:colOff>177800</xdr:colOff>
      <xdr:row>17</xdr:row>
      <xdr:rowOff>155553</xdr:rowOff>
    </xdr:to>
    <xdr:cxnSp macro="">
      <xdr:nvCxnSpPr>
        <xdr:cNvPr id="61" name="直線コネクタ 60"/>
        <xdr:cNvCxnSpPr/>
      </xdr:nvCxnSpPr>
      <xdr:spPr bwMode="auto">
        <a:xfrm flipV="1">
          <a:off x="2908300" y="3111656"/>
          <a:ext cx="698500" cy="6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133459</xdr:rowOff>
    </xdr:from>
    <xdr:to>
      <xdr:col>29</xdr:col>
      <xdr:colOff>177800</xdr:colOff>
      <xdr:row>18</xdr:row>
      <xdr:rowOff>63609</xdr:rowOff>
    </xdr:to>
    <xdr:sp macro="" textlink="">
      <xdr:nvSpPr>
        <xdr:cNvPr id="71" name="楕円 70"/>
        <xdr:cNvSpPr/>
      </xdr:nvSpPr>
      <xdr:spPr bwMode="auto">
        <a:xfrm>
          <a:off x="5600700" y="3095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105536</xdr:rowOff>
    </xdr:from>
    <xdr:ext cx="762000" cy="259045"/>
    <xdr:sp macro="" textlink="">
      <xdr:nvSpPr>
        <xdr:cNvPr id="72" name="人口1人当たり決算額の推移該当値テキスト130"/>
        <xdr:cNvSpPr txBox="1"/>
      </xdr:nvSpPr>
      <xdr:spPr>
        <a:xfrm>
          <a:off x="5740400" y="306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107692</xdr:rowOff>
    </xdr:from>
    <xdr:to>
      <xdr:col>26</xdr:col>
      <xdr:colOff>101600</xdr:colOff>
      <xdr:row>18</xdr:row>
      <xdr:rowOff>37842</xdr:rowOff>
    </xdr:to>
    <xdr:sp macro="" textlink="">
      <xdr:nvSpPr>
        <xdr:cNvPr id="73" name="楕円 72"/>
        <xdr:cNvSpPr/>
      </xdr:nvSpPr>
      <xdr:spPr bwMode="auto">
        <a:xfrm>
          <a:off x="4953000" y="3069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48019</xdr:rowOff>
    </xdr:from>
    <xdr:ext cx="736600" cy="259045"/>
    <xdr:sp macro="" textlink="">
      <xdr:nvSpPr>
        <xdr:cNvPr id="74" name="テキスト ボックス 73"/>
        <xdr:cNvSpPr txBox="1"/>
      </xdr:nvSpPr>
      <xdr:spPr>
        <a:xfrm>
          <a:off x="4622800" y="283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86596</xdr:rowOff>
    </xdr:from>
    <xdr:to>
      <xdr:col>22</xdr:col>
      <xdr:colOff>165100</xdr:colOff>
      <xdr:row>18</xdr:row>
      <xdr:rowOff>16746</xdr:rowOff>
    </xdr:to>
    <xdr:sp macro="" textlink="">
      <xdr:nvSpPr>
        <xdr:cNvPr id="75" name="楕円 74"/>
        <xdr:cNvSpPr/>
      </xdr:nvSpPr>
      <xdr:spPr bwMode="auto">
        <a:xfrm>
          <a:off x="4254500" y="3048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26923</xdr:rowOff>
    </xdr:from>
    <xdr:ext cx="762000" cy="259045"/>
    <xdr:sp macro="" textlink="">
      <xdr:nvSpPr>
        <xdr:cNvPr id="76" name="テキスト ボックス 75"/>
        <xdr:cNvSpPr txBox="1"/>
      </xdr:nvSpPr>
      <xdr:spPr>
        <a:xfrm>
          <a:off x="3924300" y="28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98581</xdr:rowOff>
    </xdr:from>
    <xdr:to>
      <xdr:col>19</xdr:col>
      <xdr:colOff>38100</xdr:colOff>
      <xdr:row>18</xdr:row>
      <xdr:rowOff>28731</xdr:rowOff>
    </xdr:to>
    <xdr:sp macro="" textlink="">
      <xdr:nvSpPr>
        <xdr:cNvPr id="77" name="楕円 76"/>
        <xdr:cNvSpPr/>
      </xdr:nvSpPr>
      <xdr:spPr bwMode="auto">
        <a:xfrm>
          <a:off x="3556000" y="3060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38908</xdr:rowOff>
    </xdr:from>
    <xdr:ext cx="762000" cy="259045"/>
    <xdr:sp macro="" textlink="">
      <xdr:nvSpPr>
        <xdr:cNvPr id="78" name="テキスト ボックス 77"/>
        <xdr:cNvSpPr txBox="1"/>
      </xdr:nvSpPr>
      <xdr:spPr>
        <a:xfrm>
          <a:off x="3225800" y="282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104753</xdr:rowOff>
    </xdr:from>
    <xdr:to>
      <xdr:col>15</xdr:col>
      <xdr:colOff>101600</xdr:colOff>
      <xdr:row>18</xdr:row>
      <xdr:rowOff>34903</xdr:rowOff>
    </xdr:to>
    <xdr:sp macro="" textlink="">
      <xdr:nvSpPr>
        <xdr:cNvPr id="79" name="楕円 78"/>
        <xdr:cNvSpPr/>
      </xdr:nvSpPr>
      <xdr:spPr bwMode="auto">
        <a:xfrm>
          <a:off x="2857500" y="3067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19680</xdr:rowOff>
    </xdr:from>
    <xdr:ext cx="762000" cy="259045"/>
    <xdr:sp macro="" textlink="">
      <xdr:nvSpPr>
        <xdr:cNvPr id="80" name="テキスト ボックス 79"/>
        <xdr:cNvSpPr txBox="1"/>
      </xdr:nvSpPr>
      <xdr:spPr>
        <a:xfrm>
          <a:off x="2527300" y="315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185424</xdr:rowOff>
    </xdr:from>
    <xdr:to>
      <xdr:col>29</xdr:col>
      <xdr:colOff>127000</xdr:colOff>
      <xdr:row>35</xdr:row>
      <xdr:rowOff>196168</xdr:rowOff>
    </xdr:to>
    <xdr:cxnSp macro="">
      <xdr:nvCxnSpPr>
        <xdr:cNvPr id="115" name="直線コネクタ 114"/>
        <xdr:cNvCxnSpPr/>
      </xdr:nvCxnSpPr>
      <xdr:spPr bwMode="auto">
        <a:xfrm>
          <a:off x="5003800" y="6795774"/>
          <a:ext cx="647700" cy="1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180944</xdr:rowOff>
    </xdr:from>
    <xdr:ext cx="762000" cy="259045"/>
    <xdr:sp macro="" textlink="">
      <xdr:nvSpPr>
        <xdr:cNvPr id="116" name="人口1人当たり決算額の推移平均値テキスト445"/>
        <xdr:cNvSpPr txBox="1"/>
      </xdr:nvSpPr>
      <xdr:spPr>
        <a:xfrm>
          <a:off x="5740400" y="6791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185424</xdr:rowOff>
    </xdr:from>
    <xdr:to>
      <xdr:col>26</xdr:col>
      <xdr:colOff>50800</xdr:colOff>
      <xdr:row>35</xdr:row>
      <xdr:rowOff>252632</xdr:rowOff>
    </xdr:to>
    <xdr:cxnSp macro="">
      <xdr:nvCxnSpPr>
        <xdr:cNvPr id="118" name="直線コネクタ 117"/>
        <xdr:cNvCxnSpPr/>
      </xdr:nvCxnSpPr>
      <xdr:spPr bwMode="auto">
        <a:xfrm flipV="1">
          <a:off x="4305300" y="6795774"/>
          <a:ext cx="698500" cy="67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252632</xdr:rowOff>
    </xdr:from>
    <xdr:to>
      <xdr:col>22</xdr:col>
      <xdr:colOff>114300</xdr:colOff>
      <xdr:row>35</xdr:row>
      <xdr:rowOff>256029</xdr:rowOff>
    </xdr:to>
    <xdr:cxnSp macro="">
      <xdr:nvCxnSpPr>
        <xdr:cNvPr id="121" name="直線コネクタ 120"/>
        <xdr:cNvCxnSpPr/>
      </xdr:nvCxnSpPr>
      <xdr:spPr bwMode="auto">
        <a:xfrm flipV="1">
          <a:off x="3606800" y="6862982"/>
          <a:ext cx="698500" cy="3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232189</xdr:rowOff>
    </xdr:from>
    <xdr:to>
      <xdr:col>18</xdr:col>
      <xdr:colOff>177800</xdr:colOff>
      <xdr:row>35</xdr:row>
      <xdr:rowOff>256029</xdr:rowOff>
    </xdr:to>
    <xdr:cxnSp macro="">
      <xdr:nvCxnSpPr>
        <xdr:cNvPr id="124" name="直線コネクタ 123"/>
        <xdr:cNvCxnSpPr/>
      </xdr:nvCxnSpPr>
      <xdr:spPr bwMode="auto">
        <a:xfrm>
          <a:off x="2908300" y="6842539"/>
          <a:ext cx="698500" cy="23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145368</xdr:rowOff>
    </xdr:from>
    <xdr:to>
      <xdr:col>29</xdr:col>
      <xdr:colOff>177800</xdr:colOff>
      <xdr:row>35</xdr:row>
      <xdr:rowOff>246968</xdr:rowOff>
    </xdr:to>
    <xdr:sp macro="" textlink="">
      <xdr:nvSpPr>
        <xdr:cNvPr id="134" name="楕円 133"/>
        <xdr:cNvSpPr/>
      </xdr:nvSpPr>
      <xdr:spPr bwMode="auto">
        <a:xfrm>
          <a:off x="5600700" y="6755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333345</xdr:rowOff>
    </xdr:from>
    <xdr:ext cx="762000" cy="259045"/>
    <xdr:sp macro="" textlink="">
      <xdr:nvSpPr>
        <xdr:cNvPr id="135" name="人口1人当たり決算額の推移該当値テキスト445"/>
        <xdr:cNvSpPr txBox="1"/>
      </xdr:nvSpPr>
      <xdr:spPr>
        <a:xfrm>
          <a:off x="5740400" y="660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134624</xdr:rowOff>
    </xdr:from>
    <xdr:to>
      <xdr:col>26</xdr:col>
      <xdr:colOff>101600</xdr:colOff>
      <xdr:row>35</xdr:row>
      <xdr:rowOff>236224</xdr:rowOff>
    </xdr:to>
    <xdr:sp macro="" textlink="">
      <xdr:nvSpPr>
        <xdr:cNvPr id="136" name="楕円 135"/>
        <xdr:cNvSpPr/>
      </xdr:nvSpPr>
      <xdr:spPr bwMode="auto">
        <a:xfrm>
          <a:off x="4953000" y="6744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246401</xdr:rowOff>
    </xdr:from>
    <xdr:ext cx="736600" cy="259045"/>
    <xdr:sp macro="" textlink="">
      <xdr:nvSpPr>
        <xdr:cNvPr id="137" name="テキスト ボックス 136"/>
        <xdr:cNvSpPr txBox="1"/>
      </xdr:nvSpPr>
      <xdr:spPr>
        <a:xfrm>
          <a:off x="4622800" y="6513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201832</xdr:rowOff>
    </xdr:from>
    <xdr:to>
      <xdr:col>22</xdr:col>
      <xdr:colOff>165100</xdr:colOff>
      <xdr:row>35</xdr:row>
      <xdr:rowOff>303432</xdr:rowOff>
    </xdr:to>
    <xdr:sp macro="" textlink="">
      <xdr:nvSpPr>
        <xdr:cNvPr id="138" name="楕円 137"/>
        <xdr:cNvSpPr/>
      </xdr:nvSpPr>
      <xdr:spPr bwMode="auto">
        <a:xfrm>
          <a:off x="4254500" y="6812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313609</xdr:rowOff>
    </xdr:from>
    <xdr:ext cx="762000" cy="259045"/>
    <xdr:sp macro="" textlink="">
      <xdr:nvSpPr>
        <xdr:cNvPr id="139" name="テキスト ボックス 138"/>
        <xdr:cNvSpPr txBox="1"/>
      </xdr:nvSpPr>
      <xdr:spPr>
        <a:xfrm>
          <a:off x="3924300" y="658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205229</xdr:rowOff>
    </xdr:from>
    <xdr:to>
      <xdr:col>19</xdr:col>
      <xdr:colOff>38100</xdr:colOff>
      <xdr:row>35</xdr:row>
      <xdr:rowOff>306829</xdr:rowOff>
    </xdr:to>
    <xdr:sp macro="" textlink="">
      <xdr:nvSpPr>
        <xdr:cNvPr id="140" name="楕円 139"/>
        <xdr:cNvSpPr/>
      </xdr:nvSpPr>
      <xdr:spPr bwMode="auto">
        <a:xfrm>
          <a:off x="3556000" y="6815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317006</xdr:rowOff>
    </xdr:from>
    <xdr:ext cx="762000" cy="259045"/>
    <xdr:sp macro="" textlink="">
      <xdr:nvSpPr>
        <xdr:cNvPr id="141" name="テキスト ボックス 140"/>
        <xdr:cNvSpPr txBox="1"/>
      </xdr:nvSpPr>
      <xdr:spPr>
        <a:xfrm>
          <a:off x="3225800" y="6584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181389</xdr:rowOff>
    </xdr:from>
    <xdr:to>
      <xdr:col>15</xdr:col>
      <xdr:colOff>101600</xdr:colOff>
      <xdr:row>35</xdr:row>
      <xdr:rowOff>282989</xdr:rowOff>
    </xdr:to>
    <xdr:sp macro="" textlink="">
      <xdr:nvSpPr>
        <xdr:cNvPr id="142" name="楕円 141"/>
        <xdr:cNvSpPr/>
      </xdr:nvSpPr>
      <xdr:spPr bwMode="auto">
        <a:xfrm>
          <a:off x="2857500" y="6791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293166</xdr:rowOff>
    </xdr:from>
    <xdr:ext cx="762000" cy="259045"/>
    <xdr:sp macro="" textlink="">
      <xdr:nvSpPr>
        <xdr:cNvPr id="143" name="テキスト ボックス 142"/>
        <xdr:cNvSpPr txBox="1"/>
      </xdr:nvSpPr>
      <xdr:spPr>
        <a:xfrm>
          <a:off x="2527300" y="656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35,322
34,770
15.90
12,190,577
11,809,454
342,448
6,626,484
10,479,230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85228</xdr:rowOff>
    </xdr:from>
    <xdr:to>
      <xdr:col>24</xdr:col>
      <xdr:colOff>63500</xdr:colOff>
      <xdr:row>36</xdr:row>
      <xdr:rowOff>107173</xdr:rowOff>
    </xdr:to>
    <xdr:cxnSp macro="">
      <xdr:nvCxnSpPr>
        <xdr:cNvPr id="63" name="直線コネクタ 62"/>
        <xdr:cNvCxnSpPr/>
      </xdr:nvCxnSpPr>
      <xdr:spPr>
        <a:xfrm>
          <a:off x="3797300" y="6257428"/>
          <a:ext cx="8382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85228</xdr:rowOff>
    </xdr:from>
    <xdr:to>
      <xdr:col>19</xdr:col>
      <xdr:colOff>177800</xdr:colOff>
      <xdr:row>36</xdr:row>
      <xdr:rowOff>105606</xdr:rowOff>
    </xdr:to>
    <xdr:cxnSp macro="">
      <xdr:nvCxnSpPr>
        <xdr:cNvPr id="66" name="直線コネクタ 65"/>
        <xdr:cNvCxnSpPr/>
      </xdr:nvCxnSpPr>
      <xdr:spPr>
        <a:xfrm flipV="1">
          <a:off x="2908300" y="6257428"/>
          <a:ext cx="8890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105606</xdr:rowOff>
    </xdr:from>
    <xdr:to>
      <xdr:col>15</xdr:col>
      <xdr:colOff>50800</xdr:colOff>
      <xdr:row>36</xdr:row>
      <xdr:rowOff>130801</xdr:rowOff>
    </xdr:to>
    <xdr:cxnSp macro="">
      <xdr:nvCxnSpPr>
        <xdr:cNvPr id="69" name="直線コネクタ 68"/>
        <xdr:cNvCxnSpPr/>
      </xdr:nvCxnSpPr>
      <xdr:spPr>
        <a:xfrm flipV="1">
          <a:off x="2019300" y="6277806"/>
          <a:ext cx="889000" cy="2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129168</xdr:rowOff>
    </xdr:from>
    <xdr:to>
      <xdr:col>10</xdr:col>
      <xdr:colOff>114300</xdr:colOff>
      <xdr:row>36</xdr:row>
      <xdr:rowOff>130801</xdr:rowOff>
    </xdr:to>
    <xdr:cxnSp macro="">
      <xdr:nvCxnSpPr>
        <xdr:cNvPr id="72" name="直線コネクタ 71"/>
        <xdr:cNvCxnSpPr/>
      </xdr:nvCxnSpPr>
      <xdr:spPr>
        <a:xfrm>
          <a:off x="1130300" y="630136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56373</xdr:rowOff>
    </xdr:from>
    <xdr:to>
      <xdr:col>24</xdr:col>
      <xdr:colOff>114300</xdr:colOff>
      <xdr:row>36</xdr:row>
      <xdr:rowOff>157973</xdr:rowOff>
    </xdr:to>
    <xdr:sp macro="" textlink="">
      <xdr:nvSpPr>
        <xdr:cNvPr id="82" name="楕円 81"/>
        <xdr:cNvSpPr/>
      </xdr:nvSpPr>
      <xdr:spPr>
        <a:xfrm>
          <a:off x="4584700" y="622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34800</xdr:rowOff>
    </xdr:from>
    <xdr:ext cx="534377" cy="259045"/>
    <xdr:sp macro="" textlink="">
      <xdr:nvSpPr>
        <xdr:cNvPr id="83" name="人件費該当値テキスト"/>
        <xdr:cNvSpPr txBox="1"/>
      </xdr:nvSpPr>
      <xdr:spPr>
        <a:xfrm>
          <a:off x="4686300" y="620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34428</xdr:rowOff>
    </xdr:from>
    <xdr:to>
      <xdr:col>20</xdr:col>
      <xdr:colOff>38100</xdr:colOff>
      <xdr:row>36</xdr:row>
      <xdr:rowOff>136028</xdr:rowOff>
    </xdr:to>
    <xdr:sp macro="" textlink="">
      <xdr:nvSpPr>
        <xdr:cNvPr id="84" name="楕円 83"/>
        <xdr:cNvSpPr/>
      </xdr:nvSpPr>
      <xdr:spPr>
        <a:xfrm>
          <a:off x="3746500" y="620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127155</xdr:rowOff>
    </xdr:from>
    <xdr:ext cx="534377" cy="259045"/>
    <xdr:sp macro="" textlink="">
      <xdr:nvSpPr>
        <xdr:cNvPr id="85" name="テキスト ボックス 84"/>
        <xdr:cNvSpPr txBox="1"/>
      </xdr:nvSpPr>
      <xdr:spPr>
        <a:xfrm>
          <a:off x="3530111" y="62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54806</xdr:rowOff>
    </xdr:from>
    <xdr:to>
      <xdr:col>15</xdr:col>
      <xdr:colOff>101600</xdr:colOff>
      <xdr:row>36</xdr:row>
      <xdr:rowOff>156406</xdr:rowOff>
    </xdr:to>
    <xdr:sp macro="" textlink="">
      <xdr:nvSpPr>
        <xdr:cNvPr id="86" name="楕円 85"/>
        <xdr:cNvSpPr/>
      </xdr:nvSpPr>
      <xdr:spPr>
        <a:xfrm>
          <a:off x="2857500" y="62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147533</xdr:rowOff>
    </xdr:from>
    <xdr:ext cx="534377" cy="259045"/>
    <xdr:sp macro="" textlink="">
      <xdr:nvSpPr>
        <xdr:cNvPr id="87" name="テキスト ボックス 86"/>
        <xdr:cNvSpPr txBox="1"/>
      </xdr:nvSpPr>
      <xdr:spPr>
        <a:xfrm>
          <a:off x="2641111" y="63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80001</xdr:rowOff>
    </xdr:from>
    <xdr:to>
      <xdr:col>10</xdr:col>
      <xdr:colOff>165100</xdr:colOff>
      <xdr:row>37</xdr:row>
      <xdr:rowOff>10151</xdr:rowOff>
    </xdr:to>
    <xdr:sp macro="" textlink="">
      <xdr:nvSpPr>
        <xdr:cNvPr id="88" name="楕円 87"/>
        <xdr:cNvSpPr/>
      </xdr:nvSpPr>
      <xdr:spPr>
        <a:xfrm>
          <a:off x="1968500" y="625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1278</xdr:rowOff>
    </xdr:from>
    <xdr:ext cx="534377" cy="259045"/>
    <xdr:sp macro="" textlink="">
      <xdr:nvSpPr>
        <xdr:cNvPr id="89" name="テキスト ボックス 88"/>
        <xdr:cNvSpPr txBox="1"/>
      </xdr:nvSpPr>
      <xdr:spPr>
        <a:xfrm>
          <a:off x="1752111" y="634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78368</xdr:rowOff>
    </xdr:from>
    <xdr:to>
      <xdr:col>6</xdr:col>
      <xdr:colOff>38100</xdr:colOff>
      <xdr:row>37</xdr:row>
      <xdr:rowOff>8518</xdr:rowOff>
    </xdr:to>
    <xdr:sp macro="" textlink="">
      <xdr:nvSpPr>
        <xdr:cNvPr id="90" name="楕円 89"/>
        <xdr:cNvSpPr/>
      </xdr:nvSpPr>
      <xdr:spPr>
        <a:xfrm>
          <a:off x="1079500" y="625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171095</xdr:rowOff>
    </xdr:from>
    <xdr:ext cx="534377" cy="259045"/>
    <xdr:sp macro="" textlink="">
      <xdr:nvSpPr>
        <xdr:cNvPr id="91" name="テキスト ボックス 90"/>
        <xdr:cNvSpPr txBox="1"/>
      </xdr:nvSpPr>
      <xdr:spPr>
        <a:xfrm>
          <a:off x="863111" y="634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132146</xdr:rowOff>
    </xdr:from>
    <xdr:to>
      <xdr:col>24</xdr:col>
      <xdr:colOff>63500</xdr:colOff>
      <xdr:row>58</xdr:row>
      <xdr:rowOff>149027</xdr:rowOff>
    </xdr:to>
    <xdr:cxnSp macro="">
      <xdr:nvCxnSpPr>
        <xdr:cNvPr id="122" name="直線コネクタ 121"/>
        <xdr:cNvCxnSpPr/>
      </xdr:nvCxnSpPr>
      <xdr:spPr>
        <a:xfrm>
          <a:off x="3797300" y="10076246"/>
          <a:ext cx="838200" cy="1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127940</xdr:rowOff>
    </xdr:from>
    <xdr:to>
      <xdr:col>19</xdr:col>
      <xdr:colOff>177800</xdr:colOff>
      <xdr:row>58</xdr:row>
      <xdr:rowOff>132146</xdr:rowOff>
    </xdr:to>
    <xdr:cxnSp macro="">
      <xdr:nvCxnSpPr>
        <xdr:cNvPr id="125" name="直線コネクタ 124"/>
        <xdr:cNvCxnSpPr/>
      </xdr:nvCxnSpPr>
      <xdr:spPr>
        <a:xfrm>
          <a:off x="2908300" y="10072040"/>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100394</xdr:rowOff>
    </xdr:from>
    <xdr:to>
      <xdr:col>15</xdr:col>
      <xdr:colOff>50800</xdr:colOff>
      <xdr:row>58</xdr:row>
      <xdr:rowOff>127940</xdr:rowOff>
    </xdr:to>
    <xdr:cxnSp macro="">
      <xdr:nvCxnSpPr>
        <xdr:cNvPr id="128" name="直線コネクタ 127"/>
        <xdr:cNvCxnSpPr/>
      </xdr:nvCxnSpPr>
      <xdr:spPr>
        <a:xfrm>
          <a:off x="2019300" y="10044494"/>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100394</xdr:rowOff>
    </xdr:from>
    <xdr:to>
      <xdr:col>10</xdr:col>
      <xdr:colOff>114300</xdr:colOff>
      <xdr:row>58</xdr:row>
      <xdr:rowOff>112761</xdr:rowOff>
    </xdr:to>
    <xdr:cxnSp macro="">
      <xdr:nvCxnSpPr>
        <xdr:cNvPr id="131" name="直線コネクタ 130"/>
        <xdr:cNvCxnSpPr/>
      </xdr:nvCxnSpPr>
      <xdr:spPr>
        <a:xfrm flipV="1">
          <a:off x="1130300" y="10044494"/>
          <a:ext cx="889000" cy="1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98227</xdr:rowOff>
    </xdr:from>
    <xdr:to>
      <xdr:col>24</xdr:col>
      <xdr:colOff>114300</xdr:colOff>
      <xdr:row>59</xdr:row>
      <xdr:rowOff>28377</xdr:rowOff>
    </xdr:to>
    <xdr:sp macro="" textlink="">
      <xdr:nvSpPr>
        <xdr:cNvPr id="141" name="楕円 140"/>
        <xdr:cNvSpPr/>
      </xdr:nvSpPr>
      <xdr:spPr>
        <a:xfrm>
          <a:off x="4584700" y="1004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13154</xdr:rowOff>
    </xdr:from>
    <xdr:ext cx="534377" cy="259045"/>
    <xdr:sp macro="" textlink="">
      <xdr:nvSpPr>
        <xdr:cNvPr id="142" name="物件費該当値テキスト"/>
        <xdr:cNvSpPr txBox="1"/>
      </xdr:nvSpPr>
      <xdr:spPr>
        <a:xfrm>
          <a:off x="4686300" y="995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81346</xdr:rowOff>
    </xdr:from>
    <xdr:to>
      <xdr:col>20</xdr:col>
      <xdr:colOff>38100</xdr:colOff>
      <xdr:row>59</xdr:row>
      <xdr:rowOff>11496</xdr:rowOff>
    </xdr:to>
    <xdr:sp macro="" textlink="">
      <xdr:nvSpPr>
        <xdr:cNvPr id="143" name="楕円 142"/>
        <xdr:cNvSpPr/>
      </xdr:nvSpPr>
      <xdr:spPr>
        <a:xfrm>
          <a:off x="3746500" y="1002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2623</xdr:rowOff>
    </xdr:from>
    <xdr:ext cx="534377" cy="259045"/>
    <xdr:sp macro="" textlink="">
      <xdr:nvSpPr>
        <xdr:cNvPr id="144" name="テキスト ボックス 143"/>
        <xdr:cNvSpPr txBox="1"/>
      </xdr:nvSpPr>
      <xdr:spPr>
        <a:xfrm>
          <a:off x="3530111" y="1011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77140</xdr:rowOff>
    </xdr:from>
    <xdr:to>
      <xdr:col>15</xdr:col>
      <xdr:colOff>101600</xdr:colOff>
      <xdr:row>59</xdr:row>
      <xdr:rowOff>7290</xdr:rowOff>
    </xdr:to>
    <xdr:sp macro="" textlink="">
      <xdr:nvSpPr>
        <xdr:cNvPr id="145" name="楕円 144"/>
        <xdr:cNvSpPr/>
      </xdr:nvSpPr>
      <xdr:spPr>
        <a:xfrm>
          <a:off x="2857500" y="100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169867</xdr:rowOff>
    </xdr:from>
    <xdr:ext cx="534377" cy="259045"/>
    <xdr:sp macro="" textlink="">
      <xdr:nvSpPr>
        <xdr:cNvPr id="146" name="テキスト ボックス 145"/>
        <xdr:cNvSpPr txBox="1"/>
      </xdr:nvSpPr>
      <xdr:spPr>
        <a:xfrm>
          <a:off x="2641111" y="1011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49594</xdr:rowOff>
    </xdr:from>
    <xdr:to>
      <xdr:col>10</xdr:col>
      <xdr:colOff>165100</xdr:colOff>
      <xdr:row>58</xdr:row>
      <xdr:rowOff>151194</xdr:rowOff>
    </xdr:to>
    <xdr:sp macro="" textlink="">
      <xdr:nvSpPr>
        <xdr:cNvPr id="147" name="楕円 146"/>
        <xdr:cNvSpPr/>
      </xdr:nvSpPr>
      <xdr:spPr>
        <a:xfrm>
          <a:off x="1968500" y="99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142321</xdr:rowOff>
    </xdr:from>
    <xdr:ext cx="534377" cy="259045"/>
    <xdr:sp macro="" textlink="">
      <xdr:nvSpPr>
        <xdr:cNvPr id="148" name="テキスト ボックス 147"/>
        <xdr:cNvSpPr txBox="1"/>
      </xdr:nvSpPr>
      <xdr:spPr>
        <a:xfrm>
          <a:off x="1752111" y="100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61961</xdr:rowOff>
    </xdr:from>
    <xdr:to>
      <xdr:col>6</xdr:col>
      <xdr:colOff>38100</xdr:colOff>
      <xdr:row>58</xdr:row>
      <xdr:rowOff>163561</xdr:rowOff>
    </xdr:to>
    <xdr:sp macro="" textlink="">
      <xdr:nvSpPr>
        <xdr:cNvPr id="149" name="楕円 148"/>
        <xdr:cNvSpPr/>
      </xdr:nvSpPr>
      <xdr:spPr>
        <a:xfrm>
          <a:off x="1079500" y="1000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154688</xdr:rowOff>
    </xdr:from>
    <xdr:ext cx="534377" cy="259045"/>
    <xdr:sp macro="" textlink="">
      <xdr:nvSpPr>
        <xdr:cNvPr id="150" name="テキスト ボックス 149"/>
        <xdr:cNvSpPr txBox="1"/>
      </xdr:nvSpPr>
      <xdr:spPr>
        <a:xfrm>
          <a:off x="863111" y="1009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60909</xdr:rowOff>
    </xdr:from>
    <xdr:to>
      <xdr:col>24</xdr:col>
      <xdr:colOff>63500</xdr:colOff>
      <xdr:row>78</xdr:row>
      <xdr:rowOff>72492</xdr:rowOff>
    </xdr:to>
    <xdr:cxnSp macro="">
      <xdr:nvCxnSpPr>
        <xdr:cNvPr id="179" name="直線コネクタ 178"/>
        <xdr:cNvCxnSpPr/>
      </xdr:nvCxnSpPr>
      <xdr:spPr>
        <a:xfrm>
          <a:off x="3797300" y="13434009"/>
          <a:ext cx="8382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60909</xdr:rowOff>
    </xdr:from>
    <xdr:to>
      <xdr:col>19</xdr:col>
      <xdr:colOff>177800</xdr:colOff>
      <xdr:row>78</xdr:row>
      <xdr:rowOff>97486</xdr:rowOff>
    </xdr:to>
    <xdr:cxnSp macro="">
      <xdr:nvCxnSpPr>
        <xdr:cNvPr id="182" name="直線コネクタ 181"/>
        <xdr:cNvCxnSpPr/>
      </xdr:nvCxnSpPr>
      <xdr:spPr>
        <a:xfrm flipV="1">
          <a:off x="2908300" y="13434009"/>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91008</xdr:rowOff>
    </xdr:from>
    <xdr:to>
      <xdr:col>15</xdr:col>
      <xdr:colOff>50800</xdr:colOff>
      <xdr:row>78</xdr:row>
      <xdr:rowOff>97486</xdr:rowOff>
    </xdr:to>
    <xdr:cxnSp macro="">
      <xdr:nvCxnSpPr>
        <xdr:cNvPr id="185" name="直線コネクタ 184"/>
        <xdr:cNvCxnSpPr/>
      </xdr:nvCxnSpPr>
      <xdr:spPr>
        <a:xfrm>
          <a:off x="2019300" y="13464108"/>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85979</xdr:rowOff>
    </xdr:from>
    <xdr:to>
      <xdr:col>10</xdr:col>
      <xdr:colOff>114300</xdr:colOff>
      <xdr:row>78</xdr:row>
      <xdr:rowOff>91008</xdr:rowOff>
    </xdr:to>
    <xdr:cxnSp macro="">
      <xdr:nvCxnSpPr>
        <xdr:cNvPr id="188" name="直線コネクタ 187"/>
        <xdr:cNvCxnSpPr/>
      </xdr:nvCxnSpPr>
      <xdr:spPr>
        <a:xfrm>
          <a:off x="1130300" y="1345907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21692</xdr:rowOff>
    </xdr:from>
    <xdr:to>
      <xdr:col>24</xdr:col>
      <xdr:colOff>114300</xdr:colOff>
      <xdr:row>78</xdr:row>
      <xdr:rowOff>123292</xdr:rowOff>
    </xdr:to>
    <xdr:sp macro="" textlink="">
      <xdr:nvSpPr>
        <xdr:cNvPr id="198" name="楕円 197"/>
        <xdr:cNvSpPr/>
      </xdr:nvSpPr>
      <xdr:spPr>
        <a:xfrm>
          <a:off x="4584700" y="133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108069</xdr:rowOff>
    </xdr:from>
    <xdr:ext cx="469744" cy="259045"/>
    <xdr:sp macro="" textlink="">
      <xdr:nvSpPr>
        <xdr:cNvPr id="199" name="維持補修費該当値テキスト"/>
        <xdr:cNvSpPr txBox="1"/>
      </xdr:nvSpPr>
      <xdr:spPr>
        <a:xfrm>
          <a:off x="4686300" y="1330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10109</xdr:rowOff>
    </xdr:from>
    <xdr:to>
      <xdr:col>20</xdr:col>
      <xdr:colOff>38100</xdr:colOff>
      <xdr:row>78</xdr:row>
      <xdr:rowOff>111709</xdr:rowOff>
    </xdr:to>
    <xdr:sp macro="" textlink="">
      <xdr:nvSpPr>
        <xdr:cNvPr id="200" name="楕円 199"/>
        <xdr:cNvSpPr/>
      </xdr:nvSpPr>
      <xdr:spPr>
        <a:xfrm>
          <a:off x="3746500" y="1338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102836</xdr:rowOff>
    </xdr:from>
    <xdr:ext cx="469744" cy="259045"/>
    <xdr:sp macro="" textlink="">
      <xdr:nvSpPr>
        <xdr:cNvPr id="201" name="テキスト ボックス 200"/>
        <xdr:cNvSpPr txBox="1"/>
      </xdr:nvSpPr>
      <xdr:spPr>
        <a:xfrm>
          <a:off x="3562428" y="1347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46686</xdr:rowOff>
    </xdr:from>
    <xdr:to>
      <xdr:col>15</xdr:col>
      <xdr:colOff>101600</xdr:colOff>
      <xdr:row>78</xdr:row>
      <xdr:rowOff>148286</xdr:rowOff>
    </xdr:to>
    <xdr:sp macro="" textlink="">
      <xdr:nvSpPr>
        <xdr:cNvPr id="202" name="楕円 201"/>
        <xdr:cNvSpPr/>
      </xdr:nvSpPr>
      <xdr:spPr>
        <a:xfrm>
          <a:off x="2857500" y="134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139413</xdr:rowOff>
    </xdr:from>
    <xdr:ext cx="469744" cy="259045"/>
    <xdr:sp macro="" textlink="">
      <xdr:nvSpPr>
        <xdr:cNvPr id="203" name="テキスト ボックス 202"/>
        <xdr:cNvSpPr txBox="1"/>
      </xdr:nvSpPr>
      <xdr:spPr>
        <a:xfrm>
          <a:off x="2673428" y="1351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40208</xdr:rowOff>
    </xdr:from>
    <xdr:to>
      <xdr:col>10</xdr:col>
      <xdr:colOff>165100</xdr:colOff>
      <xdr:row>78</xdr:row>
      <xdr:rowOff>141808</xdr:rowOff>
    </xdr:to>
    <xdr:sp macro="" textlink="">
      <xdr:nvSpPr>
        <xdr:cNvPr id="204" name="楕円 203"/>
        <xdr:cNvSpPr/>
      </xdr:nvSpPr>
      <xdr:spPr>
        <a:xfrm>
          <a:off x="1968500" y="134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132935</xdr:rowOff>
    </xdr:from>
    <xdr:ext cx="469744" cy="259045"/>
    <xdr:sp macro="" textlink="">
      <xdr:nvSpPr>
        <xdr:cNvPr id="205" name="テキスト ボックス 204"/>
        <xdr:cNvSpPr txBox="1"/>
      </xdr:nvSpPr>
      <xdr:spPr>
        <a:xfrm>
          <a:off x="1784428" y="1350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35179</xdr:rowOff>
    </xdr:from>
    <xdr:to>
      <xdr:col>6</xdr:col>
      <xdr:colOff>38100</xdr:colOff>
      <xdr:row>78</xdr:row>
      <xdr:rowOff>136779</xdr:rowOff>
    </xdr:to>
    <xdr:sp macro="" textlink="">
      <xdr:nvSpPr>
        <xdr:cNvPr id="206" name="楕円 205"/>
        <xdr:cNvSpPr/>
      </xdr:nvSpPr>
      <xdr:spPr>
        <a:xfrm>
          <a:off x="1079500" y="134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127906</xdr:rowOff>
    </xdr:from>
    <xdr:ext cx="469744" cy="259045"/>
    <xdr:sp macro="" textlink="">
      <xdr:nvSpPr>
        <xdr:cNvPr id="207" name="テキスト ボックス 206"/>
        <xdr:cNvSpPr txBox="1"/>
      </xdr:nvSpPr>
      <xdr:spPr>
        <a:xfrm>
          <a:off x="895428" y="1350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36773</xdr:rowOff>
    </xdr:from>
    <xdr:to>
      <xdr:col>24</xdr:col>
      <xdr:colOff>63500</xdr:colOff>
      <xdr:row>93</xdr:row>
      <xdr:rowOff>126575</xdr:rowOff>
    </xdr:to>
    <xdr:cxnSp macro="">
      <xdr:nvCxnSpPr>
        <xdr:cNvPr id="237" name="直線コネクタ 236"/>
        <xdr:cNvCxnSpPr/>
      </xdr:nvCxnSpPr>
      <xdr:spPr>
        <a:xfrm>
          <a:off x="3797300" y="15981623"/>
          <a:ext cx="838200" cy="8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125696</xdr:rowOff>
    </xdr:from>
    <xdr:ext cx="534377" cy="259045"/>
    <xdr:sp macro="" textlink="">
      <xdr:nvSpPr>
        <xdr:cNvPr id="238" name="扶助費平均値テキスト"/>
        <xdr:cNvSpPr txBox="1"/>
      </xdr:nvSpPr>
      <xdr:spPr>
        <a:xfrm>
          <a:off x="4686300" y="1641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36773</xdr:rowOff>
    </xdr:from>
    <xdr:to>
      <xdr:col>19</xdr:col>
      <xdr:colOff>177800</xdr:colOff>
      <xdr:row>93</xdr:row>
      <xdr:rowOff>113697</xdr:rowOff>
    </xdr:to>
    <xdr:cxnSp macro="">
      <xdr:nvCxnSpPr>
        <xdr:cNvPr id="240" name="直線コネクタ 239"/>
        <xdr:cNvCxnSpPr/>
      </xdr:nvCxnSpPr>
      <xdr:spPr>
        <a:xfrm flipV="1">
          <a:off x="2908300" y="15981623"/>
          <a:ext cx="8890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72108</xdr:rowOff>
    </xdr:from>
    <xdr:ext cx="534377" cy="259045"/>
    <xdr:sp macro="" textlink="">
      <xdr:nvSpPr>
        <xdr:cNvPr id="242" name="テキスト ボックス 241"/>
        <xdr:cNvSpPr txBox="1"/>
      </xdr:nvSpPr>
      <xdr:spPr>
        <a:xfrm>
          <a:off x="3530111" y="165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113697</xdr:rowOff>
    </xdr:from>
    <xdr:to>
      <xdr:col>15</xdr:col>
      <xdr:colOff>50800</xdr:colOff>
      <xdr:row>94</xdr:row>
      <xdr:rowOff>84265</xdr:rowOff>
    </xdr:to>
    <xdr:cxnSp macro="">
      <xdr:nvCxnSpPr>
        <xdr:cNvPr id="243" name="直線コネクタ 242"/>
        <xdr:cNvCxnSpPr/>
      </xdr:nvCxnSpPr>
      <xdr:spPr>
        <a:xfrm flipV="1">
          <a:off x="2019300" y="16058547"/>
          <a:ext cx="889000" cy="14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117543</xdr:rowOff>
    </xdr:from>
    <xdr:ext cx="534377" cy="259045"/>
    <xdr:sp macro="" textlink="">
      <xdr:nvSpPr>
        <xdr:cNvPr id="245" name="テキスト ボックス 244"/>
        <xdr:cNvSpPr txBox="1"/>
      </xdr:nvSpPr>
      <xdr:spPr>
        <a:xfrm>
          <a:off x="2641111"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84265</xdr:rowOff>
    </xdr:from>
    <xdr:to>
      <xdr:col>10</xdr:col>
      <xdr:colOff>114300</xdr:colOff>
      <xdr:row>94</xdr:row>
      <xdr:rowOff>133547</xdr:rowOff>
    </xdr:to>
    <xdr:cxnSp macro="">
      <xdr:nvCxnSpPr>
        <xdr:cNvPr id="246" name="直線コネクタ 245"/>
        <xdr:cNvCxnSpPr/>
      </xdr:nvCxnSpPr>
      <xdr:spPr>
        <a:xfrm flipV="1">
          <a:off x="1130300" y="16200565"/>
          <a:ext cx="889000" cy="4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53821</xdr:rowOff>
    </xdr:from>
    <xdr:ext cx="534377" cy="259045"/>
    <xdr:sp macro="" textlink="">
      <xdr:nvSpPr>
        <xdr:cNvPr id="248" name="テキスト ボックス 247"/>
        <xdr:cNvSpPr txBox="1"/>
      </xdr:nvSpPr>
      <xdr:spPr>
        <a:xfrm>
          <a:off x="1752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115848</xdr:rowOff>
    </xdr:from>
    <xdr:ext cx="534377" cy="259045"/>
    <xdr:sp macro="" textlink="">
      <xdr:nvSpPr>
        <xdr:cNvPr id="250" name="テキスト ボックス 249"/>
        <xdr:cNvSpPr txBox="1"/>
      </xdr:nvSpPr>
      <xdr:spPr>
        <a:xfrm>
          <a:off x="863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75775</xdr:rowOff>
    </xdr:from>
    <xdr:to>
      <xdr:col>24</xdr:col>
      <xdr:colOff>114300</xdr:colOff>
      <xdr:row>94</xdr:row>
      <xdr:rowOff>5925</xdr:rowOff>
    </xdr:to>
    <xdr:sp macro="" textlink="">
      <xdr:nvSpPr>
        <xdr:cNvPr id="256" name="楕円 255"/>
        <xdr:cNvSpPr/>
      </xdr:nvSpPr>
      <xdr:spPr>
        <a:xfrm>
          <a:off x="4584700" y="160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98652</xdr:rowOff>
    </xdr:from>
    <xdr:ext cx="534377" cy="259045"/>
    <xdr:sp macro="" textlink="">
      <xdr:nvSpPr>
        <xdr:cNvPr id="257" name="扶助費該当値テキスト"/>
        <xdr:cNvSpPr txBox="1"/>
      </xdr:nvSpPr>
      <xdr:spPr>
        <a:xfrm>
          <a:off x="4686300" y="1587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157423</xdr:rowOff>
    </xdr:from>
    <xdr:to>
      <xdr:col>20</xdr:col>
      <xdr:colOff>38100</xdr:colOff>
      <xdr:row>93</xdr:row>
      <xdr:rowOff>87573</xdr:rowOff>
    </xdr:to>
    <xdr:sp macro="" textlink="">
      <xdr:nvSpPr>
        <xdr:cNvPr id="258" name="楕円 257"/>
        <xdr:cNvSpPr/>
      </xdr:nvSpPr>
      <xdr:spPr>
        <a:xfrm>
          <a:off x="3746500" y="159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104100</xdr:rowOff>
    </xdr:from>
    <xdr:ext cx="534377" cy="259045"/>
    <xdr:sp macro="" textlink="">
      <xdr:nvSpPr>
        <xdr:cNvPr id="259" name="テキスト ボックス 258"/>
        <xdr:cNvSpPr txBox="1"/>
      </xdr:nvSpPr>
      <xdr:spPr>
        <a:xfrm>
          <a:off x="3530111" y="1570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62897</xdr:rowOff>
    </xdr:from>
    <xdr:to>
      <xdr:col>15</xdr:col>
      <xdr:colOff>101600</xdr:colOff>
      <xdr:row>93</xdr:row>
      <xdr:rowOff>164497</xdr:rowOff>
    </xdr:to>
    <xdr:sp macro="" textlink="">
      <xdr:nvSpPr>
        <xdr:cNvPr id="260" name="楕円 259"/>
        <xdr:cNvSpPr/>
      </xdr:nvSpPr>
      <xdr:spPr>
        <a:xfrm>
          <a:off x="2857500" y="160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9574</xdr:rowOff>
    </xdr:from>
    <xdr:ext cx="534377" cy="259045"/>
    <xdr:sp macro="" textlink="">
      <xdr:nvSpPr>
        <xdr:cNvPr id="261" name="テキスト ボックス 260"/>
        <xdr:cNvSpPr txBox="1"/>
      </xdr:nvSpPr>
      <xdr:spPr>
        <a:xfrm>
          <a:off x="2641111" y="1578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33465</xdr:rowOff>
    </xdr:from>
    <xdr:to>
      <xdr:col>10</xdr:col>
      <xdr:colOff>165100</xdr:colOff>
      <xdr:row>94</xdr:row>
      <xdr:rowOff>135065</xdr:rowOff>
    </xdr:to>
    <xdr:sp macro="" textlink="">
      <xdr:nvSpPr>
        <xdr:cNvPr id="262" name="楕円 261"/>
        <xdr:cNvSpPr/>
      </xdr:nvSpPr>
      <xdr:spPr>
        <a:xfrm>
          <a:off x="1968500" y="1614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151592</xdr:rowOff>
    </xdr:from>
    <xdr:ext cx="534377" cy="259045"/>
    <xdr:sp macro="" textlink="">
      <xdr:nvSpPr>
        <xdr:cNvPr id="263" name="テキスト ボックス 262"/>
        <xdr:cNvSpPr txBox="1"/>
      </xdr:nvSpPr>
      <xdr:spPr>
        <a:xfrm>
          <a:off x="1752111" y="1592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82747</xdr:rowOff>
    </xdr:from>
    <xdr:to>
      <xdr:col>6</xdr:col>
      <xdr:colOff>38100</xdr:colOff>
      <xdr:row>95</xdr:row>
      <xdr:rowOff>12897</xdr:rowOff>
    </xdr:to>
    <xdr:sp macro="" textlink="">
      <xdr:nvSpPr>
        <xdr:cNvPr id="264" name="楕円 263"/>
        <xdr:cNvSpPr/>
      </xdr:nvSpPr>
      <xdr:spPr>
        <a:xfrm>
          <a:off x="1079500" y="161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29424</xdr:rowOff>
    </xdr:from>
    <xdr:ext cx="534377" cy="259045"/>
    <xdr:sp macro="" textlink="">
      <xdr:nvSpPr>
        <xdr:cNvPr id="265" name="テキスト ボックス 264"/>
        <xdr:cNvSpPr txBox="1"/>
      </xdr:nvSpPr>
      <xdr:spPr>
        <a:xfrm>
          <a:off x="863111" y="1597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63783</xdr:rowOff>
    </xdr:from>
    <xdr:to>
      <xdr:col>55</xdr:col>
      <xdr:colOff>0</xdr:colOff>
      <xdr:row>37</xdr:row>
      <xdr:rowOff>94731</xdr:rowOff>
    </xdr:to>
    <xdr:cxnSp macro="">
      <xdr:nvCxnSpPr>
        <xdr:cNvPr id="296" name="直線コネクタ 295"/>
        <xdr:cNvCxnSpPr/>
      </xdr:nvCxnSpPr>
      <xdr:spPr>
        <a:xfrm>
          <a:off x="9639300" y="6407433"/>
          <a:ext cx="838200" cy="3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63783</xdr:rowOff>
    </xdr:from>
    <xdr:to>
      <xdr:col>50</xdr:col>
      <xdr:colOff>114300</xdr:colOff>
      <xdr:row>37</xdr:row>
      <xdr:rowOff>96081</xdr:rowOff>
    </xdr:to>
    <xdr:cxnSp macro="">
      <xdr:nvCxnSpPr>
        <xdr:cNvPr id="299" name="直線コネクタ 298"/>
        <xdr:cNvCxnSpPr/>
      </xdr:nvCxnSpPr>
      <xdr:spPr>
        <a:xfrm flipV="1">
          <a:off x="8750300" y="6407433"/>
          <a:ext cx="889000" cy="3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68921</xdr:rowOff>
    </xdr:from>
    <xdr:to>
      <xdr:col>45</xdr:col>
      <xdr:colOff>177800</xdr:colOff>
      <xdr:row>37</xdr:row>
      <xdr:rowOff>96081</xdr:rowOff>
    </xdr:to>
    <xdr:cxnSp macro="">
      <xdr:nvCxnSpPr>
        <xdr:cNvPr id="302" name="直線コネクタ 301"/>
        <xdr:cNvCxnSpPr/>
      </xdr:nvCxnSpPr>
      <xdr:spPr>
        <a:xfrm>
          <a:off x="7861300" y="6412571"/>
          <a:ext cx="889000" cy="2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68921</xdr:rowOff>
    </xdr:from>
    <xdr:to>
      <xdr:col>41</xdr:col>
      <xdr:colOff>50800</xdr:colOff>
      <xdr:row>37</xdr:row>
      <xdr:rowOff>101197</xdr:rowOff>
    </xdr:to>
    <xdr:cxnSp macro="">
      <xdr:nvCxnSpPr>
        <xdr:cNvPr id="305" name="直線コネクタ 304"/>
        <xdr:cNvCxnSpPr/>
      </xdr:nvCxnSpPr>
      <xdr:spPr>
        <a:xfrm flipV="1">
          <a:off x="6972300" y="6412571"/>
          <a:ext cx="889000" cy="3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43931</xdr:rowOff>
    </xdr:from>
    <xdr:to>
      <xdr:col>55</xdr:col>
      <xdr:colOff>50800</xdr:colOff>
      <xdr:row>37</xdr:row>
      <xdr:rowOff>145531</xdr:rowOff>
    </xdr:to>
    <xdr:sp macro="" textlink="">
      <xdr:nvSpPr>
        <xdr:cNvPr id="315" name="楕円 314"/>
        <xdr:cNvSpPr/>
      </xdr:nvSpPr>
      <xdr:spPr>
        <a:xfrm>
          <a:off x="10426700" y="638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22358</xdr:rowOff>
    </xdr:from>
    <xdr:ext cx="534377" cy="259045"/>
    <xdr:sp macro="" textlink="">
      <xdr:nvSpPr>
        <xdr:cNvPr id="316" name="補助費等該当値テキスト"/>
        <xdr:cNvSpPr txBox="1"/>
      </xdr:nvSpPr>
      <xdr:spPr>
        <a:xfrm>
          <a:off x="10528300" y="63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12983</xdr:rowOff>
    </xdr:from>
    <xdr:to>
      <xdr:col>50</xdr:col>
      <xdr:colOff>165100</xdr:colOff>
      <xdr:row>37</xdr:row>
      <xdr:rowOff>114583</xdr:rowOff>
    </xdr:to>
    <xdr:sp macro="" textlink="">
      <xdr:nvSpPr>
        <xdr:cNvPr id="317" name="楕円 316"/>
        <xdr:cNvSpPr/>
      </xdr:nvSpPr>
      <xdr:spPr>
        <a:xfrm>
          <a:off x="9588500" y="635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105710</xdr:rowOff>
    </xdr:from>
    <xdr:ext cx="534377" cy="259045"/>
    <xdr:sp macro="" textlink="">
      <xdr:nvSpPr>
        <xdr:cNvPr id="318" name="テキスト ボックス 317"/>
        <xdr:cNvSpPr txBox="1"/>
      </xdr:nvSpPr>
      <xdr:spPr>
        <a:xfrm>
          <a:off x="9372111" y="644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45281</xdr:rowOff>
    </xdr:from>
    <xdr:to>
      <xdr:col>46</xdr:col>
      <xdr:colOff>38100</xdr:colOff>
      <xdr:row>37</xdr:row>
      <xdr:rowOff>146881</xdr:rowOff>
    </xdr:to>
    <xdr:sp macro="" textlink="">
      <xdr:nvSpPr>
        <xdr:cNvPr id="319" name="楕円 318"/>
        <xdr:cNvSpPr/>
      </xdr:nvSpPr>
      <xdr:spPr>
        <a:xfrm>
          <a:off x="8699500" y="638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138008</xdr:rowOff>
    </xdr:from>
    <xdr:ext cx="534377" cy="259045"/>
    <xdr:sp macro="" textlink="">
      <xdr:nvSpPr>
        <xdr:cNvPr id="320" name="テキスト ボックス 319"/>
        <xdr:cNvSpPr txBox="1"/>
      </xdr:nvSpPr>
      <xdr:spPr>
        <a:xfrm>
          <a:off x="8483111" y="648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18121</xdr:rowOff>
    </xdr:from>
    <xdr:to>
      <xdr:col>41</xdr:col>
      <xdr:colOff>101600</xdr:colOff>
      <xdr:row>37</xdr:row>
      <xdr:rowOff>119721</xdr:rowOff>
    </xdr:to>
    <xdr:sp macro="" textlink="">
      <xdr:nvSpPr>
        <xdr:cNvPr id="321" name="楕円 320"/>
        <xdr:cNvSpPr/>
      </xdr:nvSpPr>
      <xdr:spPr>
        <a:xfrm>
          <a:off x="7810500" y="636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110848</xdr:rowOff>
    </xdr:from>
    <xdr:ext cx="534377" cy="259045"/>
    <xdr:sp macro="" textlink="">
      <xdr:nvSpPr>
        <xdr:cNvPr id="322" name="テキスト ボックス 321"/>
        <xdr:cNvSpPr txBox="1"/>
      </xdr:nvSpPr>
      <xdr:spPr>
        <a:xfrm>
          <a:off x="7594111" y="645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50397</xdr:rowOff>
    </xdr:from>
    <xdr:to>
      <xdr:col>36</xdr:col>
      <xdr:colOff>165100</xdr:colOff>
      <xdr:row>37</xdr:row>
      <xdr:rowOff>151997</xdr:rowOff>
    </xdr:to>
    <xdr:sp macro="" textlink="">
      <xdr:nvSpPr>
        <xdr:cNvPr id="323" name="楕円 322"/>
        <xdr:cNvSpPr/>
      </xdr:nvSpPr>
      <xdr:spPr>
        <a:xfrm>
          <a:off x="6921500" y="639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143124</xdr:rowOff>
    </xdr:from>
    <xdr:ext cx="534377" cy="259045"/>
    <xdr:sp macro="" textlink="">
      <xdr:nvSpPr>
        <xdr:cNvPr id="324" name="テキスト ボックス 323"/>
        <xdr:cNvSpPr txBox="1"/>
      </xdr:nvSpPr>
      <xdr:spPr>
        <a:xfrm>
          <a:off x="6705111" y="648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26375</xdr:rowOff>
    </xdr:from>
    <xdr:to>
      <xdr:col>55</xdr:col>
      <xdr:colOff>0</xdr:colOff>
      <xdr:row>57</xdr:row>
      <xdr:rowOff>142352</xdr:rowOff>
    </xdr:to>
    <xdr:cxnSp macro="">
      <xdr:nvCxnSpPr>
        <xdr:cNvPr id="353" name="直線コネクタ 352"/>
        <xdr:cNvCxnSpPr/>
      </xdr:nvCxnSpPr>
      <xdr:spPr>
        <a:xfrm>
          <a:off x="9639300" y="9799025"/>
          <a:ext cx="838200" cy="11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71440</xdr:rowOff>
    </xdr:from>
    <xdr:to>
      <xdr:col>50</xdr:col>
      <xdr:colOff>114300</xdr:colOff>
      <xdr:row>57</xdr:row>
      <xdr:rowOff>26375</xdr:rowOff>
    </xdr:to>
    <xdr:cxnSp macro="">
      <xdr:nvCxnSpPr>
        <xdr:cNvPr id="356" name="直線コネクタ 355"/>
        <xdr:cNvCxnSpPr/>
      </xdr:nvCxnSpPr>
      <xdr:spPr>
        <a:xfrm>
          <a:off x="8750300" y="9501190"/>
          <a:ext cx="889000" cy="29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71440</xdr:rowOff>
    </xdr:from>
    <xdr:to>
      <xdr:col>45</xdr:col>
      <xdr:colOff>177800</xdr:colOff>
      <xdr:row>56</xdr:row>
      <xdr:rowOff>48526</xdr:rowOff>
    </xdr:to>
    <xdr:cxnSp macro="">
      <xdr:nvCxnSpPr>
        <xdr:cNvPr id="359" name="直線コネクタ 358"/>
        <xdr:cNvCxnSpPr/>
      </xdr:nvCxnSpPr>
      <xdr:spPr>
        <a:xfrm flipV="1">
          <a:off x="7861300" y="9501190"/>
          <a:ext cx="889000" cy="14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65513</xdr:rowOff>
    </xdr:from>
    <xdr:ext cx="534377" cy="259045"/>
    <xdr:sp macro="" textlink="">
      <xdr:nvSpPr>
        <xdr:cNvPr id="361" name="テキスト ボックス 360"/>
        <xdr:cNvSpPr txBox="1"/>
      </xdr:nvSpPr>
      <xdr:spPr>
        <a:xfrm>
          <a:off x="8483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48526</xdr:rowOff>
    </xdr:from>
    <xdr:to>
      <xdr:col>41</xdr:col>
      <xdr:colOff>50800</xdr:colOff>
      <xdr:row>57</xdr:row>
      <xdr:rowOff>27153</xdr:rowOff>
    </xdr:to>
    <xdr:cxnSp macro="">
      <xdr:nvCxnSpPr>
        <xdr:cNvPr id="362" name="直線コネクタ 361"/>
        <xdr:cNvCxnSpPr/>
      </xdr:nvCxnSpPr>
      <xdr:spPr>
        <a:xfrm flipV="1">
          <a:off x="6972300" y="9649726"/>
          <a:ext cx="889000" cy="15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4" name="テキスト ボックス 363"/>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91552</xdr:rowOff>
    </xdr:from>
    <xdr:to>
      <xdr:col>55</xdr:col>
      <xdr:colOff>50800</xdr:colOff>
      <xdr:row>58</xdr:row>
      <xdr:rowOff>21702</xdr:rowOff>
    </xdr:to>
    <xdr:sp macro="" textlink="">
      <xdr:nvSpPr>
        <xdr:cNvPr id="372" name="楕円 371"/>
        <xdr:cNvSpPr/>
      </xdr:nvSpPr>
      <xdr:spPr>
        <a:xfrm>
          <a:off x="10426700" y="986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69979</xdr:rowOff>
    </xdr:from>
    <xdr:ext cx="534377" cy="259045"/>
    <xdr:sp macro="" textlink="">
      <xdr:nvSpPr>
        <xdr:cNvPr id="373" name="普通建設事業費該当値テキスト"/>
        <xdr:cNvSpPr txBox="1"/>
      </xdr:nvSpPr>
      <xdr:spPr>
        <a:xfrm>
          <a:off x="10528300" y="984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147025</xdr:rowOff>
    </xdr:from>
    <xdr:to>
      <xdr:col>50</xdr:col>
      <xdr:colOff>165100</xdr:colOff>
      <xdr:row>57</xdr:row>
      <xdr:rowOff>77175</xdr:rowOff>
    </xdr:to>
    <xdr:sp macro="" textlink="">
      <xdr:nvSpPr>
        <xdr:cNvPr id="374" name="楕円 373"/>
        <xdr:cNvSpPr/>
      </xdr:nvSpPr>
      <xdr:spPr>
        <a:xfrm>
          <a:off x="9588500" y="974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68302</xdr:rowOff>
    </xdr:from>
    <xdr:ext cx="534377" cy="259045"/>
    <xdr:sp macro="" textlink="">
      <xdr:nvSpPr>
        <xdr:cNvPr id="375" name="テキスト ボックス 374"/>
        <xdr:cNvSpPr txBox="1"/>
      </xdr:nvSpPr>
      <xdr:spPr>
        <a:xfrm>
          <a:off x="9372111" y="984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20640</xdr:rowOff>
    </xdr:from>
    <xdr:to>
      <xdr:col>46</xdr:col>
      <xdr:colOff>38100</xdr:colOff>
      <xdr:row>55</xdr:row>
      <xdr:rowOff>122240</xdr:rowOff>
    </xdr:to>
    <xdr:sp macro="" textlink="">
      <xdr:nvSpPr>
        <xdr:cNvPr id="376" name="楕円 375"/>
        <xdr:cNvSpPr/>
      </xdr:nvSpPr>
      <xdr:spPr>
        <a:xfrm>
          <a:off x="8699500" y="945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138767</xdr:rowOff>
    </xdr:from>
    <xdr:ext cx="534377" cy="259045"/>
    <xdr:sp macro="" textlink="">
      <xdr:nvSpPr>
        <xdr:cNvPr id="377" name="テキスト ボックス 376"/>
        <xdr:cNvSpPr txBox="1"/>
      </xdr:nvSpPr>
      <xdr:spPr>
        <a:xfrm>
          <a:off x="8483111" y="922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169176</xdr:rowOff>
    </xdr:from>
    <xdr:to>
      <xdr:col>41</xdr:col>
      <xdr:colOff>101600</xdr:colOff>
      <xdr:row>56</xdr:row>
      <xdr:rowOff>99326</xdr:rowOff>
    </xdr:to>
    <xdr:sp macro="" textlink="">
      <xdr:nvSpPr>
        <xdr:cNvPr id="378" name="楕円 377"/>
        <xdr:cNvSpPr/>
      </xdr:nvSpPr>
      <xdr:spPr>
        <a:xfrm>
          <a:off x="7810500" y="959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115853</xdr:rowOff>
    </xdr:from>
    <xdr:ext cx="534377" cy="259045"/>
    <xdr:sp macro="" textlink="">
      <xdr:nvSpPr>
        <xdr:cNvPr id="379" name="テキスト ボックス 378"/>
        <xdr:cNvSpPr txBox="1"/>
      </xdr:nvSpPr>
      <xdr:spPr>
        <a:xfrm>
          <a:off x="7594111" y="93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147803</xdr:rowOff>
    </xdr:from>
    <xdr:to>
      <xdr:col>36</xdr:col>
      <xdr:colOff>165100</xdr:colOff>
      <xdr:row>57</xdr:row>
      <xdr:rowOff>77953</xdr:rowOff>
    </xdr:to>
    <xdr:sp macro="" textlink="">
      <xdr:nvSpPr>
        <xdr:cNvPr id="380" name="楕円 379"/>
        <xdr:cNvSpPr/>
      </xdr:nvSpPr>
      <xdr:spPr>
        <a:xfrm>
          <a:off x="6921500" y="974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69080</xdr:rowOff>
    </xdr:from>
    <xdr:ext cx="534377" cy="259045"/>
    <xdr:sp macro="" textlink="">
      <xdr:nvSpPr>
        <xdr:cNvPr id="381" name="テキスト ボックス 380"/>
        <xdr:cNvSpPr txBox="1"/>
      </xdr:nvSpPr>
      <xdr:spPr>
        <a:xfrm>
          <a:off x="6705111" y="984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64164</xdr:rowOff>
    </xdr:from>
    <xdr:to>
      <xdr:col>55</xdr:col>
      <xdr:colOff>0</xdr:colOff>
      <xdr:row>78</xdr:row>
      <xdr:rowOff>39681</xdr:rowOff>
    </xdr:to>
    <xdr:cxnSp macro="">
      <xdr:nvCxnSpPr>
        <xdr:cNvPr id="412" name="直線コネクタ 411"/>
        <xdr:cNvCxnSpPr/>
      </xdr:nvCxnSpPr>
      <xdr:spPr>
        <a:xfrm>
          <a:off x="9639300" y="13265814"/>
          <a:ext cx="838200" cy="14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29173</xdr:rowOff>
    </xdr:from>
    <xdr:ext cx="534377" cy="259045"/>
    <xdr:sp macro="" textlink="">
      <xdr:nvSpPr>
        <xdr:cNvPr id="413" name="普通建設事業費 （ うち新規整備　）平均値テキスト"/>
        <xdr:cNvSpPr txBox="1"/>
      </xdr:nvSpPr>
      <xdr:spPr>
        <a:xfrm>
          <a:off x="10528300" y="1340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105170</xdr:rowOff>
    </xdr:from>
    <xdr:to>
      <xdr:col>50</xdr:col>
      <xdr:colOff>114300</xdr:colOff>
      <xdr:row>77</xdr:row>
      <xdr:rowOff>64164</xdr:rowOff>
    </xdr:to>
    <xdr:cxnSp macro="">
      <xdr:nvCxnSpPr>
        <xdr:cNvPr id="415" name="直線コネクタ 414"/>
        <xdr:cNvCxnSpPr/>
      </xdr:nvCxnSpPr>
      <xdr:spPr>
        <a:xfrm>
          <a:off x="8750300" y="12963920"/>
          <a:ext cx="889000" cy="30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143614</xdr:rowOff>
    </xdr:from>
    <xdr:ext cx="534377" cy="259045"/>
    <xdr:sp macro="" textlink="">
      <xdr:nvSpPr>
        <xdr:cNvPr id="417" name="テキスト ボックス 416"/>
        <xdr:cNvSpPr txBox="1"/>
      </xdr:nvSpPr>
      <xdr:spPr>
        <a:xfrm>
          <a:off x="9372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105170</xdr:rowOff>
    </xdr:from>
    <xdr:to>
      <xdr:col>45</xdr:col>
      <xdr:colOff>177800</xdr:colOff>
      <xdr:row>75</xdr:row>
      <xdr:rowOff>152468</xdr:rowOff>
    </xdr:to>
    <xdr:cxnSp macro="">
      <xdr:nvCxnSpPr>
        <xdr:cNvPr id="418" name="直線コネクタ 417"/>
        <xdr:cNvCxnSpPr/>
      </xdr:nvCxnSpPr>
      <xdr:spPr>
        <a:xfrm flipV="1">
          <a:off x="7861300" y="12963920"/>
          <a:ext cx="889000" cy="4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147327</xdr:rowOff>
    </xdr:from>
    <xdr:ext cx="534377" cy="259045"/>
    <xdr:sp macro="" textlink="">
      <xdr:nvSpPr>
        <xdr:cNvPr id="420" name="テキスト ボックス 419"/>
        <xdr:cNvSpPr txBox="1"/>
      </xdr:nvSpPr>
      <xdr:spPr>
        <a:xfrm>
          <a:off x="8483111" y="135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152468</xdr:rowOff>
    </xdr:from>
    <xdr:to>
      <xdr:col>41</xdr:col>
      <xdr:colOff>50800</xdr:colOff>
      <xdr:row>77</xdr:row>
      <xdr:rowOff>31431</xdr:rowOff>
    </xdr:to>
    <xdr:cxnSp macro="">
      <xdr:nvCxnSpPr>
        <xdr:cNvPr id="421" name="直線コネクタ 420"/>
        <xdr:cNvCxnSpPr/>
      </xdr:nvCxnSpPr>
      <xdr:spPr>
        <a:xfrm flipV="1">
          <a:off x="6972300" y="13011218"/>
          <a:ext cx="889000" cy="22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160331</xdr:rowOff>
    </xdr:from>
    <xdr:to>
      <xdr:col>55</xdr:col>
      <xdr:colOff>50800</xdr:colOff>
      <xdr:row>78</xdr:row>
      <xdr:rowOff>90481</xdr:rowOff>
    </xdr:to>
    <xdr:sp macro="" textlink="">
      <xdr:nvSpPr>
        <xdr:cNvPr id="431" name="楕円 430"/>
        <xdr:cNvSpPr/>
      </xdr:nvSpPr>
      <xdr:spPr>
        <a:xfrm>
          <a:off x="10426700" y="133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11758</xdr:rowOff>
    </xdr:from>
    <xdr:ext cx="534377" cy="259045"/>
    <xdr:sp macro="" textlink="">
      <xdr:nvSpPr>
        <xdr:cNvPr id="432" name="普通建設事業費 （ うち新規整備　）該当値テキスト"/>
        <xdr:cNvSpPr txBox="1"/>
      </xdr:nvSpPr>
      <xdr:spPr>
        <a:xfrm>
          <a:off x="10528300" y="1321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13364</xdr:rowOff>
    </xdr:from>
    <xdr:to>
      <xdr:col>50</xdr:col>
      <xdr:colOff>165100</xdr:colOff>
      <xdr:row>77</xdr:row>
      <xdr:rowOff>114964</xdr:rowOff>
    </xdr:to>
    <xdr:sp macro="" textlink="">
      <xdr:nvSpPr>
        <xdr:cNvPr id="433" name="楕円 432"/>
        <xdr:cNvSpPr/>
      </xdr:nvSpPr>
      <xdr:spPr>
        <a:xfrm>
          <a:off x="9588500" y="132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131491</xdr:rowOff>
    </xdr:from>
    <xdr:ext cx="534377" cy="259045"/>
    <xdr:sp macro="" textlink="">
      <xdr:nvSpPr>
        <xdr:cNvPr id="434" name="テキスト ボックス 433"/>
        <xdr:cNvSpPr txBox="1"/>
      </xdr:nvSpPr>
      <xdr:spPr>
        <a:xfrm>
          <a:off x="9372111" y="1299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54370</xdr:rowOff>
    </xdr:from>
    <xdr:to>
      <xdr:col>46</xdr:col>
      <xdr:colOff>38100</xdr:colOff>
      <xdr:row>75</xdr:row>
      <xdr:rowOff>155970</xdr:rowOff>
    </xdr:to>
    <xdr:sp macro="" textlink="">
      <xdr:nvSpPr>
        <xdr:cNvPr id="435" name="楕円 434"/>
        <xdr:cNvSpPr/>
      </xdr:nvSpPr>
      <xdr:spPr>
        <a:xfrm>
          <a:off x="8699500" y="12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1047</xdr:rowOff>
    </xdr:from>
    <xdr:ext cx="534377" cy="259045"/>
    <xdr:sp macro="" textlink="">
      <xdr:nvSpPr>
        <xdr:cNvPr id="436" name="テキスト ボックス 435"/>
        <xdr:cNvSpPr txBox="1"/>
      </xdr:nvSpPr>
      <xdr:spPr>
        <a:xfrm>
          <a:off x="8483111" y="1268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101669</xdr:rowOff>
    </xdr:from>
    <xdr:to>
      <xdr:col>41</xdr:col>
      <xdr:colOff>101600</xdr:colOff>
      <xdr:row>76</xdr:row>
      <xdr:rowOff>31818</xdr:rowOff>
    </xdr:to>
    <xdr:sp macro="" textlink="">
      <xdr:nvSpPr>
        <xdr:cNvPr id="437" name="楕円 436"/>
        <xdr:cNvSpPr/>
      </xdr:nvSpPr>
      <xdr:spPr>
        <a:xfrm>
          <a:off x="7810500" y="129604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48346</xdr:rowOff>
    </xdr:from>
    <xdr:ext cx="534377" cy="259045"/>
    <xdr:sp macro="" textlink="">
      <xdr:nvSpPr>
        <xdr:cNvPr id="438" name="テキスト ボックス 437"/>
        <xdr:cNvSpPr txBox="1"/>
      </xdr:nvSpPr>
      <xdr:spPr>
        <a:xfrm>
          <a:off x="7594111" y="1273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152081</xdr:rowOff>
    </xdr:from>
    <xdr:to>
      <xdr:col>36</xdr:col>
      <xdr:colOff>165100</xdr:colOff>
      <xdr:row>77</xdr:row>
      <xdr:rowOff>82231</xdr:rowOff>
    </xdr:to>
    <xdr:sp macro="" textlink="">
      <xdr:nvSpPr>
        <xdr:cNvPr id="439" name="楕円 438"/>
        <xdr:cNvSpPr/>
      </xdr:nvSpPr>
      <xdr:spPr>
        <a:xfrm>
          <a:off x="6921500" y="1318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98758</xdr:rowOff>
    </xdr:from>
    <xdr:ext cx="534377" cy="259045"/>
    <xdr:sp macro="" textlink="">
      <xdr:nvSpPr>
        <xdr:cNvPr id="440" name="テキスト ボックス 439"/>
        <xdr:cNvSpPr txBox="1"/>
      </xdr:nvSpPr>
      <xdr:spPr>
        <a:xfrm>
          <a:off x="6705111" y="1295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98120</xdr:rowOff>
    </xdr:from>
    <xdr:to>
      <xdr:col>55</xdr:col>
      <xdr:colOff>0</xdr:colOff>
      <xdr:row>98</xdr:row>
      <xdr:rowOff>169151</xdr:rowOff>
    </xdr:to>
    <xdr:cxnSp macro="">
      <xdr:nvCxnSpPr>
        <xdr:cNvPr id="469" name="直線コネクタ 468"/>
        <xdr:cNvCxnSpPr/>
      </xdr:nvCxnSpPr>
      <xdr:spPr>
        <a:xfrm>
          <a:off x="9639300" y="16900220"/>
          <a:ext cx="838200" cy="7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98120</xdr:rowOff>
    </xdr:from>
    <xdr:to>
      <xdr:col>50</xdr:col>
      <xdr:colOff>114300</xdr:colOff>
      <xdr:row>98</xdr:row>
      <xdr:rowOff>153836</xdr:rowOff>
    </xdr:to>
    <xdr:cxnSp macro="">
      <xdr:nvCxnSpPr>
        <xdr:cNvPr id="472" name="直線コネクタ 471"/>
        <xdr:cNvCxnSpPr/>
      </xdr:nvCxnSpPr>
      <xdr:spPr>
        <a:xfrm flipV="1">
          <a:off x="8750300" y="16900220"/>
          <a:ext cx="889000" cy="5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153836</xdr:rowOff>
    </xdr:from>
    <xdr:to>
      <xdr:col>45</xdr:col>
      <xdr:colOff>177800</xdr:colOff>
      <xdr:row>99</xdr:row>
      <xdr:rowOff>13018</xdr:rowOff>
    </xdr:to>
    <xdr:cxnSp macro="">
      <xdr:nvCxnSpPr>
        <xdr:cNvPr id="475" name="直線コネクタ 474"/>
        <xdr:cNvCxnSpPr/>
      </xdr:nvCxnSpPr>
      <xdr:spPr>
        <a:xfrm flipV="1">
          <a:off x="7861300" y="16955936"/>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128663</xdr:rowOff>
    </xdr:from>
    <xdr:to>
      <xdr:col>41</xdr:col>
      <xdr:colOff>50800</xdr:colOff>
      <xdr:row>99</xdr:row>
      <xdr:rowOff>13018</xdr:rowOff>
    </xdr:to>
    <xdr:cxnSp macro="">
      <xdr:nvCxnSpPr>
        <xdr:cNvPr id="478" name="直線コネクタ 477"/>
        <xdr:cNvCxnSpPr/>
      </xdr:nvCxnSpPr>
      <xdr:spPr>
        <a:xfrm>
          <a:off x="6972300" y="16930763"/>
          <a:ext cx="889000" cy="5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118351</xdr:rowOff>
    </xdr:from>
    <xdr:to>
      <xdr:col>55</xdr:col>
      <xdr:colOff>50800</xdr:colOff>
      <xdr:row>99</xdr:row>
      <xdr:rowOff>48501</xdr:rowOff>
    </xdr:to>
    <xdr:sp macro="" textlink="">
      <xdr:nvSpPr>
        <xdr:cNvPr id="488" name="楕円 487"/>
        <xdr:cNvSpPr/>
      </xdr:nvSpPr>
      <xdr:spPr>
        <a:xfrm>
          <a:off x="10426700" y="1692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33278</xdr:rowOff>
    </xdr:from>
    <xdr:ext cx="469744" cy="259045"/>
    <xdr:sp macro="" textlink="">
      <xdr:nvSpPr>
        <xdr:cNvPr id="489" name="普通建設事業費 （ うち更新整備　）該当値テキスト"/>
        <xdr:cNvSpPr txBox="1"/>
      </xdr:nvSpPr>
      <xdr:spPr>
        <a:xfrm>
          <a:off x="10528300" y="1683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47320</xdr:rowOff>
    </xdr:from>
    <xdr:to>
      <xdr:col>50</xdr:col>
      <xdr:colOff>165100</xdr:colOff>
      <xdr:row>98</xdr:row>
      <xdr:rowOff>148920</xdr:rowOff>
    </xdr:to>
    <xdr:sp macro="" textlink="">
      <xdr:nvSpPr>
        <xdr:cNvPr id="490" name="楕円 489"/>
        <xdr:cNvSpPr/>
      </xdr:nvSpPr>
      <xdr:spPr>
        <a:xfrm>
          <a:off x="9588500" y="1684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140047</xdr:rowOff>
    </xdr:from>
    <xdr:ext cx="469744" cy="259045"/>
    <xdr:sp macro="" textlink="">
      <xdr:nvSpPr>
        <xdr:cNvPr id="491" name="テキスト ボックス 490"/>
        <xdr:cNvSpPr txBox="1"/>
      </xdr:nvSpPr>
      <xdr:spPr>
        <a:xfrm>
          <a:off x="9404428" y="169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103036</xdr:rowOff>
    </xdr:from>
    <xdr:to>
      <xdr:col>46</xdr:col>
      <xdr:colOff>38100</xdr:colOff>
      <xdr:row>99</xdr:row>
      <xdr:rowOff>33186</xdr:rowOff>
    </xdr:to>
    <xdr:sp macro="" textlink="">
      <xdr:nvSpPr>
        <xdr:cNvPr id="492" name="楕円 491"/>
        <xdr:cNvSpPr/>
      </xdr:nvSpPr>
      <xdr:spPr>
        <a:xfrm>
          <a:off x="8699500" y="169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24313</xdr:rowOff>
    </xdr:from>
    <xdr:ext cx="469744" cy="259045"/>
    <xdr:sp macro="" textlink="">
      <xdr:nvSpPr>
        <xdr:cNvPr id="493" name="テキスト ボックス 492"/>
        <xdr:cNvSpPr txBox="1"/>
      </xdr:nvSpPr>
      <xdr:spPr>
        <a:xfrm>
          <a:off x="8515428" y="1699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133668</xdr:rowOff>
    </xdr:from>
    <xdr:to>
      <xdr:col>41</xdr:col>
      <xdr:colOff>101600</xdr:colOff>
      <xdr:row>99</xdr:row>
      <xdr:rowOff>63818</xdr:rowOff>
    </xdr:to>
    <xdr:sp macro="" textlink="">
      <xdr:nvSpPr>
        <xdr:cNvPr id="494" name="楕円 493"/>
        <xdr:cNvSpPr/>
      </xdr:nvSpPr>
      <xdr:spPr>
        <a:xfrm>
          <a:off x="7810500" y="1693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54945</xdr:rowOff>
    </xdr:from>
    <xdr:ext cx="469744" cy="259045"/>
    <xdr:sp macro="" textlink="">
      <xdr:nvSpPr>
        <xdr:cNvPr id="495" name="テキスト ボックス 494"/>
        <xdr:cNvSpPr txBox="1"/>
      </xdr:nvSpPr>
      <xdr:spPr>
        <a:xfrm>
          <a:off x="7626428" y="1702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77863</xdr:rowOff>
    </xdr:from>
    <xdr:to>
      <xdr:col>36</xdr:col>
      <xdr:colOff>165100</xdr:colOff>
      <xdr:row>99</xdr:row>
      <xdr:rowOff>8013</xdr:rowOff>
    </xdr:to>
    <xdr:sp macro="" textlink="">
      <xdr:nvSpPr>
        <xdr:cNvPr id="496" name="楕円 495"/>
        <xdr:cNvSpPr/>
      </xdr:nvSpPr>
      <xdr:spPr>
        <a:xfrm>
          <a:off x="6921500" y="1687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170590</xdr:rowOff>
    </xdr:from>
    <xdr:ext cx="469744" cy="259045"/>
    <xdr:sp macro="" textlink="">
      <xdr:nvSpPr>
        <xdr:cNvPr id="497" name="テキスト ボックス 496"/>
        <xdr:cNvSpPr txBox="1"/>
      </xdr:nvSpPr>
      <xdr:spPr>
        <a:xfrm>
          <a:off x="6737428" y="1697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40991</xdr:rowOff>
    </xdr:from>
    <xdr:to>
      <xdr:col>85</xdr:col>
      <xdr:colOff>127000</xdr:colOff>
      <xdr:row>39</xdr:row>
      <xdr:rowOff>42134</xdr:rowOff>
    </xdr:to>
    <xdr:cxnSp macro="">
      <xdr:nvCxnSpPr>
        <xdr:cNvPr id="526" name="直線コネクタ 525"/>
        <xdr:cNvCxnSpPr/>
      </xdr:nvCxnSpPr>
      <xdr:spPr>
        <a:xfrm flipV="1">
          <a:off x="15481300" y="672754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42134</xdr:rowOff>
    </xdr:from>
    <xdr:to>
      <xdr:col>81</xdr:col>
      <xdr:colOff>50800</xdr:colOff>
      <xdr:row>39</xdr:row>
      <xdr:rowOff>44221</xdr:rowOff>
    </xdr:to>
    <xdr:cxnSp macro="">
      <xdr:nvCxnSpPr>
        <xdr:cNvPr id="529" name="直線コネクタ 528"/>
        <xdr:cNvCxnSpPr/>
      </xdr:nvCxnSpPr>
      <xdr:spPr>
        <a:xfrm flipV="1">
          <a:off x="14592300" y="6728684"/>
          <a:ext cx="889000" cy="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44221</xdr:rowOff>
    </xdr:from>
    <xdr:to>
      <xdr:col>76</xdr:col>
      <xdr:colOff>114300</xdr:colOff>
      <xdr:row>39</xdr:row>
      <xdr:rowOff>44450</xdr:rowOff>
    </xdr:to>
    <xdr:cxnSp macro="">
      <xdr:nvCxnSpPr>
        <xdr:cNvPr id="532" name="直線コネクタ 531"/>
        <xdr:cNvCxnSpPr/>
      </xdr:nvCxnSpPr>
      <xdr:spPr>
        <a:xfrm flipV="1">
          <a:off x="13703300" y="67307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161641</xdr:rowOff>
    </xdr:from>
    <xdr:to>
      <xdr:col>85</xdr:col>
      <xdr:colOff>177800</xdr:colOff>
      <xdr:row>39</xdr:row>
      <xdr:rowOff>91791</xdr:rowOff>
    </xdr:to>
    <xdr:sp macro="" textlink="">
      <xdr:nvSpPr>
        <xdr:cNvPr id="545" name="楕円 544"/>
        <xdr:cNvSpPr/>
      </xdr:nvSpPr>
      <xdr:spPr>
        <a:xfrm>
          <a:off x="16268700" y="667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378565" cy="259045"/>
    <xdr:sp macro="" textlink="">
      <xdr:nvSpPr>
        <xdr:cNvPr id="546" name="災害復旧事業費該当値テキスト"/>
        <xdr:cNvSpPr txBox="1"/>
      </xdr:nvSpPr>
      <xdr:spPr>
        <a:xfrm>
          <a:off x="16370300" y="6652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162784</xdr:rowOff>
    </xdr:from>
    <xdr:to>
      <xdr:col>81</xdr:col>
      <xdr:colOff>101600</xdr:colOff>
      <xdr:row>39</xdr:row>
      <xdr:rowOff>92934</xdr:rowOff>
    </xdr:to>
    <xdr:sp macro="" textlink="">
      <xdr:nvSpPr>
        <xdr:cNvPr id="547" name="楕円 546"/>
        <xdr:cNvSpPr/>
      </xdr:nvSpPr>
      <xdr:spPr>
        <a:xfrm>
          <a:off x="15430500" y="667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84061</xdr:rowOff>
    </xdr:from>
    <xdr:ext cx="378565" cy="259045"/>
    <xdr:sp macro="" textlink="">
      <xdr:nvSpPr>
        <xdr:cNvPr id="548" name="テキスト ボックス 547"/>
        <xdr:cNvSpPr txBox="1"/>
      </xdr:nvSpPr>
      <xdr:spPr>
        <a:xfrm>
          <a:off x="15292017" y="677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164871</xdr:rowOff>
    </xdr:from>
    <xdr:to>
      <xdr:col>76</xdr:col>
      <xdr:colOff>165100</xdr:colOff>
      <xdr:row>39</xdr:row>
      <xdr:rowOff>95021</xdr:rowOff>
    </xdr:to>
    <xdr:sp macro="" textlink="">
      <xdr:nvSpPr>
        <xdr:cNvPr id="549" name="楕円 548"/>
        <xdr:cNvSpPr/>
      </xdr:nvSpPr>
      <xdr:spPr>
        <a:xfrm>
          <a:off x="14541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86148</xdr:rowOff>
    </xdr:from>
    <xdr:ext cx="313932" cy="259045"/>
    <xdr:sp macro="" textlink="">
      <xdr:nvSpPr>
        <xdr:cNvPr id="550" name="テキスト ボックス 549"/>
        <xdr:cNvSpPr txBox="1"/>
      </xdr:nvSpPr>
      <xdr:spPr>
        <a:xfrm>
          <a:off x="14435333" y="6772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166688</xdr:rowOff>
    </xdr:from>
    <xdr:to>
      <xdr:col>85</xdr:col>
      <xdr:colOff>127000</xdr:colOff>
      <xdr:row>76</xdr:row>
      <xdr:rowOff>171374</xdr:rowOff>
    </xdr:to>
    <xdr:cxnSp macro="">
      <xdr:nvCxnSpPr>
        <xdr:cNvPr id="632" name="直線コネクタ 631"/>
        <xdr:cNvCxnSpPr/>
      </xdr:nvCxnSpPr>
      <xdr:spPr>
        <a:xfrm flipV="1">
          <a:off x="15481300" y="13196888"/>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171374</xdr:rowOff>
    </xdr:from>
    <xdr:to>
      <xdr:col>81</xdr:col>
      <xdr:colOff>50800</xdr:colOff>
      <xdr:row>77</xdr:row>
      <xdr:rowOff>19786</xdr:rowOff>
    </xdr:to>
    <xdr:cxnSp macro="">
      <xdr:nvCxnSpPr>
        <xdr:cNvPr id="635" name="直線コネクタ 634"/>
        <xdr:cNvCxnSpPr/>
      </xdr:nvCxnSpPr>
      <xdr:spPr>
        <a:xfrm flipV="1">
          <a:off x="14592300" y="13201574"/>
          <a:ext cx="889000" cy="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15697</xdr:rowOff>
    </xdr:from>
    <xdr:to>
      <xdr:col>76</xdr:col>
      <xdr:colOff>114300</xdr:colOff>
      <xdr:row>77</xdr:row>
      <xdr:rowOff>19786</xdr:rowOff>
    </xdr:to>
    <xdr:cxnSp macro="">
      <xdr:nvCxnSpPr>
        <xdr:cNvPr id="638" name="直線コネクタ 637"/>
        <xdr:cNvCxnSpPr/>
      </xdr:nvCxnSpPr>
      <xdr:spPr>
        <a:xfrm>
          <a:off x="13703300" y="13217347"/>
          <a:ext cx="889000" cy="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117881</xdr:rowOff>
    </xdr:from>
    <xdr:to>
      <xdr:col>71</xdr:col>
      <xdr:colOff>177800</xdr:colOff>
      <xdr:row>77</xdr:row>
      <xdr:rowOff>15697</xdr:rowOff>
    </xdr:to>
    <xdr:cxnSp macro="">
      <xdr:nvCxnSpPr>
        <xdr:cNvPr id="641" name="直線コネクタ 640"/>
        <xdr:cNvCxnSpPr/>
      </xdr:nvCxnSpPr>
      <xdr:spPr>
        <a:xfrm>
          <a:off x="12814300" y="13148081"/>
          <a:ext cx="8890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166057</xdr:rowOff>
    </xdr:from>
    <xdr:ext cx="534377" cy="259045"/>
    <xdr:sp macro="" textlink="">
      <xdr:nvSpPr>
        <xdr:cNvPr id="645" name="テキスト ボックス 644"/>
        <xdr:cNvSpPr txBox="1"/>
      </xdr:nvSpPr>
      <xdr:spPr>
        <a:xfrm>
          <a:off x="12547111" y="131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115888</xdr:rowOff>
    </xdr:from>
    <xdr:to>
      <xdr:col>85</xdr:col>
      <xdr:colOff>177800</xdr:colOff>
      <xdr:row>77</xdr:row>
      <xdr:rowOff>46038</xdr:rowOff>
    </xdr:to>
    <xdr:sp macro="" textlink="">
      <xdr:nvSpPr>
        <xdr:cNvPr id="651" name="楕円 650"/>
        <xdr:cNvSpPr/>
      </xdr:nvSpPr>
      <xdr:spPr>
        <a:xfrm>
          <a:off x="16268700" y="131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94315</xdr:rowOff>
    </xdr:from>
    <xdr:ext cx="534377" cy="259045"/>
    <xdr:sp macro="" textlink="">
      <xdr:nvSpPr>
        <xdr:cNvPr id="652" name="公債費該当値テキスト"/>
        <xdr:cNvSpPr txBox="1"/>
      </xdr:nvSpPr>
      <xdr:spPr>
        <a:xfrm>
          <a:off x="16370300" y="1312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120574</xdr:rowOff>
    </xdr:from>
    <xdr:to>
      <xdr:col>81</xdr:col>
      <xdr:colOff>101600</xdr:colOff>
      <xdr:row>77</xdr:row>
      <xdr:rowOff>50724</xdr:rowOff>
    </xdr:to>
    <xdr:sp macro="" textlink="">
      <xdr:nvSpPr>
        <xdr:cNvPr id="653" name="楕円 652"/>
        <xdr:cNvSpPr/>
      </xdr:nvSpPr>
      <xdr:spPr>
        <a:xfrm>
          <a:off x="15430500" y="131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41851</xdr:rowOff>
    </xdr:from>
    <xdr:ext cx="534377" cy="259045"/>
    <xdr:sp macro="" textlink="">
      <xdr:nvSpPr>
        <xdr:cNvPr id="654" name="テキスト ボックス 653"/>
        <xdr:cNvSpPr txBox="1"/>
      </xdr:nvSpPr>
      <xdr:spPr>
        <a:xfrm>
          <a:off x="15214111" y="1324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140436</xdr:rowOff>
    </xdr:from>
    <xdr:to>
      <xdr:col>76</xdr:col>
      <xdr:colOff>165100</xdr:colOff>
      <xdr:row>77</xdr:row>
      <xdr:rowOff>70586</xdr:rowOff>
    </xdr:to>
    <xdr:sp macro="" textlink="">
      <xdr:nvSpPr>
        <xdr:cNvPr id="655" name="楕円 654"/>
        <xdr:cNvSpPr/>
      </xdr:nvSpPr>
      <xdr:spPr>
        <a:xfrm>
          <a:off x="14541500" y="1317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61713</xdr:rowOff>
    </xdr:from>
    <xdr:ext cx="534377" cy="259045"/>
    <xdr:sp macro="" textlink="">
      <xdr:nvSpPr>
        <xdr:cNvPr id="656" name="テキスト ボックス 655"/>
        <xdr:cNvSpPr txBox="1"/>
      </xdr:nvSpPr>
      <xdr:spPr>
        <a:xfrm>
          <a:off x="14325111" y="1326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136347</xdr:rowOff>
    </xdr:from>
    <xdr:to>
      <xdr:col>72</xdr:col>
      <xdr:colOff>38100</xdr:colOff>
      <xdr:row>77</xdr:row>
      <xdr:rowOff>66497</xdr:rowOff>
    </xdr:to>
    <xdr:sp macro="" textlink="">
      <xdr:nvSpPr>
        <xdr:cNvPr id="657" name="楕円 656"/>
        <xdr:cNvSpPr/>
      </xdr:nvSpPr>
      <xdr:spPr>
        <a:xfrm>
          <a:off x="13652500" y="131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57624</xdr:rowOff>
    </xdr:from>
    <xdr:ext cx="534377" cy="259045"/>
    <xdr:sp macro="" textlink="">
      <xdr:nvSpPr>
        <xdr:cNvPr id="658" name="テキスト ボックス 657"/>
        <xdr:cNvSpPr txBox="1"/>
      </xdr:nvSpPr>
      <xdr:spPr>
        <a:xfrm>
          <a:off x="13436111" y="1325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67081</xdr:rowOff>
    </xdr:from>
    <xdr:to>
      <xdr:col>67</xdr:col>
      <xdr:colOff>101600</xdr:colOff>
      <xdr:row>76</xdr:row>
      <xdr:rowOff>168681</xdr:rowOff>
    </xdr:to>
    <xdr:sp macro="" textlink="">
      <xdr:nvSpPr>
        <xdr:cNvPr id="659" name="楕円 658"/>
        <xdr:cNvSpPr/>
      </xdr:nvSpPr>
      <xdr:spPr>
        <a:xfrm>
          <a:off x="12763500" y="1309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13758</xdr:rowOff>
    </xdr:from>
    <xdr:ext cx="534377" cy="259045"/>
    <xdr:sp macro="" textlink="">
      <xdr:nvSpPr>
        <xdr:cNvPr id="660" name="テキスト ボックス 659"/>
        <xdr:cNvSpPr txBox="1"/>
      </xdr:nvSpPr>
      <xdr:spPr>
        <a:xfrm>
          <a:off x="12547111" y="1287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7897</xdr:rowOff>
    </xdr:from>
    <xdr:to>
      <xdr:col>85</xdr:col>
      <xdr:colOff>127000</xdr:colOff>
      <xdr:row>99</xdr:row>
      <xdr:rowOff>19545</xdr:rowOff>
    </xdr:to>
    <xdr:cxnSp macro="">
      <xdr:nvCxnSpPr>
        <xdr:cNvPr id="689" name="直線コネクタ 688"/>
        <xdr:cNvCxnSpPr/>
      </xdr:nvCxnSpPr>
      <xdr:spPr>
        <a:xfrm flipV="1">
          <a:off x="15481300" y="16981447"/>
          <a:ext cx="838200" cy="1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19545</xdr:rowOff>
    </xdr:from>
    <xdr:to>
      <xdr:col>81</xdr:col>
      <xdr:colOff>50800</xdr:colOff>
      <xdr:row>99</xdr:row>
      <xdr:rowOff>28763</xdr:rowOff>
    </xdr:to>
    <xdr:cxnSp macro="">
      <xdr:nvCxnSpPr>
        <xdr:cNvPr id="692" name="直線コネクタ 691"/>
        <xdr:cNvCxnSpPr/>
      </xdr:nvCxnSpPr>
      <xdr:spPr>
        <a:xfrm flipV="1">
          <a:off x="14592300" y="16993095"/>
          <a:ext cx="889000" cy="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10280</xdr:rowOff>
    </xdr:from>
    <xdr:to>
      <xdr:col>76</xdr:col>
      <xdr:colOff>114300</xdr:colOff>
      <xdr:row>99</xdr:row>
      <xdr:rowOff>28763</xdr:rowOff>
    </xdr:to>
    <xdr:cxnSp macro="">
      <xdr:nvCxnSpPr>
        <xdr:cNvPr id="695" name="直線コネクタ 694"/>
        <xdr:cNvCxnSpPr/>
      </xdr:nvCxnSpPr>
      <xdr:spPr>
        <a:xfrm>
          <a:off x="13703300" y="16983830"/>
          <a:ext cx="889000" cy="1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122610</xdr:rowOff>
    </xdr:from>
    <xdr:to>
      <xdr:col>71</xdr:col>
      <xdr:colOff>177800</xdr:colOff>
      <xdr:row>99</xdr:row>
      <xdr:rowOff>10280</xdr:rowOff>
    </xdr:to>
    <xdr:cxnSp macro="">
      <xdr:nvCxnSpPr>
        <xdr:cNvPr id="698" name="直線コネクタ 697"/>
        <xdr:cNvCxnSpPr/>
      </xdr:nvCxnSpPr>
      <xdr:spPr>
        <a:xfrm>
          <a:off x="12814300" y="16924710"/>
          <a:ext cx="889000" cy="5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59574</xdr:rowOff>
    </xdr:from>
    <xdr:ext cx="534377" cy="259045"/>
    <xdr:sp macro="" textlink="">
      <xdr:nvSpPr>
        <xdr:cNvPr id="700" name="テキスト ボックス 699"/>
        <xdr:cNvSpPr txBox="1"/>
      </xdr:nvSpPr>
      <xdr:spPr>
        <a:xfrm>
          <a:off x="13436111" y="170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62107</xdr:rowOff>
    </xdr:from>
    <xdr:ext cx="534377" cy="259045"/>
    <xdr:sp macro="" textlink="">
      <xdr:nvSpPr>
        <xdr:cNvPr id="702" name="テキスト ボックス 701"/>
        <xdr:cNvSpPr txBox="1"/>
      </xdr:nvSpPr>
      <xdr:spPr>
        <a:xfrm>
          <a:off x="12547111" y="170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128547</xdr:rowOff>
    </xdr:from>
    <xdr:to>
      <xdr:col>85</xdr:col>
      <xdr:colOff>177800</xdr:colOff>
      <xdr:row>99</xdr:row>
      <xdr:rowOff>58697</xdr:rowOff>
    </xdr:to>
    <xdr:sp macro="" textlink="">
      <xdr:nvSpPr>
        <xdr:cNvPr id="708" name="楕円 707"/>
        <xdr:cNvSpPr/>
      </xdr:nvSpPr>
      <xdr:spPr>
        <a:xfrm>
          <a:off x="16268700" y="1693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534377" cy="259045"/>
    <xdr:sp macro="" textlink="">
      <xdr:nvSpPr>
        <xdr:cNvPr id="709" name="積立金該当値テキスト"/>
        <xdr:cNvSpPr txBox="1"/>
      </xdr:nvSpPr>
      <xdr:spPr>
        <a:xfrm>
          <a:off x="16370300" y="169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140195</xdr:rowOff>
    </xdr:from>
    <xdr:to>
      <xdr:col>81</xdr:col>
      <xdr:colOff>101600</xdr:colOff>
      <xdr:row>99</xdr:row>
      <xdr:rowOff>70345</xdr:rowOff>
    </xdr:to>
    <xdr:sp macro="" textlink="">
      <xdr:nvSpPr>
        <xdr:cNvPr id="710" name="楕円 709"/>
        <xdr:cNvSpPr/>
      </xdr:nvSpPr>
      <xdr:spPr>
        <a:xfrm>
          <a:off x="15430500" y="169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61472</xdr:rowOff>
    </xdr:from>
    <xdr:ext cx="534377" cy="259045"/>
    <xdr:sp macro="" textlink="">
      <xdr:nvSpPr>
        <xdr:cNvPr id="711" name="テキスト ボックス 710"/>
        <xdr:cNvSpPr txBox="1"/>
      </xdr:nvSpPr>
      <xdr:spPr>
        <a:xfrm>
          <a:off x="15214111" y="1703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149413</xdr:rowOff>
    </xdr:from>
    <xdr:to>
      <xdr:col>76</xdr:col>
      <xdr:colOff>165100</xdr:colOff>
      <xdr:row>99</xdr:row>
      <xdr:rowOff>79563</xdr:rowOff>
    </xdr:to>
    <xdr:sp macro="" textlink="">
      <xdr:nvSpPr>
        <xdr:cNvPr id="712" name="楕円 711"/>
        <xdr:cNvSpPr/>
      </xdr:nvSpPr>
      <xdr:spPr>
        <a:xfrm>
          <a:off x="14541500" y="1695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70690</xdr:rowOff>
    </xdr:from>
    <xdr:ext cx="469744" cy="259045"/>
    <xdr:sp macro="" textlink="">
      <xdr:nvSpPr>
        <xdr:cNvPr id="713" name="テキスト ボックス 712"/>
        <xdr:cNvSpPr txBox="1"/>
      </xdr:nvSpPr>
      <xdr:spPr>
        <a:xfrm>
          <a:off x="14357428" y="1704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130930</xdr:rowOff>
    </xdr:from>
    <xdr:to>
      <xdr:col>72</xdr:col>
      <xdr:colOff>38100</xdr:colOff>
      <xdr:row>99</xdr:row>
      <xdr:rowOff>61080</xdr:rowOff>
    </xdr:to>
    <xdr:sp macro="" textlink="">
      <xdr:nvSpPr>
        <xdr:cNvPr id="714" name="楕円 713"/>
        <xdr:cNvSpPr/>
      </xdr:nvSpPr>
      <xdr:spPr>
        <a:xfrm>
          <a:off x="13652500" y="1693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77607</xdr:rowOff>
    </xdr:from>
    <xdr:ext cx="534377" cy="259045"/>
    <xdr:sp macro="" textlink="">
      <xdr:nvSpPr>
        <xdr:cNvPr id="715" name="テキスト ボックス 714"/>
        <xdr:cNvSpPr txBox="1"/>
      </xdr:nvSpPr>
      <xdr:spPr>
        <a:xfrm>
          <a:off x="13436111" y="1670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71810</xdr:rowOff>
    </xdr:from>
    <xdr:to>
      <xdr:col>67</xdr:col>
      <xdr:colOff>101600</xdr:colOff>
      <xdr:row>99</xdr:row>
      <xdr:rowOff>1960</xdr:rowOff>
    </xdr:to>
    <xdr:sp macro="" textlink="">
      <xdr:nvSpPr>
        <xdr:cNvPr id="716" name="楕円 715"/>
        <xdr:cNvSpPr/>
      </xdr:nvSpPr>
      <xdr:spPr>
        <a:xfrm>
          <a:off x="12763500" y="1687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18487</xdr:rowOff>
    </xdr:from>
    <xdr:ext cx="534377" cy="259045"/>
    <xdr:sp macro="" textlink="">
      <xdr:nvSpPr>
        <xdr:cNvPr id="717" name="テキスト ボックス 716"/>
        <xdr:cNvSpPr txBox="1"/>
      </xdr:nvSpPr>
      <xdr:spPr>
        <a:xfrm>
          <a:off x="12547111" y="1664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131150</xdr:rowOff>
    </xdr:from>
    <xdr:to>
      <xdr:col>116</xdr:col>
      <xdr:colOff>63500</xdr:colOff>
      <xdr:row>58</xdr:row>
      <xdr:rowOff>139700</xdr:rowOff>
    </xdr:to>
    <xdr:cxnSp macro="">
      <xdr:nvCxnSpPr>
        <xdr:cNvPr id="799" name="直線コネクタ 798"/>
        <xdr:cNvCxnSpPr/>
      </xdr:nvCxnSpPr>
      <xdr:spPr>
        <a:xfrm flipV="1">
          <a:off x="21323300" y="10075250"/>
          <a:ext cx="8382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80350</xdr:rowOff>
    </xdr:from>
    <xdr:to>
      <xdr:col>116</xdr:col>
      <xdr:colOff>114300</xdr:colOff>
      <xdr:row>59</xdr:row>
      <xdr:rowOff>10500</xdr:rowOff>
    </xdr:to>
    <xdr:sp macro="" textlink="">
      <xdr:nvSpPr>
        <xdr:cNvPr id="818" name="楕円 817"/>
        <xdr:cNvSpPr/>
      </xdr:nvSpPr>
      <xdr:spPr>
        <a:xfrm>
          <a:off x="22110700" y="1002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378565" cy="259045"/>
    <xdr:sp macro="" textlink="">
      <xdr:nvSpPr>
        <xdr:cNvPr id="819" name="貸付金該当値テキスト"/>
        <xdr:cNvSpPr txBox="1"/>
      </xdr:nvSpPr>
      <xdr:spPr>
        <a:xfrm>
          <a:off x="22212300" y="9948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5" name="テキスト ボックス 82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149889</xdr:rowOff>
    </xdr:from>
    <xdr:to>
      <xdr:col>116</xdr:col>
      <xdr:colOff>63500</xdr:colOff>
      <xdr:row>76</xdr:row>
      <xdr:rowOff>152338</xdr:rowOff>
    </xdr:to>
    <xdr:cxnSp macro="">
      <xdr:nvCxnSpPr>
        <xdr:cNvPr id="859" name="直線コネクタ 858"/>
        <xdr:cNvCxnSpPr/>
      </xdr:nvCxnSpPr>
      <xdr:spPr>
        <a:xfrm flipV="1">
          <a:off x="21323300" y="13008639"/>
          <a:ext cx="838200" cy="17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11716</xdr:rowOff>
    </xdr:from>
    <xdr:to>
      <xdr:col>111</xdr:col>
      <xdr:colOff>177800</xdr:colOff>
      <xdr:row>76</xdr:row>
      <xdr:rowOff>152338</xdr:rowOff>
    </xdr:to>
    <xdr:cxnSp macro="">
      <xdr:nvCxnSpPr>
        <xdr:cNvPr id="862" name="直線コネクタ 861"/>
        <xdr:cNvCxnSpPr/>
      </xdr:nvCxnSpPr>
      <xdr:spPr>
        <a:xfrm>
          <a:off x="20434300" y="12527566"/>
          <a:ext cx="889000" cy="65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11716</xdr:rowOff>
    </xdr:from>
    <xdr:to>
      <xdr:col>107</xdr:col>
      <xdr:colOff>50800</xdr:colOff>
      <xdr:row>73</xdr:row>
      <xdr:rowOff>146199</xdr:rowOff>
    </xdr:to>
    <xdr:cxnSp macro="">
      <xdr:nvCxnSpPr>
        <xdr:cNvPr id="865" name="直線コネクタ 864"/>
        <xdr:cNvCxnSpPr/>
      </xdr:nvCxnSpPr>
      <xdr:spPr>
        <a:xfrm flipV="1">
          <a:off x="19545300" y="12527566"/>
          <a:ext cx="889000" cy="13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146199</xdr:rowOff>
    </xdr:from>
    <xdr:to>
      <xdr:col>102</xdr:col>
      <xdr:colOff>114300</xdr:colOff>
      <xdr:row>75</xdr:row>
      <xdr:rowOff>86893</xdr:rowOff>
    </xdr:to>
    <xdr:cxnSp macro="">
      <xdr:nvCxnSpPr>
        <xdr:cNvPr id="868" name="直線コネクタ 867"/>
        <xdr:cNvCxnSpPr/>
      </xdr:nvCxnSpPr>
      <xdr:spPr>
        <a:xfrm flipV="1">
          <a:off x="18656300" y="12662049"/>
          <a:ext cx="889000" cy="28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99089</xdr:rowOff>
    </xdr:from>
    <xdr:to>
      <xdr:col>116</xdr:col>
      <xdr:colOff>114300</xdr:colOff>
      <xdr:row>76</xdr:row>
      <xdr:rowOff>29239</xdr:rowOff>
    </xdr:to>
    <xdr:sp macro="" textlink="">
      <xdr:nvSpPr>
        <xdr:cNvPr id="878" name="楕円 877"/>
        <xdr:cNvSpPr/>
      </xdr:nvSpPr>
      <xdr:spPr>
        <a:xfrm>
          <a:off x="22110700" y="1295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77516</xdr:rowOff>
    </xdr:from>
    <xdr:ext cx="534377" cy="259045"/>
    <xdr:sp macro="" textlink="">
      <xdr:nvSpPr>
        <xdr:cNvPr id="879" name="繰出金該当値テキスト"/>
        <xdr:cNvSpPr txBox="1"/>
      </xdr:nvSpPr>
      <xdr:spPr>
        <a:xfrm>
          <a:off x="22212300" y="1293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101538</xdr:rowOff>
    </xdr:from>
    <xdr:to>
      <xdr:col>112</xdr:col>
      <xdr:colOff>38100</xdr:colOff>
      <xdr:row>77</xdr:row>
      <xdr:rowOff>31688</xdr:rowOff>
    </xdr:to>
    <xdr:sp macro="" textlink="">
      <xdr:nvSpPr>
        <xdr:cNvPr id="880" name="楕円 879"/>
        <xdr:cNvSpPr/>
      </xdr:nvSpPr>
      <xdr:spPr>
        <a:xfrm>
          <a:off x="21272500" y="131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22815</xdr:rowOff>
    </xdr:from>
    <xdr:ext cx="534377" cy="259045"/>
    <xdr:sp macro="" textlink="">
      <xdr:nvSpPr>
        <xdr:cNvPr id="881" name="テキスト ボックス 880"/>
        <xdr:cNvSpPr txBox="1"/>
      </xdr:nvSpPr>
      <xdr:spPr>
        <a:xfrm>
          <a:off x="21056111" y="1322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132366</xdr:rowOff>
    </xdr:from>
    <xdr:to>
      <xdr:col>107</xdr:col>
      <xdr:colOff>101600</xdr:colOff>
      <xdr:row>73</xdr:row>
      <xdr:rowOff>62516</xdr:rowOff>
    </xdr:to>
    <xdr:sp macro="" textlink="">
      <xdr:nvSpPr>
        <xdr:cNvPr id="882" name="楕円 881"/>
        <xdr:cNvSpPr/>
      </xdr:nvSpPr>
      <xdr:spPr>
        <a:xfrm>
          <a:off x="20383500" y="1247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79043</xdr:rowOff>
    </xdr:from>
    <xdr:ext cx="534377" cy="259045"/>
    <xdr:sp macro="" textlink="">
      <xdr:nvSpPr>
        <xdr:cNvPr id="883" name="テキスト ボックス 882"/>
        <xdr:cNvSpPr txBox="1"/>
      </xdr:nvSpPr>
      <xdr:spPr>
        <a:xfrm>
          <a:off x="20167111" y="1225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95399</xdr:rowOff>
    </xdr:from>
    <xdr:to>
      <xdr:col>102</xdr:col>
      <xdr:colOff>165100</xdr:colOff>
      <xdr:row>74</xdr:row>
      <xdr:rowOff>25549</xdr:rowOff>
    </xdr:to>
    <xdr:sp macro="" textlink="">
      <xdr:nvSpPr>
        <xdr:cNvPr id="884" name="楕円 883"/>
        <xdr:cNvSpPr/>
      </xdr:nvSpPr>
      <xdr:spPr>
        <a:xfrm>
          <a:off x="19494500" y="1261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42076</xdr:rowOff>
    </xdr:from>
    <xdr:ext cx="534377" cy="259045"/>
    <xdr:sp macro="" textlink="">
      <xdr:nvSpPr>
        <xdr:cNvPr id="885" name="テキスト ボックス 884"/>
        <xdr:cNvSpPr txBox="1"/>
      </xdr:nvSpPr>
      <xdr:spPr>
        <a:xfrm>
          <a:off x="19278111" y="1238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36093</xdr:rowOff>
    </xdr:from>
    <xdr:to>
      <xdr:col>98</xdr:col>
      <xdr:colOff>38100</xdr:colOff>
      <xdr:row>75</xdr:row>
      <xdr:rowOff>137693</xdr:rowOff>
    </xdr:to>
    <xdr:sp macro="" textlink="">
      <xdr:nvSpPr>
        <xdr:cNvPr id="886" name="楕円 885"/>
        <xdr:cNvSpPr/>
      </xdr:nvSpPr>
      <xdr:spPr>
        <a:xfrm>
          <a:off x="18605500" y="1289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128821</xdr:rowOff>
    </xdr:from>
    <xdr:ext cx="534377" cy="259045"/>
    <xdr:sp macro="" textlink="">
      <xdr:nvSpPr>
        <xdr:cNvPr id="887" name="テキスト ボックス 886"/>
        <xdr:cNvSpPr txBox="1"/>
      </xdr:nvSpPr>
      <xdr:spPr>
        <a:xfrm>
          <a:off x="18389111" y="1298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ea"/>
              <a:ea typeface="+mn-ea"/>
              <a:cs typeface="+mn-cs"/>
            </a:rPr>
            <a:t>歳出決算総額は、住民一人当たり</a:t>
          </a:r>
          <a:r>
            <a:rPr kumimoji="1" lang="en-US" altLang="ja-JP" sz="1100">
              <a:solidFill>
                <a:sysClr val="windowText" lastClr="000000"/>
              </a:solidFill>
              <a:effectLst/>
              <a:latin typeface="+mn-ea"/>
              <a:ea typeface="+mn-ea"/>
              <a:cs typeface="+mn-cs"/>
            </a:rPr>
            <a:t>334,337</a:t>
          </a:r>
          <a:r>
            <a:rPr kumimoji="1" lang="ja-JP" altLang="ja-JP" sz="1100">
              <a:solidFill>
                <a:sysClr val="windowText" lastClr="000000"/>
              </a:solidFill>
              <a:effectLst/>
              <a:latin typeface="+mn-ea"/>
              <a:ea typeface="+mn-ea"/>
              <a:cs typeface="+mn-cs"/>
            </a:rPr>
            <a:t>円となっている。人件費については、住民一人当たり</a:t>
          </a:r>
          <a:r>
            <a:rPr kumimoji="1" lang="en-US" altLang="ja-JP" sz="1100">
              <a:solidFill>
                <a:sysClr val="windowText" lastClr="000000"/>
              </a:solidFill>
              <a:effectLst/>
              <a:latin typeface="+mn-ea"/>
              <a:ea typeface="+mn-ea"/>
              <a:cs typeface="+mn-cs"/>
            </a:rPr>
            <a:t>50,992</a:t>
          </a:r>
          <a:r>
            <a:rPr kumimoji="1" lang="ja-JP" altLang="ja-JP" sz="1100">
              <a:solidFill>
                <a:sysClr val="windowText" lastClr="000000"/>
              </a:solidFill>
              <a:effectLst/>
              <a:latin typeface="+mn-ea"/>
              <a:ea typeface="+mn-ea"/>
              <a:cs typeface="+mn-cs"/>
            </a:rPr>
            <a:t>円であり、類似団体平均をはじめ全国平均、県平均を下回っている。これは少ない人員で行政サービスを提供していることの証左である。また、物件費や維持補修費、補助費等</a:t>
          </a:r>
          <a:r>
            <a:rPr kumimoji="1" lang="ja-JP" altLang="en-US" sz="1100">
              <a:solidFill>
                <a:sysClr val="windowText" lastClr="000000"/>
              </a:solidFill>
              <a:effectLst/>
              <a:latin typeface="+mn-ea"/>
              <a:ea typeface="+mn-ea"/>
              <a:cs typeface="+mn-cs"/>
            </a:rPr>
            <a:t>についても</a:t>
          </a:r>
          <a:r>
            <a:rPr kumimoji="1" lang="ja-JP" altLang="ja-JP" sz="1100">
              <a:solidFill>
                <a:sysClr val="windowText" lastClr="000000"/>
              </a:solidFill>
              <a:effectLst/>
              <a:latin typeface="+mn-ea"/>
              <a:ea typeface="+mn-ea"/>
              <a:cs typeface="+mn-cs"/>
            </a:rPr>
            <a:t>、類似団体平均をはじめ全国平均、県平均をも</a:t>
          </a:r>
          <a:r>
            <a:rPr kumimoji="1" lang="ja-JP" altLang="en-US" sz="1100">
              <a:solidFill>
                <a:sysClr val="windowText" lastClr="000000"/>
              </a:solidFill>
              <a:effectLst/>
              <a:latin typeface="+mn-ea"/>
              <a:ea typeface="+mn-ea"/>
              <a:cs typeface="+mn-cs"/>
            </a:rPr>
            <a:t>大きく</a:t>
          </a:r>
          <a:r>
            <a:rPr kumimoji="1" lang="ja-JP" altLang="ja-JP" sz="1100">
              <a:solidFill>
                <a:sysClr val="windowText" lastClr="000000"/>
              </a:solidFill>
              <a:effectLst/>
              <a:latin typeface="+mn-ea"/>
              <a:ea typeface="+mn-ea"/>
              <a:cs typeface="+mn-cs"/>
            </a:rPr>
            <a:t>下回っている。扶助費については、本町は類似団体平均と比較し</a:t>
          </a:r>
          <a:r>
            <a:rPr kumimoji="1" lang="en-US" altLang="ja-JP" sz="1100">
              <a:solidFill>
                <a:sysClr val="windowText" lastClr="000000"/>
              </a:solidFill>
              <a:effectLst/>
              <a:latin typeface="+mn-ea"/>
              <a:ea typeface="+mn-ea"/>
              <a:cs typeface="+mn-cs"/>
            </a:rPr>
            <a:t>21,753</a:t>
          </a:r>
          <a:r>
            <a:rPr kumimoji="1" lang="ja-JP" altLang="ja-JP" sz="1100">
              <a:solidFill>
                <a:sysClr val="windowText" lastClr="000000"/>
              </a:solidFill>
              <a:effectLst/>
              <a:latin typeface="+mn-ea"/>
              <a:ea typeface="+mn-ea"/>
              <a:cs typeface="+mn-cs"/>
            </a:rPr>
            <a:t>円上回っており、</a:t>
          </a:r>
          <a:r>
            <a:rPr kumimoji="1" lang="ja-JP" altLang="en-US" sz="1100">
              <a:solidFill>
                <a:sysClr val="windowText" lastClr="000000"/>
              </a:solidFill>
              <a:effectLst/>
              <a:latin typeface="+mn-ea"/>
              <a:ea typeface="+mn-ea"/>
              <a:cs typeface="+mn-cs"/>
            </a:rPr>
            <a:t>近年</a:t>
          </a:r>
          <a:r>
            <a:rPr kumimoji="1" lang="ja-JP" altLang="ja-JP" sz="1100">
              <a:solidFill>
                <a:sysClr val="windowText" lastClr="000000"/>
              </a:solidFill>
              <a:effectLst/>
              <a:latin typeface="+mn-ea"/>
              <a:ea typeface="+mn-ea"/>
              <a:cs typeface="+mn-cs"/>
            </a:rPr>
            <a:t>増加傾向にあるとはいえ、県平均と比較すると</a:t>
          </a:r>
          <a:r>
            <a:rPr kumimoji="1" lang="en-US" altLang="ja-JP" sz="1100">
              <a:solidFill>
                <a:sysClr val="windowText" lastClr="000000"/>
              </a:solidFill>
              <a:effectLst/>
              <a:latin typeface="+mn-ea"/>
              <a:ea typeface="+mn-ea"/>
              <a:cs typeface="+mn-cs"/>
            </a:rPr>
            <a:t>57,207</a:t>
          </a:r>
          <a:r>
            <a:rPr kumimoji="1" lang="ja-JP" altLang="ja-JP" sz="1100">
              <a:solidFill>
                <a:sysClr val="windowText" lastClr="000000"/>
              </a:solidFill>
              <a:effectLst/>
              <a:latin typeface="+mn-ea"/>
              <a:ea typeface="+mn-ea"/>
              <a:cs typeface="+mn-cs"/>
            </a:rPr>
            <a:t>円も下回っていることから、県全体として扶助費が高い傾向にあるといえる。普通建設事業費については、平成</a:t>
          </a:r>
          <a:r>
            <a:rPr kumimoji="1" lang="en-US" altLang="ja-JP" sz="1100">
              <a:solidFill>
                <a:sysClr val="windowText" lastClr="000000"/>
              </a:solidFill>
              <a:effectLst/>
              <a:latin typeface="+mn-ea"/>
              <a:ea typeface="+mn-ea"/>
              <a:cs typeface="+mn-cs"/>
            </a:rPr>
            <a:t>27</a:t>
          </a:r>
          <a:r>
            <a:rPr kumimoji="1" lang="ja-JP" altLang="ja-JP" sz="1100">
              <a:solidFill>
                <a:sysClr val="windowText" lastClr="000000"/>
              </a:solidFill>
              <a:effectLst/>
              <a:latin typeface="+mn-ea"/>
              <a:ea typeface="+mn-ea"/>
              <a:cs typeface="+mn-cs"/>
            </a:rPr>
            <a:t>年度、平成</a:t>
          </a:r>
          <a:r>
            <a:rPr kumimoji="1" lang="en-US" altLang="ja-JP" sz="1100">
              <a:solidFill>
                <a:sysClr val="windowText" lastClr="000000"/>
              </a:solidFill>
              <a:effectLst/>
              <a:latin typeface="+mn-ea"/>
              <a:ea typeface="+mn-ea"/>
              <a:cs typeface="+mn-cs"/>
            </a:rPr>
            <a:t>28</a:t>
          </a:r>
          <a:r>
            <a:rPr kumimoji="1" lang="ja-JP" altLang="ja-JP" sz="1100">
              <a:solidFill>
                <a:sysClr val="windowText" lastClr="000000"/>
              </a:solidFill>
              <a:effectLst/>
              <a:latin typeface="+mn-ea"/>
              <a:ea typeface="+mn-ea"/>
              <a:cs typeface="+mn-cs"/>
            </a:rPr>
            <a:t>年度</a:t>
          </a:r>
          <a:r>
            <a:rPr kumimoji="1" lang="ja-JP" altLang="en-US" sz="1100">
              <a:solidFill>
                <a:sysClr val="windowText" lastClr="000000"/>
              </a:solidFill>
              <a:effectLst/>
              <a:latin typeface="+mn-ea"/>
              <a:ea typeface="+mn-ea"/>
              <a:cs typeface="+mn-cs"/>
            </a:rPr>
            <a:t>は高い状況だった</a:t>
          </a:r>
          <a:r>
            <a:rPr kumimoji="1" lang="ja-JP" altLang="ja-JP" sz="1100">
              <a:solidFill>
                <a:sysClr val="windowText" lastClr="000000"/>
              </a:solidFill>
              <a:effectLst/>
              <a:latin typeface="+mn-ea"/>
              <a:ea typeface="+mn-ea"/>
              <a:cs typeface="+mn-cs"/>
            </a:rPr>
            <a:t>が、平成</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年度では住民一人当たり</a:t>
          </a:r>
          <a:r>
            <a:rPr kumimoji="1" lang="en-US" altLang="ja-JP" sz="1100">
              <a:solidFill>
                <a:sysClr val="windowText" lastClr="000000"/>
              </a:solidFill>
              <a:effectLst/>
              <a:latin typeface="+mn-ea"/>
              <a:ea typeface="+mn-ea"/>
              <a:cs typeface="+mn-cs"/>
            </a:rPr>
            <a:t>32,152</a:t>
          </a:r>
          <a:r>
            <a:rPr kumimoji="1" lang="ja-JP" altLang="ja-JP" sz="1100">
              <a:solidFill>
                <a:sysClr val="windowText" lastClr="000000"/>
              </a:solidFill>
              <a:effectLst/>
              <a:latin typeface="+mn-ea"/>
              <a:ea typeface="+mn-ea"/>
              <a:cs typeface="+mn-cs"/>
            </a:rPr>
            <a:t>円と</a:t>
          </a:r>
          <a:r>
            <a:rPr kumimoji="1" lang="ja-JP" altLang="en-US" sz="1100">
              <a:solidFill>
                <a:sysClr val="windowText" lastClr="000000"/>
              </a:solidFill>
              <a:effectLst/>
              <a:latin typeface="+mn-ea"/>
              <a:ea typeface="+mn-ea"/>
              <a:cs typeface="+mn-cs"/>
            </a:rPr>
            <a:t>なり、類似団体平均や全国平均、県平均を下回って</a:t>
          </a:r>
          <a:r>
            <a:rPr kumimoji="1" lang="ja-JP" altLang="ja-JP" sz="1100">
              <a:solidFill>
                <a:sysClr val="windowText" lastClr="000000"/>
              </a:solidFill>
              <a:effectLst/>
              <a:latin typeface="+mn-ea"/>
              <a:ea typeface="+mn-ea"/>
              <a:cs typeface="+mn-cs"/>
            </a:rPr>
            <a:t>いる。</a:t>
          </a:r>
          <a:r>
            <a:rPr kumimoji="1" lang="ja-JP" altLang="en-US" sz="1100">
              <a:solidFill>
                <a:sysClr val="windowText" lastClr="000000"/>
              </a:solidFill>
              <a:effectLst/>
              <a:latin typeface="+mn-ea"/>
              <a:ea typeface="+mn-ea"/>
              <a:cs typeface="+mn-cs"/>
            </a:rPr>
            <a:t>県全体としては普通建設事業費が突出して高い傾向にある中、おさえられえている。</a:t>
          </a:r>
          <a:r>
            <a:rPr kumimoji="1" lang="ja-JP" altLang="ja-JP" sz="1100">
              <a:solidFill>
                <a:sysClr val="windowText" lastClr="000000"/>
              </a:solidFill>
              <a:effectLst/>
              <a:latin typeface="+mn-ea"/>
              <a:ea typeface="+mn-ea"/>
              <a:cs typeface="+mn-cs"/>
            </a:rPr>
            <a:t>普通建設事業費の内訳をみると、新規整備</a:t>
          </a:r>
          <a:r>
            <a:rPr kumimoji="1" lang="ja-JP" altLang="en-US" sz="1100">
              <a:solidFill>
                <a:sysClr val="windowText" lastClr="000000"/>
              </a:solidFill>
              <a:effectLst/>
              <a:latin typeface="+mn-ea"/>
              <a:ea typeface="+mn-ea"/>
              <a:cs typeface="+mn-cs"/>
            </a:rPr>
            <a:t>が</a:t>
          </a:r>
          <a:r>
            <a:rPr kumimoji="1" lang="ja-JP" altLang="ja-JP" sz="1100">
              <a:solidFill>
                <a:sysClr val="windowText" lastClr="000000"/>
              </a:solidFill>
              <a:effectLst/>
              <a:latin typeface="+mn-ea"/>
              <a:ea typeface="+mn-ea"/>
              <a:cs typeface="+mn-cs"/>
            </a:rPr>
            <a:t>類似団体平均</a:t>
          </a:r>
          <a:r>
            <a:rPr kumimoji="1" lang="ja-JP" altLang="en-US" sz="1100">
              <a:solidFill>
                <a:sysClr val="windowText" lastClr="000000"/>
              </a:solidFill>
              <a:effectLst/>
              <a:latin typeface="+mn-ea"/>
              <a:ea typeface="+mn-ea"/>
              <a:cs typeface="+mn-cs"/>
            </a:rPr>
            <a:t>や</a:t>
          </a:r>
          <a:r>
            <a:rPr kumimoji="1" lang="ja-JP" altLang="ja-JP" sz="1100">
              <a:solidFill>
                <a:sysClr val="windowText" lastClr="000000"/>
              </a:solidFill>
              <a:effectLst/>
              <a:latin typeface="+mn-ea"/>
              <a:ea typeface="+mn-ea"/>
              <a:cs typeface="+mn-cs"/>
            </a:rPr>
            <a:t>全国平均を上回っている要因は、西原西地区土地区画整理事業の影響である。うち更新整備について、類似団体平均、全国平均、県平均と比較して低い状況となっているが、今後、公共施設の老朽化に伴い、更新整備も増加していく見込みである。</a:t>
          </a:r>
          <a:r>
            <a:rPr kumimoji="1" lang="ja-JP" altLang="en-US" sz="1100">
              <a:solidFill>
                <a:sysClr val="windowText" lastClr="000000"/>
              </a:solidFill>
              <a:effectLst/>
              <a:latin typeface="+mn-ea"/>
              <a:ea typeface="+mn-ea"/>
              <a:cs typeface="+mn-cs"/>
            </a:rPr>
            <a:t>繰出</a:t>
          </a:r>
          <a:r>
            <a:rPr kumimoji="1" lang="ja-JP" altLang="ja-JP" sz="1100">
              <a:solidFill>
                <a:sysClr val="windowText" lastClr="000000"/>
              </a:solidFill>
              <a:effectLst/>
              <a:latin typeface="+mn-ea"/>
              <a:ea typeface="+mn-ea"/>
              <a:cs typeface="+mn-cs"/>
            </a:rPr>
            <a:t>金について、</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ea"/>
              <a:ea typeface="+mn-ea"/>
              <a:cs typeface="+mn-cs"/>
            </a:rPr>
            <a:t>年度は</a:t>
          </a:r>
          <a:r>
            <a:rPr kumimoji="1" lang="ja-JP" altLang="ja-JP" sz="1100">
              <a:solidFill>
                <a:sysClr val="windowText" lastClr="000000"/>
              </a:solidFill>
              <a:effectLst/>
              <a:latin typeface="+mn-ea"/>
              <a:ea typeface="+mn-ea"/>
              <a:cs typeface="+mn-cs"/>
            </a:rPr>
            <a:t>国民健康保険特別会計へ累積した赤字解消のための法定外繰出を</a:t>
          </a:r>
          <a:r>
            <a:rPr kumimoji="1" lang="ja-JP" altLang="en-US" sz="1100">
              <a:solidFill>
                <a:sysClr val="windowText" lastClr="000000"/>
              </a:solidFill>
              <a:effectLst/>
              <a:latin typeface="+mn-ea"/>
              <a:ea typeface="+mn-ea"/>
              <a:cs typeface="+mn-cs"/>
            </a:rPr>
            <a:t>行わなかったため低かったが、平成</a:t>
          </a:r>
          <a:r>
            <a:rPr kumimoji="1" lang="en-US" altLang="ja-JP" sz="1100">
              <a:solidFill>
                <a:sysClr val="windowText" lastClr="000000"/>
              </a:solidFill>
              <a:effectLst/>
              <a:latin typeface="+mn-ea"/>
              <a:ea typeface="+mn-ea"/>
              <a:cs typeface="+mn-cs"/>
            </a:rPr>
            <a:t>30</a:t>
          </a:r>
          <a:r>
            <a:rPr kumimoji="1" lang="ja-JP" altLang="en-US" sz="1100">
              <a:solidFill>
                <a:sysClr val="windowText" lastClr="000000"/>
              </a:solidFill>
              <a:effectLst/>
              <a:latin typeface="+mn-ea"/>
              <a:ea typeface="+mn-ea"/>
              <a:cs typeface="+mn-cs"/>
            </a:rPr>
            <a:t>年度は予定額の</a:t>
          </a:r>
          <a:r>
            <a:rPr kumimoji="1" lang="en-US" altLang="ja-JP" sz="1100">
              <a:solidFill>
                <a:sysClr val="windowText" lastClr="000000"/>
              </a:solidFill>
              <a:effectLst/>
              <a:latin typeface="+mn-ea"/>
              <a:ea typeface="+mn-ea"/>
              <a:cs typeface="+mn-cs"/>
            </a:rPr>
            <a:t>6</a:t>
          </a:r>
          <a:r>
            <a:rPr kumimoji="1" lang="ja-JP" altLang="en-US" sz="1100">
              <a:solidFill>
                <a:sysClr val="windowText" lastClr="000000"/>
              </a:solidFill>
              <a:effectLst/>
              <a:latin typeface="+mn-ea"/>
              <a:ea typeface="+mn-ea"/>
              <a:cs typeface="+mn-cs"/>
            </a:rPr>
            <a:t>割は繰り出したため、増えている。積立</a:t>
          </a:r>
          <a:r>
            <a:rPr kumimoji="1" lang="ja-JP" altLang="ja-JP" sz="1100">
              <a:solidFill>
                <a:schemeClr val="dk1"/>
              </a:solidFill>
              <a:effectLst/>
              <a:latin typeface="+mn-ea"/>
              <a:ea typeface="+mn-ea"/>
              <a:cs typeface="+mn-cs"/>
            </a:rPr>
            <a:t>金については、</a:t>
          </a:r>
          <a:r>
            <a:rPr kumimoji="1" lang="ja-JP" altLang="en-US" sz="1100">
              <a:solidFill>
                <a:schemeClr val="dk1"/>
              </a:solidFill>
              <a:effectLst/>
              <a:latin typeface="+mn-ea"/>
              <a:ea typeface="+mn-ea"/>
              <a:cs typeface="+mn-cs"/>
            </a:rPr>
            <a:t>繰出</a:t>
          </a:r>
          <a:r>
            <a:rPr kumimoji="1" lang="ja-JP" altLang="ja-JP" sz="1100">
              <a:solidFill>
                <a:schemeClr val="dk1"/>
              </a:solidFill>
              <a:effectLst/>
              <a:latin typeface="+mn-ea"/>
              <a:ea typeface="+mn-ea"/>
              <a:cs typeface="+mn-cs"/>
            </a:rPr>
            <a:t>金</a:t>
          </a:r>
          <a:r>
            <a:rPr kumimoji="1" lang="ja-JP" altLang="en-US" sz="1100">
              <a:solidFill>
                <a:schemeClr val="dk1"/>
              </a:solidFill>
              <a:effectLst/>
              <a:latin typeface="+mn-ea"/>
              <a:ea typeface="+mn-ea"/>
              <a:cs typeface="+mn-cs"/>
            </a:rPr>
            <a:t>の影響が大きく、平成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年度から平成</a:t>
          </a:r>
          <a:r>
            <a:rPr kumimoji="1" lang="en-US" altLang="ja-JP" sz="1100">
              <a:solidFill>
                <a:schemeClr val="dk1"/>
              </a:solidFill>
              <a:effectLst/>
              <a:latin typeface="+mn-ea"/>
              <a:ea typeface="+mn-ea"/>
              <a:cs typeface="+mn-cs"/>
            </a:rPr>
            <a:t>29</a:t>
          </a:r>
          <a:r>
            <a:rPr kumimoji="1" lang="ja-JP" altLang="en-US" sz="1100">
              <a:solidFill>
                <a:schemeClr val="dk1"/>
              </a:solidFill>
              <a:effectLst/>
              <a:latin typeface="+mn-ea"/>
              <a:ea typeface="+mn-ea"/>
              <a:cs typeface="+mn-cs"/>
            </a:rPr>
            <a:t>年度まで大きく動いていたが、平成</a:t>
          </a:r>
          <a:r>
            <a:rPr kumimoji="1" lang="en-US" altLang="ja-JP" sz="1100">
              <a:solidFill>
                <a:schemeClr val="dk1"/>
              </a:solidFill>
              <a:effectLst/>
              <a:latin typeface="+mn-ea"/>
              <a:ea typeface="+mn-ea"/>
              <a:cs typeface="+mn-cs"/>
            </a:rPr>
            <a:t>30</a:t>
          </a:r>
          <a:r>
            <a:rPr kumimoji="1" lang="ja-JP" altLang="en-US" sz="1100">
              <a:solidFill>
                <a:schemeClr val="dk1"/>
              </a:solidFill>
              <a:effectLst/>
              <a:latin typeface="+mn-ea"/>
              <a:ea typeface="+mn-ea"/>
              <a:cs typeface="+mn-cs"/>
            </a:rPr>
            <a:t>年度は平均値に近づき</a:t>
          </a:r>
          <a:r>
            <a:rPr kumimoji="1" lang="ja-JP" altLang="ja-JP" sz="1100">
              <a:solidFill>
                <a:sysClr val="windowText" lastClr="000000"/>
              </a:solidFill>
              <a:effectLst/>
              <a:latin typeface="+mn-ea"/>
              <a:ea typeface="+mn-ea"/>
              <a:cs typeface="+mn-cs"/>
            </a:rPr>
            <a:t>、住民一人当たり</a:t>
          </a:r>
          <a:r>
            <a:rPr kumimoji="1" lang="en-US" altLang="ja-JP" sz="1100">
              <a:solidFill>
                <a:sysClr val="windowText" lastClr="000000"/>
              </a:solidFill>
              <a:effectLst/>
              <a:latin typeface="+mn-ea"/>
              <a:ea typeface="+mn-ea"/>
              <a:cs typeface="+mn-cs"/>
            </a:rPr>
            <a:t>19,188</a:t>
          </a:r>
          <a:r>
            <a:rPr kumimoji="1" lang="ja-JP" altLang="ja-JP" sz="1100">
              <a:solidFill>
                <a:sysClr val="windowText" lastClr="000000"/>
              </a:solidFill>
              <a:effectLst/>
              <a:latin typeface="+mn-ea"/>
              <a:ea typeface="+mn-ea"/>
              <a:cs typeface="+mn-cs"/>
            </a:rPr>
            <a:t>円となった。しかし、類似団体平均</a:t>
          </a:r>
          <a:r>
            <a:rPr kumimoji="1" lang="ja-JP" altLang="en-US" sz="1100">
              <a:solidFill>
                <a:sysClr val="windowText" lastClr="000000"/>
              </a:solidFill>
              <a:effectLst/>
              <a:latin typeface="+mn-ea"/>
              <a:ea typeface="+mn-ea"/>
              <a:cs typeface="+mn-cs"/>
            </a:rPr>
            <a:t>や</a:t>
          </a:r>
          <a:r>
            <a:rPr kumimoji="1" lang="ja-JP" altLang="ja-JP" sz="1100">
              <a:solidFill>
                <a:sysClr val="windowText" lastClr="000000"/>
              </a:solidFill>
              <a:effectLst/>
              <a:latin typeface="+mn-ea"/>
              <a:ea typeface="+mn-ea"/>
              <a:cs typeface="+mn-cs"/>
            </a:rPr>
            <a:t>県平均を下回ってい</a:t>
          </a:r>
          <a:r>
            <a:rPr kumimoji="1" lang="ja-JP" altLang="en-US" sz="1100">
              <a:solidFill>
                <a:sysClr val="windowText" lastClr="000000"/>
              </a:solidFill>
              <a:effectLst/>
              <a:latin typeface="+mn-ea"/>
              <a:ea typeface="+mn-ea"/>
              <a:cs typeface="+mn-cs"/>
            </a:rPr>
            <a:t>るため、</a:t>
          </a:r>
          <a:r>
            <a:rPr kumimoji="1" lang="ja-JP" altLang="ja-JP" sz="1100">
              <a:solidFill>
                <a:sysClr val="windowText" lastClr="000000"/>
              </a:solidFill>
              <a:effectLst/>
              <a:latin typeface="+mn-ea"/>
              <a:ea typeface="+mn-ea"/>
              <a:cs typeface="+mn-cs"/>
            </a:rPr>
            <a:t>災害や緊急的な財政措置に備えて財政基盤を強化していく必要がある。</a:t>
          </a:r>
          <a:endParaRPr lang="ja-JP" altLang="ja-JP" sz="1400">
            <a:solidFill>
              <a:srgbClr val="FF0000"/>
            </a:solidFill>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35,322
34,770
15.90
12,190,577
11,809,454
342,448
6,626,484
10,479,230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66929</xdr:rowOff>
    </xdr:from>
    <xdr:to>
      <xdr:col>24</xdr:col>
      <xdr:colOff>63500</xdr:colOff>
      <xdr:row>35</xdr:row>
      <xdr:rowOff>117221</xdr:rowOff>
    </xdr:to>
    <xdr:cxnSp macro="">
      <xdr:nvCxnSpPr>
        <xdr:cNvPr id="61" name="直線コネクタ 60"/>
        <xdr:cNvCxnSpPr/>
      </xdr:nvCxnSpPr>
      <xdr:spPr>
        <a:xfrm>
          <a:off x="3797300" y="6067679"/>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66929</xdr:rowOff>
    </xdr:from>
    <xdr:to>
      <xdr:col>19</xdr:col>
      <xdr:colOff>177800</xdr:colOff>
      <xdr:row>35</xdr:row>
      <xdr:rowOff>67310</xdr:rowOff>
    </xdr:to>
    <xdr:cxnSp macro="">
      <xdr:nvCxnSpPr>
        <xdr:cNvPr id="64" name="直線コネクタ 63"/>
        <xdr:cNvCxnSpPr/>
      </xdr:nvCxnSpPr>
      <xdr:spPr>
        <a:xfrm flipV="1">
          <a:off x="2908300" y="606767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65024</xdr:rowOff>
    </xdr:from>
    <xdr:to>
      <xdr:col>15</xdr:col>
      <xdr:colOff>50800</xdr:colOff>
      <xdr:row>35</xdr:row>
      <xdr:rowOff>67310</xdr:rowOff>
    </xdr:to>
    <xdr:cxnSp macro="">
      <xdr:nvCxnSpPr>
        <xdr:cNvPr id="67" name="直線コネクタ 66"/>
        <xdr:cNvCxnSpPr/>
      </xdr:nvCxnSpPr>
      <xdr:spPr>
        <a:xfrm>
          <a:off x="2019300" y="589432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65024</xdr:rowOff>
    </xdr:from>
    <xdr:to>
      <xdr:col>10</xdr:col>
      <xdr:colOff>114300</xdr:colOff>
      <xdr:row>34</xdr:row>
      <xdr:rowOff>154940</xdr:rowOff>
    </xdr:to>
    <xdr:cxnSp macro="">
      <xdr:nvCxnSpPr>
        <xdr:cNvPr id="70" name="直線コネクタ 69"/>
        <xdr:cNvCxnSpPr/>
      </xdr:nvCxnSpPr>
      <xdr:spPr>
        <a:xfrm flipV="1">
          <a:off x="1130300" y="5894324"/>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66421</xdr:rowOff>
    </xdr:from>
    <xdr:to>
      <xdr:col>24</xdr:col>
      <xdr:colOff>114300</xdr:colOff>
      <xdr:row>35</xdr:row>
      <xdr:rowOff>168021</xdr:rowOff>
    </xdr:to>
    <xdr:sp macro="" textlink="">
      <xdr:nvSpPr>
        <xdr:cNvPr id="80" name="楕円 79"/>
        <xdr:cNvSpPr/>
      </xdr:nvSpPr>
      <xdr:spPr>
        <a:xfrm>
          <a:off x="4584700" y="606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44848</xdr:rowOff>
    </xdr:from>
    <xdr:ext cx="469744" cy="259045"/>
    <xdr:sp macro="" textlink="">
      <xdr:nvSpPr>
        <xdr:cNvPr id="81" name="議会費該当値テキスト"/>
        <xdr:cNvSpPr txBox="1"/>
      </xdr:nvSpPr>
      <xdr:spPr>
        <a:xfrm>
          <a:off x="4686300" y="604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16129</xdr:rowOff>
    </xdr:from>
    <xdr:to>
      <xdr:col>20</xdr:col>
      <xdr:colOff>38100</xdr:colOff>
      <xdr:row>35</xdr:row>
      <xdr:rowOff>117729</xdr:rowOff>
    </xdr:to>
    <xdr:sp macro="" textlink="">
      <xdr:nvSpPr>
        <xdr:cNvPr id="82" name="楕円 81"/>
        <xdr:cNvSpPr/>
      </xdr:nvSpPr>
      <xdr:spPr>
        <a:xfrm>
          <a:off x="3746500" y="601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108856</xdr:rowOff>
    </xdr:from>
    <xdr:ext cx="469744" cy="259045"/>
    <xdr:sp macro="" textlink="">
      <xdr:nvSpPr>
        <xdr:cNvPr id="83" name="テキスト ボックス 82"/>
        <xdr:cNvSpPr txBox="1"/>
      </xdr:nvSpPr>
      <xdr:spPr>
        <a:xfrm>
          <a:off x="3562428" y="610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16510</xdr:rowOff>
    </xdr:from>
    <xdr:to>
      <xdr:col>15</xdr:col>
      <xdr:colOff>101600</xdr:colOff>
      <xdr:row>35</xdr:row>
      <xdr:rowOff>118110</xdr:rowOff>
    </xdr:to>
    <xdr:sp macro="" textlink="">
      <xdr:nvSpPr>
        <xdr:cNvPr id="84" name="楕円 83"/>
        <xdr:cNvSpPr/>
      </xdr:nvSpPr>
      <xdr:spPr>
        <a:xfrm>
          <a:off x="28575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109237</xdr:rowOff>
    </xdr:from>
    <xdr:ext cx="469744" cy="259045"/>
    <xdr:sp macro="" textlink="">
      <xdr:nvSpPr>
        <xdr:cNvPr id="85" name="テキスト ボックス 84"/>
        <xdr:cNvSpPr txBox="1"/>
      </xdr:nvSpPr>
      <xdr:spPr>
        <a:xfrm>
          <a:off x="2673428"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14224</xdr:rowOff>
    </xdr:from>
    <xdr:to>
      <xdr:col>10</xdr:col>
      <xdr:colOff>165100</xdr:colOff>
      <xdr:row>34</xdr:row>
      <xdr:rowOff>115824</xdr:rowOff>
    </xdr:to>
    <xdr:sp macro="" textlink="">
      <xdr:nvSpPr>
        <xdr:cNvPr id="86" name="楕円 85"/>
        <xdr:cNvSpPr/>
      </xdr:nvSpPr>
      <xdr:spPr>
        <a:xfrm>
          <a:off x="1968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132351</xdr:rowOff>
    </xdr:from>
    <xdr:ext cx="469744" cy="259045"/>
    <xdr:sp macro="" textlink="">
      <xdr:nvSpPr>
        <xdr:cNvPr id="87" name="テキスト ボックス 86"/>
        <xdr:cNvSpPr txBox="1"/>
      </xdr:nvSpPr>
      <xdr:spPr>
        <a:xfrm>
          <a:off x="1784428"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104140</xdr:rowOff>
    </xdr:from>
    <xdr:to>
      <xdr:col>6</xdr:col>
      <xdr:colOff>38100</xdr:colOff>
      <xdr:row>35</xdr:row>
      <xdr:rowOff>34290</xdr:rowOff>
    </xdr:to>
    <xdr:sp macro="" textlink="">
      <xdr:nvSpPr>
        <xdr:cNvPr id="88" name="楕円 87"/>
        <xdr:cNvSpPr/>
      </xdr:nvSpPr>
      <xdr:spPr>
        <a:xfrm>
          <a:off x="1079500" y="59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25417</xdr:rowOff>
    </xdr:from>
    <xdr:ext cx="469744" cy="259045"/>
    <xdr:sp macro="" textlink="">
      <xdr:nvSpPr>
        <xdr:cNvPr id="89" name="テキスト ボックス 88"/>
        <xdr:cNvSpPr txBox="1"/>
      </xdr:nvSpPr>
      <xdr:spPr>
        <a:xfrm>
          <a:off x="895428" y="60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156820</xdr:rowOff>
    </xdr:from>
    <xdr:to>
      <xdr:col>24</xdr:col>
      <xdr:colOff>63500</xdr:colOff>
      <xdr:row>58</xdr:row>
      <xdr:rowOff>163514</xdr:rowOff>
    </xdr:to>
    <xdr:cxnSp macro="">
      <xdr:nvCxnSpPr>
        <xdr:cNvPr id="118" name="直線コネクタ 117"/>
        <xdr:cNvCxnSpPr/>
      </xdr:nvCxnSpPr>
      <xdr:spPr>
        <a:xfrm flipV="1">
          <a:off x="3797300" y="10100920"/>
          <a:ext cx="8382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163514</xdr:rowOff>
    </xdr:from>
    <xdr:to>
      <xdr:col>19</xdr:col>
      <xdr:colOff>177800</xdr:colOff>
      <xdr:row>58</xdr:row>
      <xdr:rowOff>167518</xdr:rowOff>
    </xdr:to>
    <xdr:cxnSp macro="">
      <xdr:nvCxnSpPr>
        <xdr:cNvPr id="121" name="直線コネクタ 120"/>
        <xdr:cNvCxnSpPr/>
      </xdr:nvCxnSpPr>
      <xdr:spPr>
        <a:xfrm flipV="1">
          <a:off x="2908300" y="10107614"/>
          <a:ext cx="889000" cy="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156021</xdr:rowOff>
    </xdr:from>
    <xdr:to>
      <xdr:col>15</xdr:col>
      <xdr:colOff>50800</xdr:colOff>
      <xdr:row>58</xdr:row>
      <xdr:rowOff>167518</xdr:rowOff>
    </xdr:to>
    <xdr:cxnSp macro="">
      <xdr:nvCxnSpPr>
        <xdr:cNvPr id="124" name="直線コネクタ 123"/>
        <xdr:cNvCxnSpPr/>
      </xdr:nvCxnSpPr>
      <xdr:spPr>
        <a:xfrm>
          <a:off x="2019300" y="10100121"/>
          <a:ext cx="889000" cy="1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105390</xdr:rowOff>
    </xdr:from>
    <xdr:to>
      <xdr:col>10</xdr:col>
      <xdr:colOff>114300</xdr:colOff>
      <xdr:row>58</xdr:row>
      <xdr:rowOff>156021</xdr:rowOff>
    </xdr:to>
    <xdr:cxnSp macro="">
      <xdr:nvCxnSpPr>
        <xdr:cNvPr id="127" name="直線コネクタ 126"/>
        <xdr:cNvCxnSpPr/>
      </xdr:nvCxnSpPr>
      <xdr:spPr>
        <a:xfrm>
          <a:off x="1130300" y="10049490"/>
          <a:ext cx="889000" cy="5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1" name="テキスト ボックス 130"/>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106020</xdr:rowOff>
    </xdr:from>
    <xdr:to>
      <xdr:col>24</xdr:col>
      <xdr:colOff>114300</xdr:colOff>
      <xdr:row>59</xdr:row>
      <xdr:rowOff>36170</xdr:rowOff>
    </xdr:to>
    <xdr:sp macro="" textlink="">
      <xdr:nvSpPr>
        <xdr:cNvPr id="137" name="楕円 136"/>
        <xdr:cNvSpPr/>
      </xdr:nvSpPr>
      <xdr:spPr>
        <a:xfrm>
          <a:off x="4584700" y="100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112714</xdr:rowOff>
    </xdr:from>
    <xdr:to>
      <xdr:col>20</xdr:col>
      <xdr:colOff>38100</xdr:colOff>
      <xdr:row>59</xdr:row>
      <xdr:rowOff>42864</xdr:rowOff>
    </xdr:to>
    <xdr:sp macro="" textlink="">
      <xdr:nvSpPr>
        <xdr:cNvPr id="139" name="楕円 138"/>
        <xdr:cNvSpPr/>
      </xdr:nvSpPr>
      <xdr:spPr>
        <a:xfrm>
          <a:off x="3746500" y="1005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33991</xdr:rowOff>
    </xdr:from>
    <xdr:ext cx="534377" cy="259045"/>
    <xdr:sp macro="" textlink="">
      <xdr:nvSpPr>
        <xdr:cNvPr id="140" name="テキスト ボックス 139"/>
        <xdr:cNvSpPr txBox="1"/>
      </xdr:nvSpPr>
      <xdr:spPr>
        <a:xfrm>
          <a:off x="3530111" y="101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116718</xdr:rowOff>
    </xdr:from>
    <xdr:to>
      <xdr:col>15</xdr:col>
      <xdr:colOff>101600</xdr:colOff>
      <xdr:row>59</xdr:row>
      <xdr:rowOff>46868</xdr:rowOff>
    </xdr:to>
    <xdr:sp macro="" textlink="">
      <xdr:nvSpPr>
        <xdr:cNvPr id="141" name="楕円 140"/>
        <xdr:cNvSpPr/>
      </xdr:nvSpPr>
      <xdr:spPr>
        <a:xfrm>
          <a:off x="2857500" y="1006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37995</xdr:rowOff>
    </xdr:from>
    <xdr:ext cx="534377" cy="259045"/>
    <xdr:sp macro="" textlink="">
      <xdr:nvSpPr>
        <xdr:cNvPr id="142" name="テキスト ボックス 141"/>
        <xdr:cNvSpPr txBox="1"/>
      </xdr:nvSpPr>
      <xdr:spPr>
        <a:xfrm>
          <a:off x="2641111" y="1015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105221</xdr:rowOff>
    </xdr:from>
    <xdr:to>
      <xdr:col>10</xdr:col>
      <xdr:colOff>165100</xdr:colOff>
      <xdr:row>59</xdr:row>
      <xdr:rowOff>35371</xdr:rowOff>
    </xdr:to>
    <xdr:sp macro="" textlink="">
      <xdr:nvSpPr>
        <xdr:cNvPr id="143" name="楕円 142"/>
        <xdr:cNvSpPr/>
      </xdr:nvSpPr>
      <xdr:spPr>
        <a:xfrm>
          <a:off x="1968500" y="1004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26498</xdr:rowOff>
    </xdr:from>
    <xdr:ext cx="534377" cy="259045"/>
    <xdr:sp macro="" textlink="">
      <xdr:nvSpPr>
        <xdr:cNvPr id="144" name="テキスト ボックス 143"/>
        <xdr:cNvSpPr txBox="1"/>
      </xdr:nvSpPr>
      <xdr:spPr>
        <a:xfrm>
          <a:off x="1752111" y="1014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54590</xdr:rowOff>
    </xdr:from>
    <xdr:to>
      <xdr:col>6</xdr:col>
      <xdr:colOff>38100</xdr:colOff>
      <xdr:row>58</xdr:row>
      <xdr:rowOff>156190</xdr:rowOff>
    </xdr:to>
    <xdr:sp macro="" textlink="">
      <xdr:nvSpPr>
        <xdr:cNvPr id="145" name="楕円 144"/>
        <xdr:cNvSpPr/>
      </xdr:nvSpPr>
      <xdr:spPr>
        <a:xfrm>
          <a:off x="1079500" y="999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1267</xdr:rowOff>
    </xdr:from>
    <xdr:ext cx="534377" cy="259045"/>
    <xdr:sp macro="" textlink="">
      <xdr:nvSpPr>
        <xdr:cNvPr id="146" name="テキスト ボックス 145"/>
        <xdr:cNvSpPr txBox="1"/>
      </xdr:nvSpPr>
      <xdr:spPr>
        <a:xfrm>
          <a:off x="863111" y="977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16974</xdr:rowOff>
    </xdr:from>
    <xdr:to>
      <xdr:col>24</xdr:col>
      <xdr:colOff>63500</xdr:colOff>
      <xdr:row>76</xdr:row>
      <xdr:rowOff>18324</xdr:rowOff>
    </xdr:to>
    <xdr:cxnSp macro="">
      <xdr:nvCxnSpPr>
        <xdr:cNvPr id="178" name="直線コネクタ 177"/>
        <xdr:cNvCxnSpPr/>
      </xdr:nvCxnSpPr>
      <xdr:spPr>
        <a:xfrm>
          <a:off x="3797300" y="13047174"/>
          <a:ext cx="838200" cy="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161569</xdr:rowOff>
    </xdr:from>
    <xdr:to>
      <xdr:col>19</xdr:col>
      <xdr:colOff>177800</xdr:colOff>
      <xdr:row>76</xdr:row>
      <xdr:rowOff>16974</xdr:rowOff>
    </xdr:to>
    <xdr:cxnSp macro="">
      <xdr:nvCxnSpPr>
        <xdr:cNvPr id="181" name="直線コネクタ 180"/>
        <xdr:cNvCxnSpPr/>
      </xdr:nvCxnSpPr>
      <xdr:spPr>
        <a:xfrm>
          <a:off x="2908300" y="12848869"/>
          <a:ext cx="889000" cy="19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161569</xdr:rowOff>
    </xdr:from>
    <xdr:to>
      <xdr:col>15</xdr:col>
      <xdr:colOff>50800</xdr:colOff>
      <xdr:row>76</xdr:row>
      <xdr:rowOff>13764</xdr:rowOff>
    </xdr:to>
    <xdr:cxnSp macro="">
      <xdr:nvCxnSpPr>
        <xdr:cNvPr id="184" name="直線コネクタ 183"/>
        <xdr:cNvCxnSpPr/>
      </xdr:nvCxnSpPr>
      <xdr:spPr>
        <a:xfrm flipV="1">
          <a:off x="2019300" y="12848869"/>
          <a:ext cx="889000" cy="19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6" name="テキスト ボックス 185"/>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13764</xdr:rowOff>
    </xdr:from>
    <xdr:to>
      <xdr:col>10</xdr:col>
      <xdr:colOff>114300</xdr:colOff>
      <xdr:row>76</xdr:row>
      <xdr:rowOff>169038</xdr:rowOff>
    </xdr:to>
    <xdr:cxnSp macro="">
      <xdr:nvCxnSpPr>
        <xdr:cNvPr id="187" name="直線コネクタ 186"/>
        <xdr:cNvCxnSpPr/>
      </xdr:nvCxnSpPr>
      <xdr:spPr>
        <a:xfrm flipV="1">
          <a:off x="1130300" y="13043964"/>
          <a:ext cx="889000" cy="15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45186</xdr:rowOff>
    </xdr:from>
    <xdr:ext cx="599010" cy="259045"/>
    <xdr:sp macro="" textlink="">
      <xdr:nvSpPr>
        <xdr:cNvPr id="189" name="テキスト ボックス 188"/>
        <xdr:cNvSpPr txBox="1"/>
      </xdr:nvSpPr>
      <xdr:spPr>
        <a:xfrm>
          <a:off x="1719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138974</xdr:rowOff>
    </xdr:from>
    <xdr:to>
      <xdr:col>24</xdr:col>
      <xdr:colOff>114300</xdr:colOff>
      <xdr:row>76</xdr:row>
      <xdr:rowOff>69124</xdr:rowOff>
    </xdr:to>
    <xdr:sp macro="" textlink="">
      <xdr:nvSpPr>
        <xdr:cNvPr id="197" name="楕円 196"/>
        <xdr:cNvSpPr/>
      </xdr:nvSpPr>
      <xdr:spPr>
        <a:xfrm>
          <a:off x="4584700" y="1299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161851</xdr:rowOff>
    </xdr:from>
    <xdr:ext cx="599010" cy="259045"/>
    <xdr:sp macro="" textlink="">
      <xdr:nvSpPr>
        <xdr:cNvPr id="198" name="民生費該当値テキスト"/>
        <xdr:cNvSpPr txBox="1"/>
      </xdr:nvSpPr>
      <xdr:spPr>
        <a:xfrm>
          <a:off x="4686300" y="12849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137624</xdr:rowOff>
    </xdr:from>
    <xdr:to>
      <xdr:col>20</xdr:col>
      <xdr:colOff>38100</xdr:colOff>
      <xdr:row>76</xdr:row>
      <xdr:rowOff>67774</xdr:rowOff>
    </xdr:to>
    <xdr:sp macro="" textlink="">
      <xdr:nvSpPr>
        <xdr:cNvPr id="199" name="楕円 198"/>
        <xdr:cNvSpPr/>
      </xdr:nvSpPr>
      <xdr:spPr>
        <a:xfrm>
          <a:off x="3746500" y="1299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84301</xdr:rowOff>
    </xdr:from>
    <xdr:ext cx="599010" cy="259045"/>
    <xdr:sp macro="" textlink="">
      <xdr:nvSpPr>
        <xdr:cNvPr id="200" name="テキスト ボックス 199"/>
        <xdr:cNvSpPr txBox="1"/>
      </xdr:nvSpPr>
      <xdr:spPr>
        <a:xfrm>
          <a:off x="3497795" y="1277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110769</xdr:rowOff>
    </xdr:from>
    <xdr:to>
      <xdr:col>15</xdr:col>
      <xdr:colOff>101600</xdr:colOff>
      <xdr:row>75</xdr:row>
      <xdr:rowOff>40919</xdr:rowOff>
    </xdr:to>
    <xdr:sp macro="" textlink="">
      <xdr:nvSpPr>
        <xdr:cNvPr id="201" name="楕円 200"/>
        <xdr:cNvSpPr/>
      </xdr:nvSpPr>
      <xdr:spPr>
        <a:xfrm>
          <a:off x="2857500" y="1279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57446</xdr:rowOff>
    </xdr:from>
    <xdr:ext cx="599010" cy="259045"/>
    <xdr:sp macro="" textlink="">
      <xdr:nvSpPr>
        <xdr:cNvPr id="202" name="テキスト ボックス 201"/>
        <xdr:cNvSpPr txBox="1"/>
      </xdr:nvSpPr>
      <xdr:spPr>
        <a:xfrm>
          <a:off x="2608795" y="1257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134414</xdr:rowOff>
    </xdr:from>
    <xdr:to>
      <xdr:col>10</xdr:col>
      <xdr:colOff>165100</xdr:colOff>
      <xdr:row>76</xdr:row>
      <xdr:rowOff>64564</xdr:rowOff>
    </xdr:to>
    <xdr:sp macro="" textlink="">
      <xdr:nvSpPr>
        <xdr:cNvPr id="203" name="楕円 202"/>
        <xdr:cNvSpPr/>
      </xdr:nvSpPr>
      <xdr:spPr>
        <a:xfrm>
          <a:off x="1968500" y="1299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81091</xdr:rowOff>
    </xdr:from>
    <xdr:ext cx="599010" cy="259045"/>
    <xdr:sp macro="" textlink="">
      <xdr:nvSpPr>
        <xdr:cNvPr id="204" name="テキスト ボックス 203"/>
        <xdr:cNvSpPr txBox="1"/>
      </xdr:nvSpPr>
      <xdr:spPr>
        <a:xfrm>
          <a:off x="1719795" y="1276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118238</xdr:rowOff>
    </xdr:from>
    <xdr:to>
      <xdr:col>6</xdr:col>
      <xdr:colOff>38100</xdr:colOff>
      <xdr:row>77</xdr:row>
      <xdr:rowOff>48388</xdr:rowOff>
    </xdr:to>
    <xdr:sp macro="" textlink="">
      <xdr:nvSpPr>
        <xdr:cNvPr id="205" name="楕円 204"/>
        <xdr:cNvSpPr/>
      </xdr:nvSpPr>
      <xdr:spPr>
        <a:xfrm>
          <a:off x="1079500" y="1314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64914</xdr:rowOff>
    </xdr:from>
    <xdr:ext cx="599010" cy="259045"/>
    <xdr:sp macro="" textlink="">
      <xdr:nvSpPr>
        <xdr:cNvPr id="206" name="テキスト ボックス 205"/>
        <xdr:cNvSpPr txBox="1"/>
      </xdr:nvSpPr>
      <xdr:spPr>
        <a:xfrm>
          <a:off x="830795" y="12923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96200</xdr:rowOff>
    </xdr:from>
    <xdr:to>
      <xdr:col>24</xdr:col>
      <xdr:colOff>63500</xdr:colOff>
      <xdr:row>99</xdr:row>
      <xdr:rowOff>117689</xdr:rowOff>
    </xdr:to>
    <xdr:cxnSp macro="">
      <xdr:nvCxnSpPr>
        <xdr:cNvPr id="238" name="直線コネクタ 237"/>
        <xdr:cNvCxnSpPr/>
      </xdr:nvCxnSpPr>
      <xdr:spPr>
        <a:xfrm>
          <a:off x="3797300" y="17069750"/>
          <a:ext cx="8382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96200</xdr:rowOff>
    </xdr:from>
    <xdr:to>
      <xdr:col>19</xdr:col>
      <xdr:colOff>177800</xdr:colOff>
      <xdr:row>99</xdr:row>
      <xdr:rowOff>125395</xdr:rowOff>
    </xdr:to>
    <xdr:cxnSp macro="">
      <xdr:nvCxnSpPr>
        <xdr:cNvPr id="241" name="直線コネクタ 240"/>
        <xdr:cNvCxnSpPr/>
      </xdr:nvCxnSpPr>
      <xdr:spPr>
        <a:xfrm flipV="1">
          <a:off x="2908300" y="17069750"/>
          <a:ext cx="889000" cy="2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125395</xdr:rowOff>
    </xdr:from>
    <xdr:to>
      <xdr:col>15</xdr:col>
      <xdr:colOff>50800</xdr:colOff>
      <xdr:row>99</xdr:row>
      <xdr:rowOff>127062</xdr:rowOff>
    </xdr:to>
    <xdr:cxnSp macro="">
      <xdr:nvCxnSpPr>
        <xdr:cNvPr id="244" name="直線コネクタ 243"/>
        <xdr:cNvCxnSpPr/>
      </xdr:nvCxnSpPr>
      <xdr:spPr>
        <a:xfrm flipV="1">
          <a:off x="2019300" y="17098945"/>
          <a:ext cx="889000" cy="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127062</xdr:rowOff>
    </xdr:from>
    <xdr:to>
      <xdr:col>10</xdr:col>
      <xdr:colOff>114300</xdr:colOff>
      <xdr:row>99</xdr:row>
      <xdr:rowOff>156127</xdr:rowOff>
    </xdr:to>
    <xdr:cxnSp macro="">
      <xdr:nvCxnSpPr>
        <xdr:cNvPr id="247" name="直線コネクタ 246"/>
        <xdr:cNvCxnSpPr/>
      </xdr:nvCxnSpPr>
      <xdr:spPr>
        <a:xfrm flipV="1">
          <a:off x="1130300" y="17100612"/>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66889</xdr:rowOff>
    </xdr:from>
    <xdr:to>
      <xdr:col>24</xdr:col>
      <xdr:colOff>114300</xdr:colOff>
      <xdr:row>99</xdr:row>
      <xdr:rowOff>168489</xdr:rowOff>
    </xdr:to>
    <xdr:sp macro="" textlink="">
      <xdr:nvSpPr>
        <xdr:cNvPr id="257" name="楕円 256"/>
        <xdr:cNvSpPr/>
      </xdr:nvSpPr>
      <xdr:spPr>
        <a:xfrm>
          <a:off x="4584700" y="1704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153266</xdr:rowOff>
    </xdr:from>
    <xdr:ext cx="534377" cy="259045"/>
    <xdr:sp macro="" textlink="">
      <xdr:nvSpPr>
        <xdr:cNvPr id="258" name="衛生費該当値テキスト"/>
        <xdr:cNvSpPr txBox="1"/>
      </xdr:nvSpPr>
      <xdr:spPr>
        <a:xfrm>
          <a:off x="4686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45400</xdr:rowOff>
    </xdr:from>
    <xdr:to>
      <xdr:col>20</xdr:col>
      <xdr:colOff>38100</xdr:colOff>
      <xdr:row>99</xdr:row>
      <xdr:rowOff>147000</xdr:rowOff>
    </xdr:to>
    <xdr:sp macro="" textlink="">
      <xdr:nvSpPr>
        <xdr:cNvPr id="259" name="楕円 258"/>
        <xdr:cNvSpPr/>
      </xdr:nvSpPr>
      <xdr:spPr>
        <a:xfrm>
          <a:off x="3746500" y="1701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138127</xdr:rowOff>
    </xdr:from>
    <xdr:ext cx="534377" cy="259045"/>
    <xdr:sp macro="" textlink="">
      <xdr:nvSpPr>
        <xdr:cNvPr id="260" name="テキスト ボックス 259"/>
        <xdr:cNvSpPr txBox="1"/>
      </xdr:nvSpPr>
      <xdr:spPr>
        <a:xfrm>
          <a:off x="3530111" y="1711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74595</xdr:rowOff>
    </xdr:from>
    <xdr:to>
      <xdr:col>15</xdr:col>
      <xdr:colOff>101600</xdr:colOff>
      <xdr:row>100</xdr:row>
      <xdr:rowOff>4745</xdr:rowOff>
    </xdr:to>
    <xdr:sp macro="" textlink="">
      <xdr:nvSpPr>
        <xdr:cNvPr id="261" name="楕円 260"/>
        <xdr:cNvSpPr/>
      </xdr:nvSpPr>
      <xdr:spPr>
        <a:xfrm>
          <a:off x="2857500" y="170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167322</xdr:rowOff>
    </xdr:from>
    <xdr:ext cx="534377" cy="259045"/>
    <xdr:sp macro="" textlink="">
      <xdr:nvSpPr>
        <xdr:cNvPr id="262" name="テキスト ボックス 261"/>
        <xdr:cNvSpPr txBox="1"/>
      </xdr:nvSpPr>
      <xdr:spPr>
        <a:xfrm>
          <a:off x="2641111" y="1714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76262</xdr:rowOff>
    </xdr:from>
    <xdr:to>
      <xdr:col>10</xdr:col>
      <xdr:colOff>165100</xdr:colOff>
      <xdr:row>100</xdr:row>
      <xdr:rowOff>6412</xdr:rowOff>
    </xdr:to>
    <xdr:sp macro="" textlink="">
      <xdr:nvSpPr>
        <xdr:cNvPr id="263" name="楕円 262"/>
        <xdr:cNvSpPr/>
      </xdr:nvSpPr>
      <xdr:spPr>
        <a:xfrm>
          <a:off x="1968500" y="170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168989</xdr:rowOff>
    </xdr:from>
    <xdr:ext cx="534377" cy="259045"/>
    <xdr:sp macro="" textlink="">
      <xdr:nvSpPr>
        <xdr:cNvPr id="264" name="テキスト ボックス 263"/>
        <xdr:cNvSpPr txBox="1"/>
      </xdr:nvSpPr>
      <xdr:spPr>
        <a:xfrm>
          <a:off x="1752111" y="171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105327</xdr:rowOff>
    </xdr:from>
    <xdr:to>
      <xdr:col>6</xdr:col>
      <xdr:colOff>38100</xdr:colOff>
      <xdr:row>100</xdr:row>
      <xdr:rowOff>35477</xdr:rowOff>
    </xdr:to>
    <xdr:sp macro="" textlink="">
      <xdr:nvSpPr>
        <xdr:cNvPr id="265" name="楕円 264"/>
        <xdr:cNvSpPr/>
      </xdr:nvSpPr>
      <xdr:spPr>
        <a:xfrm>
          <a:off x="1079500" y="1707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26604</xdr:rowOff>
    </xdr:from>
    <xdr:ext cx="534377" cy="259045"/>
    <xdr:sp macro="" textlink="">
      <xdr:nvSpPr>
        <xdr:cNvPr id="266" name="テキスト ボックス 265"/>
        <xdr:cNvSpPr txBox="1"/>
      </xdr:nvSpPr>
      <xdr:spPr>
        <a:xfrm>
          <a:off x="863111" y="1717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12446</xdr:rowOff>
    </xdr:from>
    <xdr:to>
      <xdr:col>55</xdr:col>
      <xdr:colOff>0</xdr:colOff>
      <xdr:row>37</xdr:row>
      <xdr:rowOff>149987</xdr:rowOff>
    </xdr:to>
    <xdr:cxnSp macro="">
      <xdr:nvCxnSpPr>
        <xdr:cNvPr id="295" name="直線コネクタ 294"/>
        <xdr:cNvCxnSpPr/>
      </xdr:nvCxnSpPr>
      <xdr:spPr>
        <a:xfrm>
          <a:off x="9639300" y="6356096"/>
          <a:ext cx="8382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6" name="労働費平均値テキスト"/>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10160</xdr:rowOff>
    </xdr:from>
    <xdr:to>
      <xdr:col>50</xdr:col>
      <xdr:colOff>114300</xdr:colOff>
      <xdr:row>37</xdr:row>
      <xdr:rowOff>12446</xdr:rowOff>
    </xdr:to>
    <xdr:cxnSp macro="">
      <xdr:nvCxnSpPr>
        <xdr:cNvPr id="298" name="直線コネクタ 297"/>
        <xdr:cNvCxnSpPr/>
      </xdr:nvCxnSpPr>
      <xdr:spPr>
        <a:xfrm>
          <a:off x="8750300" y="635381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76852</xdr:rowOff>
    </xdr:from>
    <xdr:ext cx="378565" cy="259045"/>
    <xdr:sp macro="" textlink="">
      <xdr:nvSpPr>
        <xdr:cNvPr id="300" name="テキスト ボックス 299"/>
        <xdr:cNvSpPr txBox="1"/>
      </xdr:nvSpPr>
      <xdr:spPr>
        <a:xfrm>
          <a:off x="9450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124079</xdr:rowOff>
    </xdr:from>
    <xdr:to>
      <xdr:col>45</xdr:col>
      <xdr:colOff>177800</xdr:colOff>
      <xdr:row>37</xdr:row>
      <xdr:rowOff>10160</xdr:rowOff>
    </xdr:to>
    <xdr:cxnSp macro="">
      <xdr:nvCxnSpPr>
        <xdr:cNvPr id="301" name="直線コネクタ 300"/>
        <xdr:cNvCxnSpPr/>
      </xdr:nvCxnSpPr>
      <xdr:spPr>
        <a:xfrm>
          <a:off x="7861300" y="6296279"/>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78376</xdr:rowOff>
    </xdr:from>
    <xdr:ext cx="378565" cy="259045"/>
    <xdr:sp macro="" textlink="">
      <xdr:nvSpPr>
        <xdr:cNvPr id="303" name="テキスト ボックス 302"/>
        <xdr:cNvSpPr txBox="1"/>
      </xdr:nvSpPr>
      <xdr:spPr>
        <a:xfrm>
          <a:off x="8561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124079</xdr:rowOff>
    </xdr:from>
    <xdr:to>
      <xdr:col>41</xdr:col>
      <xdr:colOff>50800</xdr:colOff>
      <xdr:row>37</xdr:row>
      <xdr:rowOff>126746</xdr:rowOff>
    </xdr:to>
    <xdr:cxnSp macro="">
      <xdr:nvCxnSpPr>
        <xdr:cNvPr id="304" name="直線コネクタ 303"/>
        <xdr:cNvCxnSpPr/>
      </xdr:nvCxnSpPr>
      <xdr:spPr>
        <a:xfrm flipV="1">
          <a:off x="6972300" y="6296279"/>
          <a:ext cx="889000" cy="17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39133</xdr:rowOff>
    </xdr:from>
    <xdr:ext cx="378565" cy="259045"/>
    <xdr:sp macro="" textlink="">
      <xdr:nvSpPr>
        <xdr:cNvPr id="306" name="テキスト ボックス 305"/>
        <xdr:cNvSpPr txBox="1"/>
      </xdr:nvSpPr>
      <xdr:spPr>
        <a:xfrm>
          <a:off x="7672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99187</xdr:rowOff>
    </xdr:from>
    <xdr:to>
      <xdr:col>55</xdr:col>
      <xdr:colOff>50800</xdr:colOff>
      <xdr:row>38</xdr:row>
      <xdr:rowOff>29337</xdr:rowOff>
    </xdr:to>
    <xdr:sp macro="" textlink="">
      <xdr:nvSpPr>
        <xdr:cNvPr id="314" name="楕円 313"/>
        <xdr:cNvSpPr/>
      </xdr:nvSpPr>
      <xdr:spPr>
        <a:xfrm>
          <a:off x="10426700" y="64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122064</xdr:rowOff>
    </xdr:from>
    <xdr:ext cx="378565" cy="259045"/>
    <xdr:sp macro="" textlink="">
      <xdr:nvSpPr>
        <xdr:cNvPr id="315" name="労働費該当値テキスト"/>
        <xdr:cNvSpPr txBox="1"/>
      </xdr:nvSpPr>
      <xdr:spPr>
        <a:xfrm>
          <a:off x="10528300" y="6294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133096</xdr:rowOff>
    </xdr:from>
    <xdr:to>
      <xdr:col>50</xdr:col>
      <xdr:colOff>165100</xdr:colOff>
      <xdr:row>37</xdr:row>
      <xdr:rowOff>63246</xdr:rowOff>
    </xdr:to>
    <xdr:sp macro="" textlink="">
      <xdr:nvSpPr>
        <xdr:cNvPr id="316" name="楕円 315"/>
        <xdr:cNvSpPr/>
      </xdr:nvSpPr>
      <xdr:spPr>
        <a:xfrm>
          <a:off x="9588500" y="63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79773</xdr:rowOff>
    </xdr:from>
    <xdr:ext cx="378565" cy="259045"/>
    <xdr:sp macro="" textlink="">
      <xdr:nvSpPr>
        <xdr:cNvPr id="317" name="テキスト ボックス 316"/>
        <xdr:cNvSpPr txBox="1"/>
      </xdr:nvSpPr>
      <xdr:spPr>
        <a:xfrm>
          <a:off x="9450017" y="6080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130810</xdr:rowOff>
    </xdr:from>
    <xdr:to>
      <xdr:col>46</xdr:col>
      <xdr:colOff>38100</xdr:colOff>
      <xdr:row>37</xdr:row>
      <xdr:rowOff>60960</xdr:rowOff>
    </xdr:to>
    <xdr:sp macro="" textlink="">
      <xdr:nvSpPr>
        <xdr:cNvPr id="318" name="楕円 317"/>
        <xdr:cNvSpPr/>
      </xdr:nvSpPr>
      <xdr:spPr>
        <a:xfrm>
          <a:off x="8699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77487</xdr:rowOff>
    </xdr:from>
    <xdr:ext cx="378565" cy="259045"/>
    <xdr:sp macro="" textlink="">
      <xdr:nvSpPr>
        <xdr:cNvPr id="319" name="テキスト ボックス 318"/>
        <xdr:cNvSpPr txBox="1"/>
      </xdr:nvSpPr>
      <xdr:spPr>
        <a:xfrm>
          <a:off x="8561017" y="6078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73279</xdr:rowOff>
    </xdr:from>
    <xdr:to>
      <xdr:col>41</xdr:col>
      <xdr:colOff>101600</xdr:colOff>
      <xdr:row>37</xdr:row>
      <xdr:rowOff>3429</xdr:rowOff>
    </xdr:to>
    <xdr:sp macro="" textlink="">
      <xdr:nvSpPr>
        <xdr:cNvPr id="320" name="楕円 319"/>
        <xdr:cNvSpPr/>
      </xdr:nvSpPr>
      <xdr:spPr>
        <a:xfrm>
          <a:off x="7810500" y="624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19956</xdr:rowOff>
    </xdr:from>
    <xdr:ext cx="469744" cy="259045"/>
    <xdr:sp macro="" textlink="">
      <xdr:nvSpPr>
        <xdr:cNvPr id="321" name="テキスト ボックス 320"/>
        <xdr:cNvSpPr txBox="1"/>
      </xdr:nvSpPr>
      <xdr:spPr>
        <a:xfrm>
          <a:off x="7626428" y="602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75946</xdr:rowOff>
    </xdr:from>
    <xdr:to>
      <xdr:col>36</xdr:col>
      <xdr:colOff>165100</xdr:colOff>
      <xdr:row>38</xdr:row>
      <xdr:rowOff>6096</xdr:rowOff>
    </xdr:to>
    <xdr:sp macro="" textlink="">
      <xdr:nvSpPr>
        <xdr:cNvPr id="322" name="楕円 321"/>
        <xdr:cNvSpPr/>
      </xdr:nvSpPr>
      <xdr:spPr>
        <a:xfrm>
          <a:off x="6921500" y="64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168673</xdr:rowOff>
    </xdr:from>
    <xdr:ext cx="378565" cy="259045"/>
    <xdr:sp macro="" textlink="">
      <xdr:nvSpPr>
        <xdr:cNvPr id="323" name="テキスト ボックス 322"/>
        <xdr:cNvSpPr txBox="1"/>
      </xdr:nvSpPr>
      <xdr:spPr>
        <a:xfrm>
          <a:off x="6783017" y="6512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148534</xdr:rowOff>
    </xdr:from>
    <xdr:to>
      <xdr:col>55</xdr:col>
      <xdr:colOff>0</xdr:colOff>
      <xdr:row>59</xdr:row>
      <xdr:rowOff>5218</xdr:rowOff>
    </xdr:to>
    <xdr:cxnSp macro="">
      <xdr:nvCxnSpPr>
        <xdr:cNvPr id="354" name="直線コネクタ 353"/>
        <xdr:cNvCxnSpPr/>
      </xdr:nvCxnSpPr>
      <xdr:spPr>
        <a:xfrm flipV="1">
          <a:off x="9639300" y="10092634"/>
          <a:ext cx="838200" cy="2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77064</xdr:rowOff>
    </xdr:from>
    <xdr:to>
      <xdr:col>50</xdr:col>
      <xdr:colOff>114300</xdr:colOff>
      <xdr:row>59</xdr:row>
      <xdr:rowOff>5218</xdr:rowOff>
    </xdr:to>
    <xdr:cxnSp macro="">
      <xdr:nvCxnSpPr>
        <xdr:cNvPr id="357" name="直線コネクタ 356"/>
        <xdr:cNvCxnSpPr/>
      </xdr:nvCxnSpPr>
      <xdr:spPr>
        <a:xfrm>
          <a:off x="8750300" y="10021164"/>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77064</xdr:rowOff>
    </xdr:from>
    <xdr:to>
      <xdr:col>45</xdr:col>
      <xdr:colOff>177800</xdr:colOff>
      <xdr:row>59</xdr:row>
      <xdr:rowOff>32241</xdr:rowOff>
    </xdr:to>
    <xdr:cxnSp macro="">
      <xdr:nvCxnSpPr>
        <xdr:cNvPr id="360" name="直線コネクタ 359"/>
        <xdr:cNvCxnSpPr/>
      </xdr:nvCxnSpPr>
      <xdr:spPr>
        <a:xfrm flipV="1">
          <a:off x="7861300" y="10021164"/>
          <a:ext cx="889000" cy="12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137801</xdr:rowOff>
    </xdr:from>
    <xdr:ext cx="534377" cy="259045"/>
    <xdr:sp macro="" textlink="">
      <xdr:nvSpPr>
        <xdr:cNvPr id="362" name="テキスト ボックス 361"/>
        <xdr:cNvSpPr txBox="1"/>
      </xdr:nvSpPr>
      <xdr:spPr>
        <a:xfrm>
          <a:off x="8483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32241</xdr:rowOff>
    </xdr:from>
    <xdr:to>
      <xdr:col>41</xdr:col>
      <xdr:colOff>50800</xdr:colOff>
      <xdr:row>59</xdr:row>
      <xdr:rowOff>42316</xdr:rowOff>
    </xdr:to>
    <xdr:cxnSp macro="">
      <xdr:nvCxnSpPr>
        <xdr:cNvPr id="363" name="直線コネクタ 362"/>
        <xdr:cNvCxnSpPr/>
      </xdr:nvCxnSpPr>
      <xdr:spPr>
        <a:xfrm flipV="1">
          <a:off x="6972300" y="10147791"/>
          <a:ext cx="889000" cy="1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97734</xdr:rowOff>
    </xdr:from>
    <xdr:to>
      <xdr:col>55</xdr:col>
      <xdr:colOff>50800</xdr:colOff>
      <xdr:row>59</xdr:row>
      <xdr:rowOff>27884</xdr:rowOff>
    </xdr:to>
    <xdr:sp macro="" textlink="">
      <xdr:nvSpPr>
        <xdr:cNvPr id="373" name="楕円 372"/>
        <xdr:cNvSpPr/>
      </xdr:nvSpPr>
      <xdr:spPr>
        <a:xfrm>
          <a:off x="10426700" y="100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12661</xdr:rowOff>
    </xdr:from>
    <xdr:ext cx="469744" cy="259045"/>
    <xdr:sp macro="" textlink="">
      <xdr:nvSpPr>
        <xdr:cNvPr id="374" name="農林水産業費該当値テキスト"/>
        <xdr:cNvSpPr txBox="1"/>
      </xdr:nvSpPr>
      <xdr:spPr>
        <a:xfrm>
          <a:off x="10528300" y="99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125868</xdr:rowOff>
    </xdr:from>
    <xdr:to>
      <xdr:col>50</xdr:col>
      <xdr:colOff>165100</xdr:colOff>
      <xdr:row>59</xdr:row>
      <xdr:rowOff>56018</xdr:rowOff>
    </xdr:to>
    <xdr:sp macro="" textlink="">
      <xdr:nvSpPr>
        <xdr:cNvPr id="375" name="楕円 374"/>
        <xdr:cNvSpPr/>
      </xdr:nvSpPr>
      <xdr:spPr>
        <a:xfrm>
          <a:off x="9588500" y="1006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47145</xdr:rowOff>
    </xdr:from>
    <xdr:ext cx="469744" cy="259045"/>
    <xdr:sp macro="" textlink="">
      <xdr:nvSpPr>
        <xdr:cNvPr id="376" name="テキスト ボックス 375"/>
        <xdr:cNvSpPr txBox="1"/>
      </xdr:nvSpPr>
      <xdr:spPr>
        <a:xfrm>
          <a:off x="9404428" y="1016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26264</xdr:rowOff>
    </xdr:from>
    <xdr:to>
      <xdr:col>46</xdr:col>
      <xdr:colOff>38100</xdr:colOff>
      <xdr:row>58</xdr:row>
      <xdr:rowOff>127864</xdr:rowOff>
    </xdr:to>
    <xdr:sp macro="" textlink="">
      <xdr:nvSpPr>
        <xdr:cNvPr id="377" name="楕円 376"/>
        <xdr:cNvSpPr/>
      </xdr:nvSpPr>
      <xdr:spPr>
        <a:xfrm>
          <a:off x="8699500" y="99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144391</xdr:rowOff>
    </xdr:from>
    <xdr:ext cx="534377" cy="259045"/>
    <xdr:sp macro="" textlink="">
      <xdr:nvSpPr>
        <xdr:cNvPr id="378" name="テキスト ボックス 377"/>
        <xdr:cNvSpPr txBox="1"/>
      </xdr:nvSpPr>
      <xdr:spPr>
        <a:xfrm>
          <a:off x="8483111" y="974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152891</xdr:rowOff>
    </xdr:from>
    <xdr:to>
      <xdr:col>41</xdr:col>
      <xdr:colOff>101600</xdr:colOff>
      <xdr:row>59</xdr:row>
      <xdr:rowOff>83041</xdr:rowOff>
    </xdr:to>
    <xdr:sp macro="" textlink="">
      <xdr:nvSpPr>
        <xdr:cNvPr id="379" name="楕円 378"/>
        <xdr:cNvSpPr/>
      </xdr:nvSpPr>
      <xdr:spPr>
        <a:xfrm>
          <a:off x="7810500" y="100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74168</xdr:rowOff>
    </xdr:from>
    <xdr:ext cx="469744" cy="259045"/>
    <xdr:sp macro="" textlink="">
      <xdr:nvSpPr>
        <xdr:cNvPr id="380" name="テキスト ボックス 379"/>
        <xdr:cNvSpPr txBox="1"/>
      </xdr:nvSpPr>
      <xdr:spPr>
        <a:xfrm>
          <a:off x="7626428" y="1018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162966</xdr:rowOff>
    </xdr:from>
    <xdr:to>
      <xdr:col>36</xdr:col>
      <xdr:colOff>165100</xdr:colOff>
      <xdr:row>59</xdr:row>
      <xdr:rowOff>93116</xdr:rowOff>
    </xdr:to>
    <xdr:sp macro="" textlink="">
      <xdr:nvSpPr>
        <xdr:cNvPr id="381" name="楕円 380"/>
        <xdr:cNvSpPr/>
      </xdr:nvSpPr>
      <xdr:spPr>
        <a:xfrm>
          <a:off x="6921500" y="101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84243</xdr:rowOff>
    </xdr:from>
    <xdr:ext cx="469744" cy="259045"/>
    <xdr:sp macro="" textlink="">
      <xdr:nvSpPr>
        <xdr:cNvPr id="382" name="テキスト ボックス 381"/>
        <xdr:cNvSpPr txBox="1"/>
      </xdr:nvSpPr>
      <xdr:spPr>
        <a:xfrm>
          <a:off x="6737428" y="1019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30798</xdr:rowOff>
    </xdr:from>
    <xdr:to>
      <xdr:col>55</xdr:col>
      <xdr:colOff>0</xdr:colOff>
      <xdr:row>79</xdr:row>
      <xdr:rowOff>31674</xdr:rowOff>
    </xdr:to>
    <xdr:cxnSp macro="">
      <xdr:nvCxnSpPr>
        <xdr:cNvPr id="411" name="直線コネクタ 410"/>
        <xdr:cNvCxnSpPr/>
      </xdr:nvCxnSpPr>
      <xdr:spPr>
        <a:xfrm>
          <a:off x="9639300" y="13575348"/>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20256</xdr:rowOff>
    </xdr:from>
    <xdr:to>
      <xdr:col>50</xdr:col>
      <xdr:colOff>114300</xdr:colOff>
      <xdr:row>79</xdr:row>
      <xdr:rowOff>30798</xdr:rowOff>
    </xdr:to>
    <xdr:cxnSp macro="">
      <xdr:nvCxnSpPr>
        <xdr:cNvPr id="414" name="直線コネクタ 413"/>
        <xdr:cNvCxnSpPr/>
      </xdr:nvCxnSpPr>
      <xdr:spPr>
        <a:xfrm>
          <a:off x="8750300" y="13564806"/>
          <a:ext cx="889000" cy="1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133477</xdr:rowOff>
    </xdr:from>
    <xdr:to>
      <xdr:col>45</xdr:col>
      <xdr:colOff>177800</xdr:colOff>
      <xdr:row>79</xdr:row>
      <xdr:rowOff>20256</xdr:rowOff>
    </xdr:to>
    <xdr:cxnSp macro="">
      <xdr:nvCxnSpPr>
        <xdr:cNvPr id="417" name="直線コネクタ 416"/>
        <xdr:cNvCxnSpPr/>
      </xdr:nvCxnSpPr>
      <xdr:spPr>
        <a:xfrm>
          <a:off x="7861300" y="13506577"/>
          <a:ext cx="889000" cy="5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133477</xdr:rowOff>
    </xdr:from>
    <xdr:to>
      <xdr:col>41</xdr:col>
      <xdr:colOff>50800</xdr:colOff>
      <xdr:row>79</xdr:row>
      <xdr:rowOff>40780</xdr:rowOff>
    </xdr:to>
    <xdr:cxnSp macro="">
      <xdr:nvCxnSpPr>
        <xdr:cNvPr id="420" name="直線コネクタ 419"/>
        <xdr:cNvCxnSpPr/>
      </xdr:nvCxnSpPr>
      <xdr:spPr>
        <a:xfrm flipV="1">
          <a:off x="6972300" y="13506577"/>
          <a:ext cx="889000" cy="7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152324</xdr:rowOff>
    </xdr:from>
    <xdr:to>
      <xdr:col>55</xdr:col>
      <xdr:colOff>50800</xdr:colOff>
      <xdr:row>79</xdr:row>
      <xdr:rowOff>82474</xdr:rowOff>
    </xdr:to>
    <xdr:sp macro="" textlink="">
      <xdr:nvSpPr>
        <xdr:cNvPr id="430" name="楕円 429"/>
        <xdr:cNvSpPr/>
      </xdr:nvSpPr>
      <xdr:spPr>
        <a:xfrm>
          <a:off x="10426700" y="1352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67251</xdr:rowOff>
    </xdr:from>
    <xdr:ext cx="469744" cy="259045"/>
    <xdr:sp macro="" textlink="">
      <xdr:nvSpPr>
        <xdr:cNvPr id="431" name="商工費該当値テキスト"/>
        <xdr:cNvSpPr txBox="1"/>
      </xdr:nvSpPr>
      <xdr:spPr>
        <a:xfrm>
          <a:off x="10528300" y="1344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151448</xdr:rowOff>
    </xdr:from>
    <xdr:to>
      <xdr:col>50</xdr:col>
      <xdr:colOff>165100</xdr:colOff>
      <xdr:row>79</xdr:row>
      <xdr:rowOff>81598</xdr:rowOff>
    </xdr:to>
    <xdr:sp macro="" textlink="">
      <xdr:nvSpPr>
        <xdr:cNvPr id="432" name="楕円 431"/>
        <xdr:cNvSpPr/>
      </xdr:nvSpPr>
      <xdr:spPr>
        <a:xfrm>
          <a:off x="9588500" y="135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72725</xdr:rowOff>
    </xdr:from>
    <xdr:ext cx="469744" cy="259045"/>
    <xdr:sp macro="" textlink="">
      <xdr:nvSpPr>
        <xdr:cNvPr id="433" name="テキスト ボックス 432"/>
        <xdr:cNvSpPr txBox="1"/>
      </xdr:nvSpPr>
      <xdr:spPr>
        <a:xfrm>
          <a:off x="9404428" y="136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140906</xdr:rowOff>
    </xdr:from>
    <xdr:to>
      <xdr:col>46</xdr:col>
      <xdr:colOff>38100</xdr:colOff>
      <xdr:row>79</xdr:row>
      <xdr:rowOff>71056</xdr:rowOff>
    </xdr:to>
    <xdr:sp macro="" textlink="">
      <xdr:nvSpPr>
        <xdr:cNvPr id="434" name="楕円 433"/>
        <xdr:cNvSpPr/>
      </xdr:nvSpPr>
      <xdr:spPr>
        <a:xfrm>
          <a:off x="8699500" y="1351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62183</xdr:rowOff>
    </xdr:from>
    <xdr:ext cx="469744" cy="259045"/>
    <xdr:sp macro="" textlink="">
      <xdr:nvSpPr>
        <xdr:cNvPr id="435" name="テキスト ボックス 434"/>
        <xdr:cNvSpPr txBox="1"/>
      </xdr:nvSpPr>
      <xdr:spPr>
        <a:xfrm>
          <a:off x="8515428" y="1360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82677</xdr:rowOff>
    </xdr:from>
    <xdr:to>
      <xdr:col>41</xdr:col>
      <xdr:colOff>101600</xdr:colOff>
      <xdr:row>79</xdr:row>
      <xdr:rowOff>12827</xdr:rowOff>
    </xdr:to>
    <xdr:sp macro="" textlink="">
      <xdr:nvSpPr>
        <xdr:cNvPr id="436" name="楕円 435"/>
        <xdr:cNvSpPr/>
      </xdr:nvSpPr>
      <xdr:spPr>
        <a:xfrm>
          <a:off x="7810500" y="1345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3954</xdr:rowOff>
    </xdr:from>
    <xdr:ext cx="469744" cy="259045"/>
    <xdr:sp macro="" textlink="">
      <xdr:nvSpPr>
        <xdr:cNvPr id="437" name="テキスト ボックス 436"/>
        <xdr:cNvSpPr txBox="1"/>
      </xdr:nvSpPr>
      <xdr:spPr>
        <a:xfrm>
          <a:off x="7626428" y="1354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161430</xdr:rowOff>
    </xdr:from>
    <xdr:to>
      <xdr:col>36</xdr:col>
      <xdr:colOff>165100</xdr:colOff>
      <xdr:row>79</xdr:row>
      <xdr:rowOff>91580</xdr:rowOff>
    </xdr:to>
    <xdr:sp macro="" textlink="">
      <xdr:nvSpPr>
        <xdr:cNvPr id="438" name="楕円 437"/>
        <xdr:cNvSpPr/>
      </xdr:nvSpPr>
      <xdr:spPr>
        <a:xfrm>
          <a:off x="6921500" y="135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82707</xdr:rowOff>
    </xdr:from>
    <xdr:ext cx="378565" cy="259045"/>
    <xdr:sp macro="" textlink="">
      <xdr:nvSpPr>
        <xdr:cNvPr id="439" name="テキスト ボックス 438"/>
        <xdr:cNvSpPr txBox="1"/>
      </xdr:nvSpPr>
      <xdr:spPr>
        <a:xfrm>
          <a:off x="6783017" y="13627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158739</xdr:rowOff>
    </xdr:from>
    <xdr:to>
      <xdr:col>55</xdr:col>
      <xdr:colOff>0</xdr:colOff>
      <xdr:row>97</xdr:row>
      <xdr:rowOff>106935</xdr:rowOff>
    </xdr:to>
    <xdr:cxnSp macro="">
      <xdr:nvCxnSpPr>
        <xdr:cNvPr id="470" name="直線コネクタ 469"/>
        <xdr:cNvCxnSpPr/>
      </xdr:nvCxnSpPr>
      <xdr:spPr>
        <a:xfrm>
          <a:off x="9639300" y="16617939"/>
          <a:ext cx="838200" cy="11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66864</xdr:rowOff>
    </xdr:from>
    <xdr:to>
      <xdr:col>50</xdr:col>
      <xdr:colOff>114300</xdr:colOff>
      <xdr:row>96</xdr:row>
      <xdr:rowOff>158739</xdr:rowOff>
    </xdr:to>
    <xdr:cxnSp macro="">
      <xdr:nvCxnSpPr>
        <xdr:cNvPr id="473" name="直線コネクタ 472"/>
        <xdr:cNvCxnSpPr/>
      </xdr:nvCxnSpPr>
      <xdr:spPr>
        <a:xfrm>
          <a:off x="8750300" y="16526064"/>
          <a:ext cx="889000" cy="9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38654</xdr:rowOff>
    </xdr:from>
    <xdr:ext cx="534377" cy="259045"/>
    <xdr:sp macro="" textlink="">
      <xdr:nvSpPr>
        <xdr:cNvPr id="475" name="テキスト ボックス 474"/>
        <xdr:cNvSpPr txBox="1"/>
      </xdr:nvSpPr>
      <xdr:spPr>
        <a:xfrm>
          <a:off x="9372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154494</xdr:rowOff>
    </xdr:from>
    <xdr:to>
      <xdr:col>45</xdr:col>
      <xdr:colOff>177800</xdr:colOff>
      <xdr:row>96</xdr:row>
      <xdr:rowOff>66864</xdr:rowOff>
    </xdr:to>
    <xdr:cxnSp macro="">
      <xdr:nvCxnSpPr>
        <xdr:cNvPr id="476" name="直線コネクタ 475"/>
        <xdr:cNvCxnSpPr/>
      </xdr:nvCxnSpPr>
      <xdr:spPr>
        <a:xfrm>
          <a:off x="7861300" y="16442244"/>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50748</xdr:rowOff>
    </xdr:from>
    <xdr:ext cx="534377" cy="259045"/>
    <xdr:sp macro="" textlink="">
      <xdr:nvSpPr>
        <xdr:cNvPr id="478" name="テキスト ボックス 477"/>
        <xdr:cNvSpPr txBox="1"/>
      </xdr:nvSpPr>
      <xdr:spPr>
        <a:xfrm>
          <a:off x="8483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154494</xdr:rowOff>
    </xdr:from>
    <xdr:to>
      <xdr:col>41</xdr:col>
      <xdr:colOff>50800</xdr:colOff>
      <xdr:row>96</xdr:row>
      <xdr:rowOff>129522</xdr:rowOff>
    </xdr:to>
    <xdr:cxnSp macro="">
      <xdr:nvCxnSpPr>
        <xdr:cNvPr id="479" name="直線コネクタ 478"/>
        <xdr:cNvCxnSpPr/>
      </xdr:nvCxnSpPr>
      <xdr:spPr>
        <a:xfrm flipV="1">
          <a:off x="6972300" y="16442244"/>
          <a:ext cx="889000" cy="14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62385</xdr:rowOff>
    </xdr:from>
    <xdr:ext cx="534377" cy="259045"/>
    <xdr:sp macro="" textlink="">
      <xdr:nvSpPr>
        <xdr:cNvPr id="481" name="テキスト ボックス 480"/>
        <xdr:cNvSpPr txBox="1"/>
      </xdr:nvSpPr>
      <xdr:spPr>
        <a:xfrm>
          <a:off x="7594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55407</xdr:rowOff>
    </xdr:from>
    <xdr:ext cx="534377" cy="259045"/>
    <xdr:sp macro="" textlink="">
      <xdr:nvSpPr>
        <xdr:cNvPr id="483" name="テキスト ボックス 482"/>
        <xdr:cNvSpPr txBox="1"/>
      </xdr:nvSpPr>
      <xdr:spPr>
        <a:xfrm>
          <a:off x="6705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56135</xdr:rowOff>
    </xdr:from>
    <xdr:to>
      <xdr:col>55</xdr:col>
      <xdr:colOff>50800</xdr:colOff>
      <xdr:row>97</xdr:row>
      <xdr:rowOff>157735</xdr:rowOff>
    </xdr:to>
    <xdr:sp macro="" textlink="">
      <xdr:nvSpPr>
        <xdr:cNvPr id="489" name="楕円 488"/>
        <xdr:cNvSpPr/>
      </xdr:nvSpPr>
      <xdr:spPr>
        <a:xfrm>
          <a:off x="10426700" y="166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34562</xdr:rowOff>
    </xdr:from>
    <xdr:ext cx="534377" cy="259045"/>
    <xdr:sp macro="" textlink="">
      <xdr:nvSpPr>
        <xdr:cNvPr id="490" name="土木費該当値テキスト"/>
        <xdr:cNvSpPr txBox="1"/>
      </xdr:nvSpPr>
      <xdr:spPr>
        <a:xfrm>
          <a:off x="10528300" y="1666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107939</xdr:rowOff>
    </xdr:from>
    <xdr:to>
      <xdr:col>50</xdr:col>
      <xdr:colOff>165100</xdr:colOff>
      <xdr:row>97</xdr:row>
      <xdr:rowOff>38089</xdr:rowOff>
    </xdr:to>
    <xdr:sp macro="" textlink="">
      <xdr:nvSpPr>
        <xdr:cNvPr id="491" name="楕円 490"/>
        <xdr:cNvSpPr/>
      </xdr:nvSpPr>
      <xdr:spPr>
        <a:xfrm>
          <a:off x="9588500" y="1656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54616</xdr:rowOff>
    </xdr:from>
    <xdr:ext cx="534377" cy="259045"/>
    <xdr:sp macro="" textlink="">
      <xdr:nvSpPr>
        <xdr:cNvPr id="492" name="テキスト ボックス 491"/>
        <xdr:cNvSpPr txBox="1"/>
      </xdr:nvSpPr>
      <xdr:spPr>
        <a:xfrm>
          <a:off x="9372111" y="1634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16064</xdr:rowOff>
    </xdr:from>
    <xdr:to>
      <xdr:col>46</xdr:col>
      <xdr:colOff>38100</xdr:colOff>
      <xdr:row>96</xdr:row>
      <xdr:rowOff>117664</xdr:rowOff>
    </xdr:to>
    <xdr:sp macro="" textlink="">
      <xdr:nvSpPr>
        <xdr:cNvPr id="493" name="楕円 492"/>
        <xdr:cNvSpPr/>
      </xdr:nvSpPr>
      <xdr:spPr>
        <a:xfrm>
          <a:off x="8699500" y="1647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134191</xdr:rowOff>
    </xdr:from>
    <xdr:ext cx="534377" cy="259045"/>
    <xdr:sp macro="" textlink="">
      <xdr:nvSpPr>
        <xdr:cNvPr id="494" name="テキスト ボックス 493"/>
        <xdr:cNvSpPr txBox="1"/>
      </xdr:nvSpPr>
      <xdr:spPr>
        <a:xfrm>
          <a:off x="8483111" y="1625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103694</xdr:rowOff>
    </xdr:from>
    <xdr:to>
      <xdr:col>41</xdr:col>
      <xdr:colOff>101600</xdr:colOff>
      <xdr:row>96</xdr:row>
      <xdr:rowOff>33844</xdr:rowOff>
    </xdr:to>
    <xdr:sp macro="" textlink="">
      <xdr:nvSpPr>
        <xdr:cNvPr id="495" name="楕円 494"/>
        <xdr:cNvSpPr/>
      </xdr:nvSpPr>
      <xdr:spPr>
        <a:xfrm>
          <a:off x="7810500" y="1639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50371</xdr:rowOff>
    </xdr:from>
    <xdr:ext cx="534377" cy="259045"/>
    <xdr:sp macro="" textlink="">
      <xdr:nvSpPr>
        <xdr:cNvPr id="496" name="テキスト ボックス 495"/>
        <xdr:cNvSpPr txBox="1"/>
      </xdr:nvSpPr>
      <xdr:spPr>
        <a:xfrm>
          <a:off x="7594111" y="1616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78722</xdr:rowOff>
    </xdr:from>
    <xdr:to>
      <xdr:col>36</xdr:col>
      <xdr:colOff>165100</xdr:colOff>
      <xdr:row>97</xdr:row>
      <xdr:rowOff>8872</xdr:rowOff>
    </xdr:to>
    <xdr:sp macro="" textlink="">
      <xdr:nvSpPr>
        <xdr:cNvPr id="497" name="楕円 496"/>
        <xdr:cNvSpPr/>
      </xdr:nvSpPr>
      <xdr:spPr>
        <a:xfrm>
          <a:off x="6921500" y="1653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25399</xdr:rowOff>
    </xdr:from>
    <xdr:ext cx="534377" cy="259045"/>
    <xdr:sp macro="" textlink="">
      <xdr:nvSpPr>
        <xdr:cNvPr id="498" name="テキスト ボックス 497"/>
        <xdr:cNvSpPr txBox="1"/>
      </xdr:nvSpPr>
      <xdr:spPr>
        <a:xfrm>
          <a:off x="6705111" y="1631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11775</xdr:rowOff>
    </xdr:from>
    <xdr:to>
      <xdr:col>85</xdr:col>
      <xdr:colOff>127000</xdr:colOff>
      <xdr:row>37</xdr:row>
      <xdr:rowOff>14062</xdr:rowOff>
    </xdr:to>
    <xdr:cxnSp macro="">
      <xdr:nvCxnSpPr>
        <xdr:cNvPr id="525" name="直線コネクタ 524"/>
        <xdr:cNvCxnSpPr/>
      </xdr:nvCxnSpPr>
      <xdr:spPr>
        <a:xfrm>
          <a:off x="15481300" y="635542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170881</xdr:rowOff>
    </xdr:from>
    <xdr:to>
      <xdr:col>81</xdr:col>
      <xdr:colOff>50800</xdr:colOff>
      <xdr:row>37</xdr:row>
      <xdr:rowOff>11775</xdr:rowOff>
    </xdr:to>
    <xdr:cxnSp macro="">
      <xdr:nvCxnSpPr>
        <xdr:cNvPr id="528" name="直線コネクタ 527"/>
        <xdr:cNvCxnSpPr/>
      </xdr:nvCxnSpPr>
      <xdr:spPr>
        <a:xfrm>
          <a:off x="14592300" y="6343081"/>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170881</xdr:rowOff>
    </xdr:from>
    <xdr:to>
      <xdr:col>76</xdr:col>
      <xdr:colOff>114300</xdr:colOff>
      <xdr:row>37</xdr:row>
      <xdr:rowOff>4232</xdr:rowOff>
    </xdr:to>
    <xdr:cxnSp macro="">
      <xdr:nvCxnSpPr>
        <xdr:cNvPr id="531" name="直線コネクタ 530"/>
        <xdr:cNvCxnSpPr/>
      </xdr:nvCxnSpPr>
      <xdr:spPr>
        <a:xfrm flipV="1">
          <a:off x="13703300" y="6343081"/>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170630</xdr:rowOff>
    </xdr:from>
    <xdr:to>
      <xdr:col>71</xdr:col>
      <xdr:colOff>177800</xdr:colOff>
      <xdr:row>37</xdr:row>
      <xdr:rowOff>4232</xdr:rowOff>
    </xdr:to>
    <xdr:cxnSp macro="">
      <xdr:nvCxnSpPr>
        <xdr:cNvPr id="534" name="直線コネクタ 533"/>
        <xdr:cNvCxnSpPr/>
      </xdr:nvCxnSpPr>
      <xdr:spPr>
        <a:xfrm>
          <a:off x="12814300" y="6342830"/>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134712</xdr:rowOff>
    </xdr:from>
    <xdr:to>
      <xdr:col>85</xdr:col>
      <xdr:colOff>177800</xdr:colOff>
      <xdr:row>37</xdr:row>
      <xdr:rowOff>64862</xdr:rowOff>
    </xdr:to>
    <xdr:sp macro="" textlink="">
      <xdr:nvSpPr>
        <xdr:cNvPr id="544" name="楕円 543"/>
        <xdr:cNvSpPr/>
      </xdr:nvSpPr>
      <xdr:spPr>
        <a:xfrm>
          <a:off x="16268700" y="630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49639</xdr:rowOff>
    </xdr:from>
    <xdr:ext cx="534377" cy="259045"/>
    <xdr:sp macro="" textlink="">
      <xdr:nvSpPr>
        <xdr:cNvPr id="545" name="消防費該当値テキスト"/>
        <xdr:cNvSpPr txBox="1"/>
      </xdr:nvSpPr>
      <xdr:spPr>
        <a:xfrm>
          <a:off x="16370300" y="622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132425</xdr:rowOff>
    </xdr:from>
    <xdr:to>
      <xdr:col>81</xdr:col>
      <xdr:colOff>101600</xdr:colOff>
      <xdr:row>37</xdr:row>
      <xdr:rowOff>62575</xdr:rowOff>
    </xdr:to>
    <xdr:sp macro="" textlink="">
      <xdr:nvSpPr>
        <xdr:cNvPr id="546" name="楕円 545"/>
        <xdr:cNvSpPr/>
      </xdr:nvSpPr>
      <xdr:spPr>
        <a:xfrm>
          <a:off x="15430500" y="630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53702</xdr:rowOff>
    </xdr:from>
    <xdr:ext cx="534377" cy="259045"/>
    <xdr:sp macro="" textlink="">
      <xdr:nvSpPr>
        <xdr:cNvPr id="547" name="テキスト ボックス 546"/>
        <xdr:cNvSpPr txBox="1"/>
      </xdr:nvSpPr>
      <xdr:spPr>
        <a:xfrm>
          <a:off x="15214111" y="63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120081</xdr:rowOff>
    </xdr:from>
    <xdr:to>
      <xdr:col>76</xdr:col>
      <xdr:colOff>165100</xdr:colOff>
      <xdr:row>37</xdr:row>
      <xdr:rowOff>50231</xdr:rowOff>
    </xdr:to>
    <xdr:sp macro="" textlink="">
      <xdr:nvSpPr>
        <xdr:cNvPr id="548" name="楕円 547"/>
        <xdr:cNvSpPr/>
      </xdr:nvSpPr>
      <xdr:spPr>
        <a:xfrm>
          <a:off x="14541500" y="629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41358</xdr:rowOff>
    </xdr:from>
    <xdr:ext cx="534377" cy="259045"/>
    <xdr:sp macro="" textlink="">
      <xdr:nvSpPr>
        <xdr:cNvPr id="549" name="テキスト ボックス 548"/>
        <xdr:cNvSpPr txBox="1"/>
      </xdr:nvSpPr>
      <xdr:spPr>
        <a:xfrm>
          <a:off x="14325111" y="638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124882</xdr:rowOff>
    </xdr:from>
    <xdr:to>
      <xdr:col>72</xdr:col>
      <xdr:colOff>38100</xdr:colOff>
      <xdr:row>37</xdr:row>
      <xdr:rowOff>55032</xdr:rowOff>
    </xdr:to>
    <xdr:sp macro="" textlink="">
      <xdr:nvSpPr>
        <xdr:cNvPr id="550" name="楕円 549"/>
        <xdr:cNvSpPr/>
      </xdr:nvSpPr>
      <xdr:spPr>
        <a:xfrm>
          <a:off x="13652500" y="629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46159</xdr:rowOff>
    </xdr:from>
    <xdr:ext cx="534377" cy="259045"/>
    <xdr:sp macro="" textlink="">
      <xdr:nvSpPr>
        <xdr:cNvPr id="551" name="テキスト ボックス 550"/>
        <xdr:cNvSpPr txBox="1"/>
      </xdr:nvSpPr>
      <xdr:spPr>
        <a:xfrm>
          <a:off x="13436111" y="638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119830</xdr:rowOff>
    </xdr:from>
    <xdr:to>
      <xdr:col>67</xdr:col>
      <xdr:colOff>101600</xdr:colOff>
      <xdr:row>37</xdr:row>
      <xdr:rowOff>49980</xdr:rowOff>
    </xdr:to>
    <xdr:sp macro="" textlink="">
      <xdr:nvSpPr>
        <xdr:cNvPr id="552" name="楕円 551"/>
        <xdr:cNvSpPr/>
      </xdr:nvSpPr>
      <xdr:spPr>
        <a:xfrm>
          <a:off x="12763500" y="62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41107</xdr:rowOff>
    </xdr:from>
    <xdr:ext cx="534377" cy="259045"/>
    <xdr:sp macro="" textlink="">
      <xdr:nvSpPr>
        <xdr:cNvPr id="553" name="テキスト ボックス 552"/>
        <xdr:cNvSpPr txBox="1"/>
      </xdr:nvSpPr>
      <xdr:spPr>
        <a:xfrm>
          <a:off x="12547111" y="638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161303</xdr:rowOff>
    </xdr:from>
    <xdr:to>
      <xdr:col>85</xdr:col>
      <xdr:colOff>127000</xdr:colOff>
      <xdr:row>58</xdr:row>
      <xdr:rowOff>138646</xdr:rowOff>
    </xdr:to>
    <xdr:cxnSp macro="">
      <xdr:nvCxnSpPr>
        <xdr:cNvPr id="583" name="直線コネクタ 582"/>
        <xdr:cNvCxnSpPr/>
      </xdr:nvCxnSpPr>
      <xdr:spPr>
        <a:xfrm>
          <a:off x="15481300" y="9933953"/>
          <a:ext cx="838200" cy="14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108369</xdr:rowOff>
    </xdr:from>
    <xdr:to>
      <xdr:col>81</xdr:col>
      <xdr:colOff>50800</xdr:colOff>
      <xdr:row>57</xdr:row>
      <xdr:rowOff>161303</xdr:rowOff>
    </xdr:to>
    <xdr:cxnSp macro="">
      <xdr:nvCxnSpPr>
        <xdr:cNvPr id="586" name="直線コネクタ 585"/>
        <xdr:cNvCxnSpPr/>
      </xdr:nvCxnSpPr>
      <xdr:spPr>
        <a:xfrm>
          <a:off x="14592300" y="9709569"/>
          <a:ext cx="889000" cy="2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108369</xdr:rowOff>
    </xdr:from>
    <xdr:to>
      <xdr:col>76</xdr:col>
      <xdr:colOff>114300</xdr:colOff>
      <xdr:row>57</xdr:row>
      <xdr:rowOff>36576</xdr:rowOff>
    </xdr:to>
    <xdr:cxnSp macro="">
      <xdr:nvCxnSpPr>
        <xdr:cNvPr id="589" name="直線コネクタ 588"/>
        <xdr:cNvCxnSpPr/>
      </xdr:nvCxnSpPr>
      <xdr:spPr>
        <a:xfrm flipV="1">
          <a:off x="13703300" y="9709569"/>
          <a:ext cx="889000" cy="9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75913</xdr:rowOff>
    </xdr:from>
    <xdr:ext cx="534377" cy="259045"/>
    <xdr:sp macro="" textlink="">
      <xdr:nvSpPr>
        <xdr:cNvPr id="591" name="テキスト ボックス 590"/>
        <xdr:cNvSpPr txBox="1"/>
      </xdr:nvSpPr>
      <xdr:spPr>
        <a:xfrm>
          <a:off x="14325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36576</xdr:rowOff>
    </xdr:from>
    <xdr:to>
      <xdr:col>71</xdr:col>
      <xdr:colOff>177800</xdr:colOff>
      <xdr:row>57</xdr:row>
      <xdr:rowOff>158471</xdr:rowOff>
    </xdr:to>
    <xdr:cxnSp macro="">
      <xdr:nvCxnSpPr>
        <xdr:cNvPr id="592" name="直線コネクタ 591"/>
        <xdr:cNvCxnSpPr/>
      </xdr:nvCxnSpPr>
      <xdr:spPr>
        <a:xfrm flipV="1">
          <a:off x="12814300" y="9809226"/>
          <a:ext cx="889000" cy="12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4" name="テキスト ボックス 593"/>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46105</xdr:rowOff>
    </xdr:from>
    <xdr:ext cx="534377" cy="259045"/>
    <xdr:sp macro="" textlink="">
      <xdr:nvSpPr>
        <xdr:cNvPr id="596" name="テキスト ボックス 595"/>
        <xdr:cNvSpPr txBox="1"/>
      </xdr:nvSpPr>
      <xdr:spPr>
        <a:xfrm>
          <a:off x="12547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87846</xdr:rowOff>
    </xdr:from>
    <xdr:to>
      <xdr:col>85</xdr:col>
      <xdr:colOff>177800</xdr:colOff>
      <xdr:row>59</xdr:row>
      <xdr:rowOff>17996</xdr:rowOff>
    </xdr:to>
    <xdr:sp macro="" textlink="">
      <xdr:nvSpPr>
        <xdr:cNvPr id="602" name="楕円 601"/>
        <xdr:cNvSpPr/>
      </xdr:nvSpPr>
      <xdr:spPr>
        <a:xfrm>
          <a:off x="16268700" y="1003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66273</xdr:rowOff>
    </xdr:from>
    <xdr:ext cx="534377" cy="259045"/>
    <xdr:sp macro="" textlink="">
      <xdr:nvSpPr>
        <xdr:cNvPr id="603" name="教育費該当値テキスト"/>
        <xdr:cNvSpPr txBox="1"/>
      </xdr:nvSpPr>
      <xdr:spPr>
        <a:xfrm>
          <a:off x="16370300" y="1001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110503</xdr:rowOff>
    </xdr:from>
    <xdr:to>
      <xdr:col>81</xdr:col>
      <xdr:colOff>101600</xdr:colOff>
      <xdr:row>58</xdr:row>
      <xdr:rowOff>40653</xdr:rowOff>
    </xdr:to>
    <xdr:sp macro="" textlink="">
      <xdr:nvSpPr>
        <xdr:cNvPr id="604" name="楕円 603"/>
        <xdr:cNvSpPr/>
      </xdr:nvSpPr>
      <xdr:spPr>
        <a:xfrm>
          <a:off x="15430500" y="988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31780</xdr:rowOff>
    </xdr:from>
    <xdr:ext cx="534377" cy="259045"/>
    <xdr:sp macro="" textlink="">
      <xdr:nvSpPr>
        <xdr:cNvPr id="605" name="テキスト ボックス 604"/>
        <xdr:cNvSpPr txBox="1"/>
      </xdr:nvSpPr>
      <xdr:spPr>
        <a:xfrm>
          <a:off x="15214111" y="997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57569</xdr:rowOff>
    </xdr:from>
    <xdr:to>
      <xdr:col>76</xdr:col>
      <xdr:colOff>165100</xdr:colOff>
      <xdr:row>56</xdr:row>
      <xdr:rowOff>159169</xdr:rowOff>
    </xdr:to>
    <xdr:sp macro="" textlink="">
      <xdr:nvSpPr>
        <xdr:cNvPr id="606" name="楕円 605"/>
        <xdr:cNvSpPr/>
      </xdr:nvSpPr>
      <xdr:spPr>
        <a:xfrm>
          <a:off x="14541500" y="965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4246</xdr:rowOff>
    </xdr:from>
    <xdr:ext cx="534377" cy="259045"/>
    <xdr:sp macro="" textlink="">
      <xdr:nvSpPr>
        <xdr:cNvPr id="607" name="テキスト ボックス 606"/>
        <xdr:cNvSpPr txBox="1"/>
      </xdr:nvSpPr>
      <xdr:spPr>
        <a:xfrm>
          <a:off x="14325111" y="943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157226</xdr:rowOff>
    </xdr:from>
    <xdr:to>
      <xdr:col>72</xdr:col>
      <xdr:colOff>38100</xdr:colOff>
      <xdr:row>57</xdr:row>
      <xdr:rowOff>87376</xdr:rowOff>
    </xdr:to>
    <xdr:sp macro="" textlink="">
      <xdr:nvSpPr>
        <xdr:cNvPr id="608" name="楕円 607"/>
        <xdr:cNvSpPr/>
      </xdr:nvSpPr>
      <xdr:spPr>
        <a:xfrm>
          <a:off x="13652500" y="97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103903</xdr:rowOff>
    </xdr:from>
    <xdr:ext cx="534377" cy="259045"/>
    <xdr:sp macro="" textlink="">
      <xdr:nvSpPr>
        <xdr:cNvPr id="609" name="テキスト ボックス 608"/>
        <xdr:cNvSpPr txBox="1"/>
      </xdr:nvSpPr>
      <xdr:spPr>
        <a:xfrm>
          <a:off x="13436111" y="953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107671</xdr:rowOff>
    </xdr:from>
    <xdr:to>
      <xdr:col>67</xdr:col>
      <xdr:colOff>101600</xdr:colOff>
      <xdr:row>58</xdr:row>
      <xdr:rowOff>37821</xdr:rowOff>
    </xdr:to>
    <xdr:sp macro="" textlink="">
      <xdr:nvSpPr>
        <xdr:cNvPr id="610" name="楕円 609"/>
        <xdr:cNvSpPr/>
      </xdr:nvSpPr>
      <xdr:spPr>
        <a:xfrm>
          <a:off x="12763500" y="988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54348</xdr:rowOff>
    </xdr:from>
    <xdr:ext cx="534377" cy="259045"/>
    <xdr:sp macro="" textlink="">
      <xdr:nvSpPr>
        <xdr:cNvPr id="611" name="テキスト ボックス 610"/>
        <xdr:cNvSpPr txBox="1"/>
      </xdr:nvSpPr>
      <xdr:spPr>
        <a:xfrm>
          <a:off x="12547111" y="965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40990</xdr:rowOff>
    </xdr:from>
    <xdr:to>
      <xdr:col>85</xdr:col>
      <xdr:colOff>127000</xdr:colOff>
      <xdr:row>79</xdr:row>
      <xdr:rowOff>42134</xdr:rowOff>
    </xdr:to>
    <xdr:cxnSp macro="">
      <xdr:nvCxnSpPr>
        <xdr:cNvPr id="640" name="直線コネクタ 639"/>
        <xdr:cNvCxnSpPr/>
      </xdr:nvCxnSpPr>
      <xdr:spPr>
        <a:xfrm flipV="1">
          <a:off x="15481300" y="13585540"/>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42134</xdr:rowOff>
    </xdr:from>
    <xdr:to>
      <xdr:col>81</xdr:col>
      <xdr:colOff>50800</xdr:colOff>
      <xdr:row>79</xdr:row>
      <xdr:rowOff>44222</xdr:rowOff>
    </xdr:to>
    <xdr:cxnSp macro="">
      <xdr:nvCxnSpPr>
        <xdr:cNvPr id="643" name="直線コネクタ 642"/>
        <xdr:cNvCxnSpPr/>
      </xdr:nvCxnSpPr>
      <xdr:spPr>
        <a:xfrm flipV="1">
          <a:off x="14592300" y="13586684"/>
          <a:ext cx="8890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44222</xdr:rowOff>
    </xdr:from>
    <xdr:to>
      <xdr:col>76</xdr:col>
      <xdr:colOff>114300</xdr:colOff>
      <xdr:row>79</xdr:row>
      <xdr:rowOff>44450</xdr:rowOff>
    </xdr:to>
    <xdr:cxnSp macro="">
      <xdr:nvCxnSpPr>
        <xdr:cNvPr id="646" name="直線コネクタ 645"/>
        <xdr:cNvCxnSpPr/>
      </xdr:nvCxnSpPr>
      <xdr:spPr>
        <a:xfrm flipV="1">
          <a:off x="13703300" y="1358877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161640</xdr:rowOff>
    </xdr:from>
    <xdr:to>
      <xdr:col>85</xdr:col>
      <xdr:colOff>177800</xdr:colOff>
      <xdr:row>79</xdr:row>
      <xdr:rowOff>91790</xdr:rowOff>
    </xdr:to>
    <xdr:sp macro="" textlink="">
      <xdr:nvSpPr>
        <xdr:cNvPr id="659" name="楕円 658"/>
        <xdr:cNvSpPr/>
      </xdr:nvSpPr>
      <xdr:spPr>
        <a:xfrm>
          <a:off x="16268700" y="135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137834</xdr:rowOff>
    </xdr:from>
    <xdr:ext cx="378565" cy="259045"/>
    <xdr:sp macro="" textlink="">
      <xdr:nvSpPr>
        <xdr:cNvPr id="660" name="災害復旧費該当値テキスト"/>
        <xdr:cNvSpPr txBox="1"/>
      </xdr:nvSpPr>
      <xdr:spPr>
        <a:xfrm>
          <a:off x="16370300" y="13510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162784</xdr:rowOff>
    </xdr:from>
    <xdr:to>
      <xdr:col>81</xdr:col>
      <xdr:colOff>101600</xdr:colOff>
      <xdr:row>79</xdr:row>
      <xdr:rowOff>92934</xdr:rowOff>
    </xdr:to>
    <xdr:sp macro="" textlink="">
      <xdr:nvSpPr>
        <xdr:cNvPr id="661" name="楕円 660"/>
        <xdr:cNvSpPr/>
      </xdr:nvSpPr>
      <xdr:spPr>
        <a:xfrm>
          <a:off x="15430500" y="1353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84061</xdr:rowOff>
    </xdr:from>
    <xdr:ext cx="378565" cy="259045"/>
    <xdr:sp macro="" textlink="">
      <xdr:nvSpPr>
        <xdr:cNvPr id="662" name="テキスト ボックス 661"/>
        <xdr:cNvSpPr txBox="1"/>
      </xdr:nvSpPr>
      <xdr:spPr>
        <a:xfrm>
          <a:off x="15292017" y="13628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164872</xdr:rowOff>
    </xdr:from>
    <xdr:to>
      <xdr:col>76</xdr:col>
      <xdr:colOff>165100</xdr:colOff>
      <xdr:row>79</xdr:row>
      <xdr:rowOff>95022</xdr:rowOff>
    </xdr:to>
    <xdr:sp macro="" textlink="">
      <xdr:nvSpPr>
        <xdr:cNvPr id="663" name="楕円 662"/>
        <xdr:cNvSpPr/>
      </xdr:nvSpPr>
      <xdr:spPr>
        <a:xfrm>
          <a:off x="14541500" y="135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86149</xdr:rowOff>
    </xdr:from>
    <xdr:ext cx="313932" cy="259045"/>
    <xdr:sp macro="" textlink="">
      <xdr:nvSpPr>
        <xdr:cNvPr id="664" name="テキスト ボックス 663"/>
        <xdr:cNvSpPr txBox="1"/>
      </xdr:nvSpPr>
      <xdr:spPr>
        <a:xfrm>
          <a:off x="14435333" y="13630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166688</xdr:rowOff>
    </xdr:from>
    <xdr:to>
      <xdr:col>85</xdr:col>
      <xdr:colOff>127000</xdr:colOff>
      <xdr:row>96</xdr:row>
      <xdr:rowOff>171374</xdr:rowOff>
    </xdr:to>
    <xdr:cxnSp macro="">
      <xdr:nvCxnSpPr>
        <xdr:cNvPr id="697" name="直線コネクタ 696"/>
        <xdr:cNvCxnSpPr/>
      </xdr:nvCxnSpPr>
      <xdr:spPr>
        <a:xfrm flipV="1">
          <a:off x="15481300" y="16625888"/>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171374</xdr:rowOff>
    </xdr:from>
    <xdr:to>
      <xdr:col>81</xdr:col>
      <xdr:colOff>50800</xdr:colOff>
      <xdr:row>97</xdr:row>
      <xdr:rowOff>19786</xdr:rowOff>
    </xdr:to>
    <xdr:cxnSp macro="">
      <xdr:nvCxnSpPr>
        <xdr:cNvPr id="700" name="直線コネクタ 699"/>
        <xdr:cNvCxnSpPr/>
      </xdr:nvCxnSpPr>
      <xdr:spPr>
        <a:xfrm flipV="1">
          <a:off x="14592300" y="16630574"/>
          <a:ext cx="889000" cy="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15697</xdr:rowOff>
    </xdr:from>
    <xdr:to>
      <xdr:col>76</xdr:col>
      <xdr:colOff>114300</xdr:colOff>
      <xdr:row>97</xdr:row>
      <xdr:rowOff>19786</xdr:rowOff>
    </xdr:to>
    <xdr:cxnSp macro="">
      <xdr:nvCxnSpPr>
        <xdr:cNvPr id="703" name="直線コネクタ 702"/>
        <xdr:cNvCxnSpPr/>
      </xdr:nvCxnSpPr>
      <xdr:spPr>
        <a:xfrm>
          <a:off x="13703300" y="16646347"/>
          <a:ext cx="889000" cy="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117881</xdr:rowOff>
    </xdr:from>
    <xdr:to>
      <xdr:col>71</xdr:col>
      <xdr:colOff>177800</xdr:colOff>
      <xdr:row>97</xdr:row>
      <xdr:rowOff>15697</xdr:rowOff>
    </xdr:to>
    <xdr:cxnSp macro="">
      <xdr:nvCxnSpPr>
        <xdr:cNvPr id="706" name="直線コネクタ 705"/>
        <xdr:cNvCxnSpPr/>
      </xdr:nvCxnSpPr>
      <xdr:spPr>
        <a:xfrm>
          <a:off x="12814300" y="16577081"/>
          <a:ext cx="8890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165816</xdr:rowOff>
    </xdr:from>
    <xdr:ext cx="534377" cy="259045"/>
    <xdr:sp macro="" textlink="">
      <xdr:nvSpPr>
        <xdr:cNvPr id="710" name="テキスト ボックス 709"/>
        <xdr:cNvSpPr txBox="1"/>
      </xdr:nvSpPr>
      <xdr:spPr>
        <a:xfrm>
          <a:off x="12547111" y="16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115888</xdr:rowOff>
    </xdr:from>
    <xdr:to>
      <xdr:col>85</xdr:col>
      <xdr:colOff>177800</xdr:colOff>
      <xdr:row>97</xdr:row>
      <xdr:rowOff>46038</xdr:rowOff>
    </xdr:to>
    <xdr:sp macro="" textlink="">
      <xdr:nvSpPr>
        <xdr:cNvPr id="716" name="楕円 715"/>
        <xdr:cNvSpPr/>
      </xdr:nvSpPr>
      <xdr:spPr>
        <a:xfrm>
          <a:off x="16268700" y="16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94315</xdr:rowOff>
    </xdr:from>
    <xdr:ext cx="534377" cy="259045"/>
    <xdr:sp macro="" textlink="">
      <xdr:nvSpPr>
        <xdr:cNvPr id="717" name="公債費該当値テキスト"/>
        <xdr:cNvSpPr txBox="1"/>
      </xdr:nvSpPr>
      <xdr:spPr>
        <a:xfrm>
          <a:off x="16370300" y="1655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120574</xdr:rowOff>
    </xdr:from>
    <xdr:to>
      <xdr:col>81</xdr:col>
      <xdr:colOff>101600</xdr:colOff>
      <xdr:row>97</xdr:row>
      <xdr:rowOff>50724</xdr:rowOff>
    </xdr:to>
    <xdr:sp macro="" textlink="">
      <xdr:nvSpPr>
        <xdr:cNvPr id="718" name="楕円 717"/>
        <xdr:cNvSpPr/>
      </xdr:nvSpPr>
      <xdr:spPr>
        <a:xfrm>
          <a:off x="15430500" y="1657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41851</xdr:rowOff>
    </xdr:from>
    <xdr:ext cx="534377" cy="259045"/>
    <xdr:sp macro="" textlink="">
      <xdr:nvSpPr>
        <xdr:cNvPr id="719" name="テキスト ボックス 718"/>
        <xdr:cNvSpPr txBox="1"/>
      </xdr:nvSpPr>
      <xdr:spPr>
        <a:xfrm>
          <a:off x="15214111" y="166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140436</xdr:rowOff>
    </xdr:from>
    <xdr:to>
      <xdr:col>76</xdr:col>
      <xdr:colOff>165100</xdr:colOff>
      <xdr:row>97</xdr:row>
      <xdr:rowOff>70586</xdr:rowOff>
    </xdr:to>
    <xdr:sp macro="" textlink="">
      <xdr:nvSpPr>
        <xdr:cNvPr id="720" name="楕円 719"/>
        <xdr:cNvSpPr/>
      </xdr:nvSpPr>
      <xdr:spPr>
        <a:xfrm>
          <a:off x="14541500" y="1659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61713</xdr:rowOff>
    </xdr:from>
    <xdr:ext cx="534377" cy="259045"/>
    <xdr:sp macro="" textlink="">
      <xdr:nvSpPr>
        <xdr:cNvPr id="721" name="テキスト ボックス 720"/>
        <xdr:cNvSpPr txBox="1"/>
      </xdr:nvSpPr>
      <xdr:spPr>
        <a:xfrm>
          <a:off x="14325111" y="1669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136347</xdr:rowOff>
    </xdr:from>
    <xdr:to>
      <xdr:col>72</xdr:col>
      <xdr:colOff>38100</xdr:colOff>
      <xdr:row>97</xdr:row>
      <xdr:rowOff>66497</xdr:rowOff>
    </xdr:to>
    <xdr:sp macro="" textlink="">
      <xdr:nvSpPr>
        <xdr:cNvPr id="722" name="楕円 721"/>
        <xdr:cNvSpPr/>
      </xdr:nvSpPr>
      <xdr:spPr>
        <a:xfrm>
          <a:off x="13652500" y="1659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57624</xdr:rowOff>
    </xdr:from>
    <xdr:ext cx="534377" cy="259045"/>
    <xdr:sp macro="" textlink="">
      <xdr:nvSpPr>
        <xdr:cNvPr id="723" name="テキスト ボックス 722"/>
        <xdr:cNvSpPr txBox="1"/>
      </xdr:nvSpPr>
      <xdr:spPr>
        <a:xfrm>
          <a:off x="13436111" y="1668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67081</xdr:rowOff>
    </xdr:from>
    <xdr:to>
      <xdr:col>67</xdr:col>
      <xdr:colOff>101600</xdr:colOff>
      <xdr:row>96</xdr:row>
      <xdr:rowOff>168681</xdr:rowOff>
    </xdr:to>
    <xdr:sp macro="" textlink="">
      <xdr:nvSpPr>
        <xdr:cNvPr id="724" name="楕円 723"/>
        <xdr:cNvSpPr/>
      </xdr:nvSpPr>
      <xdr:spPr>
        <a:xfrm>
          <a:off x="12763500" y="1652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13758</xdr:rowOff>
    </xdr:from>
    <xdr:ext cx="534377" cy="259045"/>
    <xdr:sp macro="" textlink="">
      <xdr:nvSpPr>
        <xdr:cNvPr id="725" name="テキスト ボックス 724"/>
        <xdr:cNvSpPr txBox="1"/>
      </xdr:nvSpPr>
      <xdr:spPr>
        <a:xfrm>
          <a:off x="12547111" y="1630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ea"/>
              <a:ea typeface="+mn-ea"/>
              <a:cs typeface="+mn-cs"/>
            </a:rPr>
            <a:t>目的別歳出決算額の住民一人当たりの議会費については、ほぼ類似団体平均と同水準である。総務費は平成</a:t>
          </a:r>
          <a:r>
            <a:rPr kumimoji="1" lang="en-US" altLang="ja-JP" sz="1100">
              <a:solidFill>
                <a:sysClr val="windowText" lastClr="000000"/>
              </a:solidFill>
              <a:effectLst/>
              <a:latin typeface="+mn-ea"/>
              <a:ea typeface="+mn-ea"/>
              <a:cs typeface="+mn-cs"/>
            </a:rPr>
            <a:t>27</a:t>
          </a:r>
          <a:r>
            <a:rPr kumimoji="1" lang="ja-JP" altLang="ja-JP" sz="1100">
              <a:solidFill>
                <a:sysClr val="windowText" lastClr="000000"/>
              </a:solidFill>
              <a:effectLst/>
              <a:latin typeface="+mn-ea"/>
              <a:ea typeface="+mn-ea"/>
              <a:cs typeface="+mn-cs"/>
            </a:rPr>
            <a:t>年度から類似団体平均をはじめ全国平均、県平均を下回</a:t>
          </a:r>
          <a:r>
            <a:rPr kumimoji="1" lang="ja-JP" altLang="en-US" sz="1100">
              <a:solidFill>
                <a:sysClr val="windowText" lastClr="000000"/>
              </a:solidFill>
              <a:effectLst/>
              <a:latin typeface="+mn-ea"/>
              <a:ea typeface="+mn-ea"/>
              <a:cs typeface="+mn-cs"/>
            </a:rPr>
            <a:t>っているが</a:t>
          </a:r>
          <a:r>
            <a:rPr kumimoji="1" lang="ja-JP" altLang="ja-JP" sz="1100">
              <a:solidFill>
                <a:sysClr val="windowText" lastClr="000000"/>
              </a:solidFill>
              <a:effectLst/>
              <a:latin typeface="+mn-ea"/>
              <a:ea typeface="+mn-ea"/>
              <a:cs typeface="+mn-cs"/>
            </a:rPr>
            <a:t>、平成</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年度</a:t>
          </a:r>
          <a:r>
            <a:rPr kumimoji="1" lang="ja-JP" altLang="en-US" sz="1100">
              <a:solidFill>
                <a:sysClr val="windowText" lastClr="000000"/>
              </a:solidFill>
              <a:effectLst/>
              <a:latin typeface="+mn-ea"/>
              <a:ea typeface="+mn-ea"/>
              <a:cs typeface="+mn-cs"/>
            </a:rPr>
            <a:t>は基金への積み立てを増やしたため、</a:t>
          </a:r>
          <a:r>
            <a:rPr kumimoji="1" lang="ja-JP" altLang="ja-JP" sz="1100">
              <a:solidFill>
                <a:sysClr val="windowText" lastClr="000000"/>
              </a:solidFill>
              <a:effectLst/>
              <a:latin typeface="+mn-ea"/>
              <a:ea typeface="+mn-ea"/>
              <a:cs typeface="+mn-cs"/>
            </a:rPr>
            <a:t>住民一人当たり</a:t>
          </a:r>
          <a:r>
            <a:rPr kumimoji="1" lang="en-US" altLang="ja-JP" sz="1100">
              <a:solidFill>
                <a:sysClr val="windowText" lastClr="000000"/>
              </a:solidFill>
              <a:effectLst/>
              <a:latin typeface="+mn-ea"/>
              <a:ea typeface="+mn-ea"/>
              <a:cs typeface="+mn-cs"/>
            </a:rPr>
            <a:t>46,520</a:t>
          </a:r>
          <a:r>
            <a:rPr kumimoji="1" lang="ja-JP" altLang="ja-JP" sz="1100">
              <a:solidFill>
                <a:sysClr val="windowText" lastClr="000000"/>
              </a:solidFill>
              <a:effectLst/>
              <a:latin typeface="+mn-ea"/>
              <a:ea typeface="+mn-ea"/>
              <a:cs typeface="+mn-cs"/>
            </a:rPr>
            <a:t>円となった。民生費について、平成</a:t>
          </a:r>
          <a:r>
            <a:rPr kumimoji="1" lang="en-US" altLang="ja-JP" sz="1100">
              <a:solidFill>
                <a:sysClr val="windowText" lastClr="000000"/>
              </a:solidFill>
              <a:effectLst/>
              <a:latin typeface="+mn-ea"/>
              <a:ea typeface="+mn-ea"/>
              <a:cs typeface="+mn-cs"/>
            </a:rPr>
            <a:t>29</a:t>
          </a:r>
          <a:r>
            <a:rPr kumimoji="1" lang="ja-JP" altLang="ja-JP" sz="1100">
              <a:solidFill>
                <a:sysClr val="windowText" lastClr="000000"/>
              </a:solidFill>
              <a:effectLst/>
              <a:latin typeface="+mn-ea"/>
              <a:ea typeface="+mn-ea"/>
              <a:cs typeface="+mn-cs"/>
            </a:rPr>
            <a:t>年度</a:t>
          </a:r>
          <a:r>
            <a:rPr kumimoji="1" lang="ja-JP" altLang="en-US" sz="1100">
              <a:solidFill>
                <a:sysClr val="windowText" lastClr="000000"/>
              </a:solidFill>
              <a:effectLst/>
              <a:latin typeface="+mn-ea"/>
              <a:ea typeface="+mn-ea"/>
              <a:cs typeface="+mn-cs"/>
            </a:rPr>
            <a:t>は</a:t>
          </a:r>
          <a:r>
            <a:rPr kumimoji="1" lang="ja-JP" altLang="ja-JP" sz="1100">
              <a:solidFill>
                <a:sysClr val="windowText" lastClr="000000"/>
              </a:solidFill>
              <a:effectLst/>
              <a:latin typeface="+mn-ea"/>
              <a:ea typeface="+mn-ea"/>
              <a:cs typeface="+mn-cs"/>
            </a:rPr>
            <a:t>国民健康保険特別会計への累積した赤字解消のための法定外繰出</a:t>
          </a:r>
          <a:r>
            <a:rPr kumimoji="1" lang="ja-JP" altLang="en-US" sz="1100">
              <a:solidFill>
                <a:sysClr val="windowText" lastClr="000000"/>
              </a:solidFill>
              <a:effectLst/>
              <a:latin typeface="+mn-ea"/>
              <a:ea typeface="+mn-ea"/>
              <a:cs typeface="+mn-cs"/>
            </a:rPr>
            <a:t>を</a:t>
          </a:r>
          <a:r>
            <a:rPr kumimoji="1" lang="ja-JP" altLang="ja-JP" sz="1100">
              <a:solidFill>
                <a:sysClr val="windowText" lastClr="000000"/>
              </a:solidFill>
              <a:effectLst/>
              <a:latin typeface="+mn-ea"/>
              <a:ea typeface="+mn-ea"/>
              <a:cs typeface="+mn-cs"/>
            </a:rPr>
            <a:t>皆減</a:t>
          </a:r>
          <a:r>
            <a:rPr kumimoji="1" lang="ja-JP" altLang="en-US" sz="1100">
              <a:solidFill>
                <a:sysClr val="windowText" lastClr="000000"/>
              </a:solidFill>
              <a:effectLst/>
              <a:latin typeface="+mn-ea"/>
              <a:ea typeface="+mn-ea"/>
              <a:cs typeface="+mn-cs"/>
            </a:rPr>
            <a:t>した</a:t>
          </a:r>
          <a:r>
            <a:rPr kumimoji="1" lang="ja-JP" altLang="ja-JP" sz="1100">
              <a:solidFill>
                <a:sysClr val="windowText" lastClr="000000"/>
              </a:solidFill>
              <a:effectLst/>
              <a:latin typeface="+mn-ea"/>
              <a:ea typeface="+mn-ea"/>
              <a:cs typeface="+mn-cs"/>
            </a:rPr>
            <a:t>影響</a:t>
          </a:r>
          <a:r>
            <a:rPr kumimoji="1" lang="ja-JP" altLang="en-US" sz="1100">
              <a:solidFill>
                <a:sysClr val="windowText" lastClr="000000"/>
              </a:solidFill>
              <a:effectLst/>
              <a:latin typeface="+mn-ea"/>
              <a:ea typeface="+mn-ea"/>
              <a:cs typeface="+mn-cs"/>
            </a:rPr>
            <a:t>で低くなったが、平成</a:t>
          </a:r>
          <a:r>
            <a:rPr kumimoji="1" lang="en-US" altLang="ja-JP" sz="1100">
              <a:solidFill>
                <a:sysClr val="windowText" lastClr="000000"/>
              </a:solidFill>
              <a:effectLst/>
              <a:latin typeface="+mn-ea"/>
              <a:ea typeface="+mn-ea"/>
              <a:cs typeface="+mn-cs"/>
            </a:rPr>
            <a:t>30</a:t>
          </a:r>
          <a:r>
            <a:rPr kumimoji="1" lang="ja-JP" altLang="en-US" sz="1100">
              <a:solidFill>
                <a:sysClr val="windowText" lastClr="000000"/>
              </a:solidFill>
              <a:effectLst/>
              <a:latin typeface="+mn-ea"/>
              <a:ea typeface="+mn-ea"/>
              <a:cs typeface="+mn-cs"/>
            </a:rPr>
            <a:t>年度は当該繰出を行ったものの、私立分児童運営費負担金の減や臨時福祉給付金の皆減の影響で、平成</a:t>
          </a:r>
          <a:r>
            <a:rPr kumimoji="1" lang="en-US" altLang="ja-JP" sz="1100">
              <a:solidFill>
                <a:sysClr val="windowText" lastClr="000000"/>
              </a:solidFill>
              <a:effectLst/>
              <a:latin typeface="+mn-ea"/>
              <a:ea typeface="+mn-ea"/>
              <a:cs typeface="+mn-cs"/>
            </a:rPr>
            <a:t>29</a:t>
          </a:r>
          <a:r>
            <a:rPr kumimoji="1" lang="ja-JP" altLang="en-US" sz="1100">
              <a:solidFill>
                <a:sysClr val="windowText" lastClr="000000"/>
              </a:solidFill>
              <a:effectLst/>
              <a:latin typeface="+mn-ea"/>
              <a:ea typeface="+mn-ea"/>
              <a:cs typeface="+mn-cs"/>
            </a:rPr>
            <a:t>年度と同程度となった</a:t>
          </a: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しかし、</a:t>
          </a:r>
          <a:r>
            <a:rPr kumimoji="1" lang="ja-JP" altLang="ja-JP" sz="1100">
              <a:solidFill>
                <a:sysClr val="windowText" lastClr="000000"/>
              </a:solidFill>
              <a:effectLst/>
              <a:latin typeface="+mn-ea"/>
              <a:ea typeface="+mn-ea"/>
              <a:cs typeface="+mn-cs"/>
            </a:rPr>
            <a:t>類似団体平均を</a:t>
          </a:r>
          <a:r>
            <a:rPr kumimoji="1" lang="ja-JP" altLang="en-US" sz="1100">
              <a:solidFill>
                <a:sysClr val="windowText" lastClr="000000"/>
              </a:solidFill>
              <a:effectLst/>
              <a:latin typeface="+mn-ea"/>
              <a:ea typeface="+mn-ea"/>
              <a:cs typeface="+mn-cs"/>
            </a:rPr>
            <a:t>上回っており、今後も増えていく見込みである。</a:t>
          </a:r>
          <a:r>
            <a:rPr kumimoji="1" lang="ja-JP" altLang="ja-JP" sz="1100">
              <a:solidFill>
                <a:sysClr val="windowText" lastClr="000000"/>
              </a:solidFill>
              <a:effectLst/>
              <a:latin typeface="+mn-ea"/>
              <a:ea typeface="+mn-ea"/>
              <a:cs typeface="+mn-cs"/>
            </a:rPr>
            <a:t>衛生費、労働費</a:t>
          </a:r>
          <a:r>
            <a:rPr kumimoji="1" lang="ja-JP" altLang="en-US"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農林水産業費</a:t>
          </a:r>
          <a:r>
            <a:rPr kumimoji="1" lang="ja-JP" altLang="en-US" sz="1100">
              <a:solidFill>
                <a:sysClr val="windowText" lastClr="000000"/>
              </a:solidFill>
              <a:effectLst/>
              <a:latin typeface="+mn-ea"/>
              <a:ea typeface="+mn-ea"/>
              <a:cs typeface="+mn-cs"/>
            </a:rPr>
            <a:t>、商工費</a:t>
          </a:r>
          <a:r>
            <a:rPr kumimoji="1" lang="ja-JP" altLang="ja-JP" sz="1100">
              <a:solidFill>
                <a:sysClr val="windowText" lastClr="000000"/>
              </a:solidFill>
              <a:effectLst/>
              <a:latin typeface="+mn-ea"/>
              <a:ea typeface="+mn-ea"/>
              <a:cs typeface="+mn-cs"/>
            </a:rPr>
            <a:t>については</a:t>
          </a:r>
          <a:r>
            <a:rPr kumimoji="1" lang="ja-JP" altLang="en-US" sz="1100">
              <a:solidFill>
                <a:sysClr val="windowText" lastClr="000000"/>
              </a:solidFill>
              <a:effectLst/>
              <a:latin typeface="+mn-ea"/>
              <a:ea typeface="+mn-ea"/>
              <a:cs typeface="+mn-cs"/>
            </a:rPr>
            <a:t>比較的同程度で推移</a:t>
          </a:r>
          <a:r>
            <a:rPr kumimoji="1" lang="ja-JP" altLang="ja-JP" sz="1100">
              <a:solidFill>
                <a:sysClr val="windowText" lastClr="000000"/>
              </a:solidFill>
              <a:effectLst/>
              <a:latin typeface="+mn-ea"/>
              <a:ea typeface="+mn-ea"/>
              <a:cs typeface="+mn-cs"/>
            </a:rPr>
            <a:t>している。土木費は、東崎兼久線街路整備事業や西原西地区土地区画整理事業といった大型事業が継続している</a:t>
          </a:r>
          <a:r>
            <a:rPr kumimoji="1" lang="ja-JP" altLang="en-US" sz="1100">
              <a:solidFill>
                <a:sysClr val="windowText" lastClr="000000"/>
              </a:solidFill>
              <a:effectLst/>
              <a:latin typeface="+mn-ea"/>
              <a:ea typeface="+mn-ea"/>
              <a:cs typeface="+mn-cs"/>
            </a:rPr>
            <a:t>ものの</a:t>
          </a: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総じてどの事業も減額</a:t>
          </a:r>
          <a:r>
            <a:rPr kumimoji="1" lang="ja-JP" altLang="ja-JP" sz="1100">
              <a:solidFill>
                <a:sysClr val="windowText" lastClr="000000"/>
              </a:solidFill>
              <a:effectLst/>
              <a:latin typeface="+mn-ea"/>
              <a:ea typeface="+mn-ea"/>
              <a:cs typeface="+mn-cs"/>
            </a:rPr>
            <a:t>となっている</a:t>
          </a:r>
          <a:r>
            <a:rPr kumimoji="1" lang="ja-JP" altLang="en-US" sz="1100">
              <a:solidFill>
                <a:sysClr val="windowText" lastClr="000000"/>
              </a:solidFill>
              <a:effectLst/>
              <a:latin typeface="+mn-ea"/>
              <a:ea typeface="+mn-ea"/>
              <a:cs typeface="+mn-cs"/>
            </a:rPr>
            <a:t>ため、平成</a:t>
          </a:r>
          <a:r>
            <a:rPr kumimoji="1" lang="en-US" altLang="ja-JP" sz="1100">
              <a:solidFill>
                <a:sysClr val="windowText" lastClr="000000"/>
              </a:solidFill>
              <a:effectLst/>
              <a:latin typeface="+mn-ea"/>
              <a:ea typeface="+mn-ea"/>
              <a:cs typeface="+mn-cs"/>
            </a:rPr>
            <a:t>30</a:t>
          </a:r>
          <a:r>
            <a:rPr kumimoji="1" lang="ja-JP" altLang="en-US" sz="1100">
              <a:solidFill>
                <a:sysClr val="windowText" lastClr="000000"/>
              </a:solidFill>
              <a:effectLst/>
              <a:latin typeface="+mn-ea"/>
              <a:ea typeface="+mn-ea"/>
              <a:cs typeface="+mn-cs"/>
            </a:rPr>
            <a:t>年度は</a:t>
          </a:r>
          <a:r>
            <a:rPr kumimoji="1" lang="ja-JP" altLang="ja-JP" sz="1100">
              <a:solidFill>
                <a:sysClr val="windowText" lastClr="000000"/>
              </a:solidFill>
              <a:effectLst/>
              <a:latin typeface="+mn-ea"/>
              <a:ea typeface="+mn-ea"/>
              <a:cs typeface="+mn-cs"/>
            </a:rPr>
            <a:t>住民一人当たり</a:t>
          </a:r>
          <a:r>
            <a:rPr kumimoji="1" lang="en-US" altLang="ja-JP" sz="1100">
              <a:solidFill>
                <a:sysClr val="windowText" lastClr="000000"/>
              </a:solidFill>
              <a:effectLst/>
              <a:latin typeface="+mn-ea"/>
              <a:ea typeface="+mn-ea"/>
              <a:cs typeface="+mn-cs"/>
            </a:rPr>
            <a:t>30,760</a:t>
          </a:r>
          <a:r>
            <a:rPr kumimoji="1" lang="ja-JP" altLang="ja-JP" sz="1100">
              <a:solidFill>
                <a:sysClr val="windowText" lastClr="000000"/>
              </a:solidFill>
              <a:effectLst/>
              <a:latin typeface="+mn-ea"/>
              <a:ea typeface="+mn-ea"/>
              <a:cs typeface="+mn-cs"/>
            </a:rPr>
            <a:t>円となった。消防費については安定的に推移している</a:t>
          </a:r>
          <a:r>
            <a:rPr kumimoji="1" lang="ja-JP" altLang="en-US" sz="1100">
              <a:solidFill>
                <a:sysClr val="windowText" lastClr="000000"/>
              </a:solidFill>
              <a:effectLst/>
              <a:latin typeface="+mn-ea"/>
              <a:ea typeface="+mn-ea"/>
              <a:cs typeface="+mn-cs"/>
            </a:rPr>
            <a:t>が、県平均より上回っている</a:t>
          </a:r>
          <a:r>
            <a:rPr kumimoji="1" lang="ja-JP" altLang="ja-JP" sz="1100">
              <a:solidFill>
                <a:sysClr val="windowText" lastClr="000000"/>
              </a:solidFill>
              <a:effectLst/>
              <a:latin typeface="+mn-ea"/>
              <a:ea typeface="+mn-ea"/>
              <a:cs typeface="+mn-cs"/>
            </a:rPr>
            <a:t>。教育費が平成</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年度で減少したのは、坂田小学校</a:t>
          </a:r>
          <a:r>
            <a:rPr kumimoji="1" lang="ja-JP" altLang="en-US" sz="1100">
              <a:solidFill>
                <a:sysClr val="windowText" lastClr="000000"/>
              </a:solidFill>
              <a:effectLst/>
              <a:latin typeface="+mn-ea"/>
              <a:ea typeface="+mn-ea"/>
              <a:cs typeface="+mn-cs"/>
            </a:rPr>
            <a:t>改造防音</a:t>
          </a:r>
          <a:r>
            <a:rPr kumimoji="1" lang="ja-JP" altLang="ja-JP" sz="1100">
              <a:solidFill>
                <a:sysClr val="windowText" lastClr="000000"/>
              </a:solidFill>
              <a:effectLst/>
              <a:latin typeface="+mn-ea"/>
              <a:ea typeface="+mn-ea"/>
              <a:cs typeface="+mn-cs"/>
            </a:rPr>
            <a:t>事業</a:t>
          </a:r>
          <a:r>
            <a:rPr kumimoji="1" lang="ja-JP" altLang="en-US" sz="1100">
              <a:solidFill>
                <a:sysClr val="windowText" lastClr="000000"/>
              </a:solidFill>
              <a:effectLst/>
              <a:latin typeface="+mn-ea"/>
              <a:ea typeface="+mn-ea"/>
              <a:cs typeface="+mn-cs"/>
            </a:rPr>
            <a:t>や西原南幼稚園改造防音事業</a:t>
          </a:r>
          <a:r>
            <a:rPr kumimoji="1" lang="ja-JP" altLang="ja-JP" sz="1100">
              <a:solidFill>
                <a:sysClr val="windowText" lastClr="000000"/>
              </a:solidFill>
              <a:effectLst/>
              <a:latin typeface="+mn-ea"/>
              <a:ea typeface="+mn-ea"/>
              <a:cs typeface="+mn-cs"/>
            </a:rPr>
            <a:t>が終了したためである。公債費については、新規発行分は近年、低金利で借入れができ、過去の高金利時に起こした地方債は年々償還を終えていくといった減少要因があるものの、</a:t>
          </a:r>
          <a:r>
            <a:rPr kumimoji="1" lang="ja-JP" altLang="ja-JP" sz="1100" baseline="0">
              <a:solidFill>
                <a:sysClr val="windowText" lastClr="000000"/>
              </a:solidFill>
              <a:effectLst/>
              <a:latin typeface="+mn-ea"/>
              <a:ea typeface="+mn-ea"/>
              <a:cs typeface="+mn-cs"/>
            </a:rPr>
            <a:t>庁舎等複合施設建設事業に伴う起債の元金償還が始まった平成</a:t>
          </a:r>
          <a:r>
            <a:rPr kumimoji="1" lang="en-US" altLang="ja-JP" sz="1100" baseline="0">
              <a:solidFill>
                <a:sysClr val="windowText" lastClr="000000"/>
              </a:solidFill>
              <a:effectLst/>
              <a:latin typeface="+mn-ea"/>
              <a:ea typeface="+mn-ea"/>
              <a:cs typeface="+mn-cs"/>
            </a:rPr>
            <a:t>29</a:t>
          </a:r>
          <a:r>
            <a:rPr kumimoji="1" lang="ja-JP" altLang="ja-JP" sz="1100" baseline="0">
              <a:solidFill>
                <a:sysClr val="windowText" lastClr="000000"/>
              </a:solidFill>
              <a:effectLst/>
              <a:latin typeface="+mn-ea"/>
              <a:ea typeface="+mn-ea"/>
              <a:cs typeface="+mn-cs"/>
            </a:rPr>
            <a:t>年度</a:t>
          </a:r>
          <a:r>
            <a:rPr kumimoji="1" lang="ja-JP" altLang="en-US" sz="1100" baseline="0">
              <a:solidFill>
                <a:sysClr val="windowText" lastClr="000000"/>
              </a:solidFill>
              <a:effectLst/>
              <a:latin typeface="+mn-ea"/>
              <a:ea typeface="+mn-ea"/>
              <a:cs typeface="+mn-cs"/>
            </a:rPr>
            <a:t>から微増し</a:t>
          </a:r>
          <a:r>
            <a:rPr kumimoji="1" lang="ja-JP" altLang="ja-JP" sz="1100" baseline="0">
              <a:solidFill>
                <a:sysClr val="windowText" lastClr="000000"/>
              </a:solidFill>
              <a:effectLst/>
              <a:latin typeface="+mn-ea"/>
              <a:ea typeface="+mn-ea"/>
              <a:cs typeface="+mn-cs"/>
            </a:rPr>
            <a:t>ている。</a:t>
          </a:r>
          <a:r>
            <a:rPr kumimoji="1" lang="ja-JP" altLang="en-US" sz="1100" baseline="0">
              <a:solidFill>
                <a:sysClr val="windowText" lastClr="000000"/>
              </a:solidFill>
              <a:effectLst/>
              <a:latin typeface="+mn-ea"/>
              <a:ea typeface="+mn-ea"/>
              <a:cs typeface="+mn-cs"/>
            </a:rPr>
            <a:t>民生費を除き、全体的に類似団体平均や全国平均、県平均より決算額は低く、経費削減の効果があらわれている。</a:t>
          </a:r>
          <a:endParaRPr lang="ja-JP" altLang="ja-JP" sz="1100">
            <a:solidFill>
              <a:sysClr val="windowText" lastClr="000000"/>
            </a:solidFill>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ea"/>
              <a:ea typeface="+mn-ea"/>
              <a:cs typeface="+mn-cs"/>
            </a:rPr>
            <a:t>・財政調整基金残高は、標準財政規模比で</a:t>
          </a:r>
          <a:r>
            <a:rPr kumimoji="1" lang="en-US" altLang="ja-JP" sz="1100">
              <a:solidFill>
                <a:sysClr val="windowText" lastClr="000000"/>
              </a:solidFill>
              <a:effectLst/>
              <a:latin typeface="+mn-ea"/>
              <a:ea typeface="+mn-ea"/>
              <a:cs typeface="+mn-cs"/>
            </a:rPr>
            <a:t>10</a:t>
          </a:r>
          <a:r>
            <a:rPr kumimoji="1" lang="ja-JP" altLang="ja-JP" sz="1100">
              <a:solidFill>
                <a:sysClr val="windowText" lastClr="000000"/>
              </a:solidFill>
              <a:effectLst/>
              <a:latin typeface="+mn-ea"/>
              <a:ea typeface="+mn-ea"/>
              <a:cs typeface="+mn-cs"/>
            </a:rPr>
            <a:t>％以上を維持しているが、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ja-JP" altLang="ja-JP" sz="1100">
              <a:solidFill>
                <a:sysClr val="windowText" lastClr="000000"/>
              </a:solidFill>
              <a:effectLst/>
              <a:latin typeface="+mn-ea"/>
              <a:ea typeface="+mn-ea"/>
              <a:cs typeface="+mn-cs"/>
            </a:rPr>
            <a:t>国民健康保険特別会計の累積赤字解消のための法定外繰出</a:t>
          </a:r>
          <a:r>
            <a:rPr kumimoji="1" lang="ja-JP" altLang="ja-JP" sz="1100">
              <a:solidFill>
                <a:schemeClr val="dk1"/>
              </a:solidFill>
              <a:effectLst/>
              <a:latin typeface="+mn-lt"/>
              <a:ea typeface="+mn-ea"/>
              <a:cs typeface="+mn-cs"/>
            </a:rPr>
            <a:t>を予定額の</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割しか行わなかったため</a:t>
          </a:r>
          <a:r>
            <a:rPr kumimoji="1" lang="ja-JP" altLang="en-US"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基金</a:t>
          </a:r>
          <a:r>
            <a:rPr kumimoji="1" lang="ja-JP" altLang="en-US" sz="1100">
              <a:solidFill>
                <a:sysClr val="windowText" lastClr="000000"/>
              </a:solidFill>
              <a:effectLst/>
              <a:latin typeface="+mn-ea"/>
              <a:ea typeface="+mn-ea"/>
              <a:cs typeface="+mn-cs"/>
            </a:rPr>
            <a:t>の減少がおさえられてい</a:t>
          </a:r>
          <a:r>
            <a:rPr kumimoji="1" lang="ja-JP" altLang="ja-JP" sz="1100">
              <a:solidFill>
                <a:sysClr val="windowText" lastClr="000000"/>
              </a:solidFill>
              <a:effectLst/>
              <a:latin typeface="+mn-ea"/>
              <a:ea typeface="+mn-ea"/>
              <a:cs typeface="+mn-cs"/>
            </a:rPr>
            <a:t>る。今後</a:t>
          </a:r>
          <a:r>
            <a:rPr kumimoji="1" lang="ja-JP" altLang="en-US" sz="1100">
              <a:solidFill>
                <a:sysClr val="windowText" lastClr="000000"/>
              </a:solidFill>
              <a:effectLst/>
              <a:latin typeface="+mn-ea"/>
              <a:ea typeface="+mn-ea"/>
              <a:cs typeface="+mn-cs"/>
            </a:rPr>
            <a:t>も</a:t>
          </a:r>
          <a:r>
            <a:rPr kumimoji="1" lang="ja-JP" altLang="ja-JP" sz="1100">
              <a:solidFill>
                <a:sysClr val="windowText" lastClr="000000"/>
              </a:solidFill>
              <a:effectLst/>
              <a:latin typeface="+mn-ea"/>
              <a:ea typeface="+mn-ea"/>
              <a:cs typeface="+mn-cs"/>
            </a:rPr>
            <a:t>当該繰出を行う必要があることから、基金残高が減少する見込みのため、事業の整理・縮小を図り、経費削減を徹底していく。</a:t>
          </a:r>
          <a:endParaRPr lang="ja-JP" altLang="ja-JP" sz="1400">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・実質収支額、実質単年度収支</a:t>
          </a:r>
          <a:r>
            <a:rPr kumimoji="1" lang="ja-JP" altLang="en-US" sz="1100">
              <a:solidFill>
                <a:sysClr val="windowText" lastClr="000000"/>
              </a:solidFill>
              <a:effectLst/>
              <a:latin typeface="+mn-ea"/>
              <a:ea typeface="+mn-ea"/>
              <a:cs typeface="+mn-cs"/>
            </a:rPr>
            <a:t>ともに、平成</a:t>
          </a:r>
          <a:r>
            <a:rPr kumimoji="1" lang="en-US" altLang="ja-JP" sz="1100">
              <a:solidFill>
                <a:sysClr val="windowText" lastClr="000000"/>
              </a:solidFill>
              <a:effectLst/>
              <a:latin typeface="+mn-ea"/>
              <a:ea typeface="+mn-ea"/>
              <a:cs typeface="+mn-cs"/>
            </a:rPr>
            <a:t>30</a:t>
          </a:r>
          <a:r>
            <a:rPr kumimoji="1" lang="ja-JP" altLang="en-US" sz="1100">
              <a:solidFill>
                <a:sysClr val="windowText" lastClr="000000"/>
              </a:solidFill>
              <a:effectLst/>
              <a:latin typeface="+mn-ea"/>
              <a:ea typeface="+mn-ea"/>
              <a:cs typeface="+mn-cs"/>
            </a:rPr>
            <a:t>年度は黒字となり、徹底した経費削減の効果があらわれた。</a:t>
          </a:r>
          <a:endParaRPr lang="ja-JP" altLang="ja-JP" sz="1400">
            <a:solidFill>
              <a:sysClr val="windowText" lastClr="000000"/>
            </a:solidFill>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ea"/>
              <a:ea typeface="+mn-ea"/>
              <a:cs typeface="+mn-cs"/>
            </a:rPr>
            <a:t>・連結実質赤字比率の標準財政規模比について、平成</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年度も黒字額が赤字額を上回っている状況に変わりはない。一般会計の黒字額は微増しているものの、国民健康保険特別会計</a:t>
          </a:r>
          <a:r>
            <a:rPr kumimoji="1" lang="ja-JP" altLang="en-US" sz="1100">
              <a:solidFill>
                <a:sysClr val="windowText" lastClr="000000"/>
              </a:solidFill>
              <a:effectLst/>
              <a:latin typeface="+mn-ea"/>
              <a:ea typeface="+mn-ea"/>
              <a:cs typeface="+mn-cs"/>
            </a:rPr>
            <a:t>の赤字を</a:t>
          </a:r>
          <a:r>
            <a:rPr kumimoji="1" lang="ja-JP" altLang="ja-JP" sz="1100">
              <a:solidFill>
                <a:sysClr val="windowText" lastClr="000000"/>
              </a:solidFill>
              <a:effectLst/>
              <a:latin typeface="+mn-ea"/>
              <a:ea typeface="+mn-ea"/>
              <a:cs typeface="+mn-cs"/>
            </a:rPr>
            <a:t>、黒字額で大きく占めている水道事業会計が補っている状況である。</a:t>
          </a:r>
          <a:endParaRPr lang="ja-JP" altLang="ja-JP" sz="1100">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・国民健康保険特別会計の赤字額については、基金を取り崩して一般会計から累積赤字解消のための法定外繰出を平成</a:t>
          </a:r>
          <a:r>
            <a:rPr kumimoji="1" lang="en-US" altLang="ja-JP" sz="1100">
              <a:solidFill>
                <a:sysClr val="windowText" lastClr="000000"/>
              </a:solidFill>
              <a:effectLst/>
              <a:latin typeface="+mn-ea"/>
              <a:ea typeface="+mn-ea"/>
              <a:cs typeface="+mn-cs"/>
            </a:rPr>
            <a:t>26</a:t>
          </a:r>
          <a:r>
            <a:rPr kumimoji="1" lang="ja-JP" altLang="ja-JP" sz="1100">
              <a:solidFill>
                <a:sysClr val="windowText" lastClr="000000"/>
              </a:solidFill>
              <a:effectLst/>
              <a:latin typeface="+mn-ea"/>
              <a:ea typeface="+mn-ea"/>
              <a:cs typeface="+mn-cs"/>
            </a:rPr>
            <a:t>年度に</a:t>
          </a:r>
          <a:r>
            <a:rPr kumimoji="1" lang="en-US" altLang="ja-JP" sz="1100">
              <a:solidFill>
                <a:sysClr val="windowText" lastClr="000000"/>
              </a:solidFill>
              <a:effectLst/>
              <a:latin typeface="+mn-ea"/>
              <a:ea typeface="+mn-ea"/>
              <a:cs typeface="+mn-cs"/>
            </a:rPr>
            <a:t>2</a:t>
          </a:r>
          <a:r>
            <a:rPr kumimoji="1" lang="ja-JP" altLang="ja-JP" sz="1100">
              <a:solidFill>
                <a:sysClr val="windowText" lastClr="000000"/>
              </a:solidFill>
              <a:effectLst/>
              <a:latin typeface="+mn-ea"/>
              <a:ea typeface="+mn-ea"/>
              <a:cs typeface="+mn-cs"/>
            </a:rPr>
            <a:t>億円、平成</a:t>
          </a:r>
          <a:r>
            <a:rPr kumimoji="1" lang="en-US" altLang="ja-JP" sz="1100">
              <a:solidFill>
                <a:sysClr val="windowText" lastClr="000000"/>
              </a:solidFill>
              <a:effectLst/>
              <a:latin typeface="+mn-ea"/>
              <a:ea typeface="+mn-ea"/>
              <a:cs typeface="+mn-cs"/>
            </a:rPr>
            <a:t>27</a:t>
          </a:r>
          <a:r>
            <a:rPr kumimoji="1" lang="ja-JP" altLang="ja-JP" sz="1100">
              <a:solidFill>
                <a:sysClr val="windowText" lastClr="000000"/>
              </a:solidFill>
              <a:effectLst/>
              <a:latin typeface="+mn-ea"/>
              <a:ea typeface="+mn-ea"/>
              <a:cs typeface="+mn-cs"/>
            </a:rPr>
            <a:t>年度に</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億円、平成</a:t>
          </a:r>
          <a:r>
            <a:rPr kumimoji="1" lang="en-US" altLang="ja-JP" sz="1100">
              <a:solidFill>
                <a:sysClr val="windowText" lastClr="000000"/>
              </a:solidFill>
              <a:effectLst/>
              <a:latin typeface="+mn-ea"/>
              <a:ea typeface="+mn-ea"/>
              <a:cs typeface="+mn-cs"/>
            </a:rPr>
            <a:t>28</a:t>
          </a:r>
          <a:r>
            <a:rPr kumimoji="1" lang="ja-JP" altLang="ja-JP" sz="1100">
              <a:solidFill>
                <a:sysClr val="windowText" lastClr="000000"/>
              </a:solidFill>
              <a:effectLst/>
              <a:latin typeface="+mn-ea"/>
              <a:ea typeface="+mn-ea"/>
              <a:cs typeface="+mn-cs"/>
            </a:rPr>
            <a:t>年度に</a:t>
          </a:r>
          <a:r>
            <a:rPr kumimoji="1" lang="en-US" altLang="ja-JP" sz="1100">
              <a:solidFill>
                <a:sysClr val="windowText" lastClr="000000"/>
              </a:solidFill>
              <a:effectLst/>
              <a:latin typeface="+mn-ea"/>
              <a:ea typeface="+mn-ea"/>
              <a:cs typeface="+mn-cs"/>
            </a:rPr>
            <a:t>6</a:t>
          </a:r>
          <a:r>
            <a:rPr kumimoji="1" lang="ja-JP" altLang="ja-JP" sz="1100">
              <a:solidFill>
                <a:sysClr val="windowText" lastClr="000000"/>
              </a:solidFill>
              <a:effectLst/>
              <a:latin typeface="+mn-ea"/>
              <a:ea typeface="+mn-ea"/>
              <a:cs typeface="+mn-cs"/>
            </a:rPr>
            <a:t>億円行ったことにより減少し、平成</a:t>
          </a:r>
          <a:r>
            <a:rPr kumimoji="1" lang="en-US" altLang="ja-JP" sz="1100">
              <a:solidFill>
                <a:sysClr val="windowText" lastClr="000000"/>
              </a:solidFill>
              <a:effectLst/>
              <a:latin typeface="+mn-ea"/>
              <a:ea typeface="+mn-ea"/>
              <a:cs typeface="+mn-cs"/>
            </a:rPr>
            <a:t>29</a:t>
          </a:r>
          <a:r>
            <a:rPr kumimoji="1" lang="ja-JP" altLang="ja-JP" sz="1100">
              <a:solidFill>
                <a:sysClr val="windowText" lastClr="000000"/>
              </a:solidFill>
              <a:effectLst/>
              <a:latin typeface="+mn-ea"/>
              <a:ea typeface="+mn-ea"/>
              <a:cs typeface="+mn-cs"/>
            </a:rPr>
            <a:t>年度は当該繰出を行わなかったため赤字額が増加</a:t>
          </a:r>
          <a:r>
            <a:rPr kumimoji="1" lang="ja-JP" altLang="en-US" sz="1100">
              <a:solidFill>
                <a:sysClr val="windowText" lastClr="000000"/>
              </a:solidFill>
              <a:effectLst/>
              <a:latin typeface="+mn-ea"/>
              <a:ea typeface="+mn-ea"/>
              <a:cs typeface="+mn-cs"/>
            </a:rPr>
            <a:t>、平成</a:t>
          </a:r>
          <a:r>
            <a:rPr kumimoji="1" lang="en-US" altLang="ja-JP" sz="1100">
              <a:solidFill>
                <a:sysClr val="windowText" lastClr="000000"/>
              </a:solidFill>
              <a:effectLst/>
              <a:latin typeface="+mn-ea"/>
              <a:ea typeface="+mn-ea"/>
              <a:cs typeface="+mn-cs"/>
            </a:rPr>
            <a:t>30</a:t>
          </a:r>
          <a:r>
            <a:rPr kumimoji="1" lang="ja-JP" altLang="en-US" sz="1100">
              <a:solidFill>
                <a:sysClr val="windowText" lastClr="000000"/>
              </a:solidFill>
              <a:effectLst/>
              <a:latin typeface="+mn-ea"/>
              <a:ea typeface="+mn-ea"/>
              <a:cs typeface="+mn-cs"/>
            </a:rPr>
            <a:t>年度は</a:t>
          </a:r>
          <a:r>
            <a:rPr kumimoji="1" lang="en-US" altLang="ja-JP" sz="1100">
              <a:solidFill>
                <a:sysClr val="windowText" lastClr="000000"/>
              </a:solidFill>
              <a:effectLst/>
              <a:latin typeface="+mn-ea"/>
              <a:ea typeface="+mn-ea"/>
              <a:cs typeface="+mn-cs"/>
            </a:rPr>
            <a:t>1.85</a:t>
          </a:r>
          <a:r>
            <a:rPr kumimoji="1" lang="ja-JP" altLang="en-US" sz="1100">
              <a:solidFill>
                <a:sysClr val="windowText" lastClr="000000"/>
              </a:solidFill>
              <a:effectLst/>
              <a:latin typeface="+mn-ea"/>
              <a:ea typeface="+mn-ea"/>
              <a:cs typeface="+mn-cs"/>
            </a:rPr>
            <a:t>億円行ったため微減</a:t>
          </a:r>
          <a:r>
            <a:rPr kumimoji="1" lang="ja-JP" altLang="ja-JP" sz="1100">
              <a:solidFill>
                <a:sysClr val="windowText" lastClr="000000"/>
              </a:solidFill>
              <a:effectLst/>
              <a:latin typeface="+mn-ea"/>
              <a:ea typeface="+mn-ea"/>
              <a:cs typeface="+mn-cs"/>
            </a:rPr>
            <a:t>した。しかし、今後は、計画的に累積赤字を解消しなければならないことから、一般会計の黒字額の減少が見込まれるため、計画的な財政運営に努めていく。</a:t>
          </a:r>
          <a:endParaRPr lang="ja-JP" altLang="ja-JP" sz="1100">
            <a:solidFill>
              <a:sysClr val="windowText" lastClr="000000"/>
            </a:solidFill>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12190577</v>
      </c>
      <c r="BO4" s="430"/>
      <c r="BP4" s="430"/>
      <c r="BQ4" s="430"/>
      <c r="BR4" s="430"/>
      <c r="BS4" s="430"/>
      <c r="BT4" s="430"/>
      <c r="BU4" s="431"/>
      <c r="BV4" s="429">
        <v>12671102</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5.2</v>
      </c>
      <c r="CU4" s="436"/>
      <c r="CV4" s="436"/>
      <c r="CW4" s="436"/>
      <c r="CX4" s="436"/>
      <c r="CY4" s="436"/>
      <c r="CZ4" s="436"/>
      <c r="DA4" s="437"/>
      <c r="DB4" s="435">
        <v>4.4000000000000004</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11809454</v>
      </c>
      <c r="BO5" s="467"/>
      <c r="BP5" s="467"/>
      <c r="BQ5" s="467"/>
      <c r="BR5" s="467"/>
      <c r="BS5" s="467"/>
      <c r="BT5" s="467"/>
      <c r="BU5" s="468"/>
      <c r="BV5" s="466">
        <v>12370102</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87.6</v>
      </c>
      <c r="CU5" s="464"/>
      <c r="CV5" s="464"/>
      <c r="CW5" s="464"/>
      <c r="CX5" s="464"/>
      <c r="CY5" s="464"/>
      <c r="CZ5" s="464"/>
      <c r="DA5" s="465"/>
      <c r="DB5" s="463">
        <v>92.9</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381123</v>
      </c>
      <c r="BO6" s="467"/>
      <c r="BP6" s="467"/>
      <c r="BQ6" s="467"/>
      <c r="BR6" s="467"/>
      <c r="BS6" s="467"/>
      <c r="BT6" s="467"/>
      <c r="BU6" s="468"/>
      <c r="BV6" s="466">
        <v>301000</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93.4</v>
      </c>
      <c r="CU6" s="504"/>
      <c r="CV6" s="504"/>
      <c r="CW6" s="504"/>
      <c r="CX6" s="504"/>
      <c r="CY6" s="504"/>
      <c r="CZ6" s="504"/>
      <c r="DA6" s="505"/>
      <c r="DB6" s="503">
        <v>99.1</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38675</v>
      </c>
      <c r="BO7" s="467"/>
      <c r="BP7" s="467"/>
      <c r="BQ7" s="467"/>
      <c r="BR7" s="467"/>
      <c r="BS7" s="467"/>
      <c r="BT7" s="467"/>
      <c r="BU7" s="468"/>
      <c r="BV7" s="466">
        <v>14823</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6626484</v>
      </c>
      <c r="CU7" s="467"/>
      <c r="CV7" s="467"/>
      <c r="CW7" s="467"/>
      <c r="CX7" s="467"/>
      <c r="CY7" s="467"/>
      <c r="CZ7" s="467"/>
      <c r="DA7" s="468"/>
      <c r="DB7" s="466">
        <v>6529501</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342448</v>
      </c>
      <c r="BO8" s="467"/>
      <c r="BP8" s="467"/>
      <c r="BQ8" s="467"/>
      <c r="BR8" s="467"/>
      <c r="BS8" s="467"/>
      <c r="BT8" s="467"/>
      <c r="BU8" s="468"/>
      <c r="BV8" s="466">
        <v>286177</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0.65</v>
      </c>
      <c r="CU8" s="507"/>
      <c r="CV8" s="507"/>
      <c r="CW8" s="507"/>
      <c r="CX8" s="507"/>
      <c r="CY8" s="507"/>
      <c r="CZ8" s="507"/>
      <c r="DA8" s="508"/>
      <c r="DB8" s="506">
        <v>0.64</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34508</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94</v>
      </c>
      <c r="AV9" s="499"/>
      <c r="AW9" s="499"/>
      <c r="AX9" s="499"/>
      <c r="AY9" s="500" t="s">
        <v>116</v>
      </c>
      <c r="AZ9" s="501"/>
      <c r="BA9" s="501"/>
      <c r="BB9" s="501"/>
      <c r="BC9" s="501"/>
      <c r="BD9" s="501"/>
      <c r="BE9" s="501"/>
      <c r="BF9" s="501"/>
      <c r="BG9" s="501"/>
      <c r="BH9" s="501"/>
      <c r="BI9" s="501"/>
      <c r="BJ9" s="501"/>
      <c r="BK9" s="501"/>
      <c r="BL9" s="501"/>
      <c r="BM9" s="502"/>
      <c r="BN9" s="466">
        <v>56271</v>
      </c>
      <c r="BO9" s="467"/>
      <c r="BP9" s="467"/>
      <c r="BQ9" s="467"/>
      <c r="BR9" s="467"/>
      <c r="BS9" s="467"/>
      <c r="BT9" s="467"/>
      <c r="BU9" s="468"/>
      <c r="BV9" s="466">
        <v>-39304</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13.6</v>
      </c>
      <c r="CU9" s="464"/>
      <c r="CV9" s="464"/>
      <c r="CW9" s="464"/>
      <c r="CX9" s="464"/>
      <c r="CY9" s="464"/>
      <c r="CZ9" s="464"/>
      <c r="DA9" s="465"/>
      <c r="DB9" s="463">
        <v>13.3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34766</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312642</v>
      </c>
      <c r="BO10" s="467"/>
      <c r="BP10" s="467"/>
      <c r="BQ10" s="467"/>
      <c r="BR10" s="467"/>
      <c r="BS10" s="467"/>
      <c r="BT10" s="467"/>
      <c r="BU10" s="468"/>
      <c r="BV10" s="466">
        <v>440874</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94</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35322</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283993</v>
      </c>
      <c r="BO12" s="467"/>
      <c r="BP12" s="467"/>
      <c r="BQ12" s="467"/>
      <c r="BR12" s="467"/>
      <c r="BS12" s="467"/>
      <c r="BT12" s="467"/>
      <c r="BU12" s="468"/>
      <c r="BV12" s="466">
        <v>422785</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34770</v>
      </c>
      <c r="S13" s="548"/>
      <c r="T13" s="548"/>
      <c r="U13" s="548"/>
      <c r="V13" s="549"/>
      <c r="W13" s="482" t="s">
        <v>140</v>
      </c>
      <c r="X13" s="483"/>
      <c r="Y13" s="483"/>
      <c r="Z13" s="483"/>
      <c r="AA13" s="483"/>
      <c r="AB13" s="473"/>
      <c r="AC13" s="517">
        <v>264</v>
      </c>
      <c r="AD13" s="518"/>
      <c r="AE13" s="518"/>
      <c r="AF13" s="518"/>
      <c r="AG13" s="557"/>
      <c r="AH13" s="517">
        <v>281</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84920</v>
      </c>
      <c r="BO13" s="467"/>
      <c r="BP13" s="467"/>
      <c r="BQ13" s="467"/>
      <c r="BR13" s="467"/>
      <c r="BS13" s="467"/>
      <c r="BT13" s="467"/>
      <c r="BU13" s="468"/>
      <c r="BV13" s="466">
        <v>-21215</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8.5</v>
      </c>
      <c r="CU13" s="464"/>
      <c r="CV13" s="464"/>
      <c r="CW13" s="464"/>
      <c r="CX13" s="464"/>
      <c r="CY13" s="464"/>
      <c r="CZ13" s="464"/>
      <c r="DA13" s="465"/>
      <c r="DB13" s="463">
        <v>8.1999999999999993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35194</v>
      </c>
      <c r="S14" s="548"/>
      <c r="T14" s="548"/>
      <c r="U14" s="548"/>
      <c r="V14" s="549"/>
      <c r="W14" s="456"/>
      <c r="X14" s="457"/>
      <c r="Y14" s="457"/>
      <c r="Z14" s="457"/>
      <c r="AA14" s="457"/>
      <c r="AB14" s="446"/>
      <c r="AC14" s="550">
        <v>1.9</v>
      </c>
      <c r="AD14" s="551"/>
      <c r="AE14" s="551"/>
      <c r="AF14" s="551"/>
      <c r="AG14" s="552"/>
      <c r="AH14" s="550">
        <v>2.1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83.7</v>
      </c>
      <c r="CU14" s="562"/>
      <c r="CV14" s="562"/>
      <c r="CW14" s="562"/>
      <c r="CX14" s="562"/>
      <c r="CY14" s="562"/>
      <c r="CZ14" s="562"/>
      <c r="DA14" s="563"/>
      <c r="DB14" s="561">
        <v>94.6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34694</v>
      </c>
      <c r="S15" s="548"/>
      <c r="T15" s="548"/>
      <c r="U15" s="548"/>
      <c r="V15" s="549"/>
      <c r="W15" s="482" t="s">
        <v>148</v>
      </c>
      <c r="X15" s="483"/>
      <c r="Y15" s="483"/>
      <c r="Z15" s="483"/>
      <c r="AA15" s="483"/>
      <c r="AB15" s="473"/>
      <c r="AC15" s="517">
        <v>2397</v>
      </c>
      <c r="AD15" s="518"/>
      <c r="AE15" s="518"/>
      <c r="AF15" s="518"/>
      <c r="AG15" s="557"/>
      <c r="AH15" s="517">
        <v>2310</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3473415</v>
      </c>
      <c r="BO15" s="430"/>
      <c r="BP15" s="430"/>
      <c r="BQ15" s="430"/>
      <c r="BR15" s="430"/>
      <c r="BS15" s="430"/>
      <c r="BT15" s="430"/>
      <c r="BU15" s="431"/>
      <c r="BV15" s="429">
        <v>3376059</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17.399999999999999</v>
      </c>
      <c r="AD16" s="551"/>
      <c r="AE16" s="551"/>
      <c r="AF16" s="551"/>
      <c r="AG16" s="552"/>
      <c r="AH16" s="550">
        <v>17.399999999999999</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5228219</v>
      </c>
      <c r="BO16" s="467"/>
      <c r="BP16" s="467"/>
      <c r="BQ16" s="467"/>
      <c r="BR16" s="467"/>
      <c r="BS16" s="467"/>
      <c r="BT16" s="467"/>
      <c r="BU16" s="468"/>
      <c r="BV16" s="466">
        <v>5175395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11141</v>
      </c>
      <c r="AD17" s="518"/>
      <c r="AE17" s="518"/>
      <c r="AF17" s="518"/>
      <c r="AG17" s="557"/>
      <c r="AH17" s="517">
        <v>10685</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4447655</v>
      </c>
      <c r="BO17" s="467"/>
      <c r="BP17" s="467"/>
      <c r="BQ17" s="467"/>
      <c r="BR17" s="467"/>
      <c r="BS17" s="467"/>
      <c r="BT17" s="467"/>
      <c r="BU17" s="468"/>
      <c r="BV17" s="466">
        <v>4320549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15.9</v>
      </c>
      <c r="M18" s="579"/>
      <c r="N18" s="579"/>
      <c r="O18" s="579"/>
      <c r="P18" s="579"/>
      <c r="Q18" s="579"/>
      <c r="R18" s="580"/>
      <c r="S18" s="580"/>
      <c r="T18" s="580"/>
      <c r="U18" s="580"/>
      <c r="V18" s="581"/>
      <c r="W18" s="484"/>
      <c r="X18" s="485"/>
      <c r="Y18" s="485"/>
      <c r="Z18" s="485"/>
      <c r="AA18" s="485"/>
      <c r="AB18" s="476"/>
      <c r="AC18" s="582">
        <v>80.7</v>
      </c>
      <c r="AD18" s="583"/>
      <c r="AE18" s="583"/>
      <c r="AF18" s="583"/>
      <c r="AG18" s="584"/>
      <c r="AH18" s="582">
        <v>80.5</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5943013</v>
      </c>
      <c r="BO18" s="467"/>
      <c r="BP18" s="467"/>
      <c r="BQ18" s="467"/>
      <c r="BR18" s="467"/>
      <c r="BS18" s="467"/>
      <c r="BT18" s="467"/>
      <c r="BU18" s="468"/>
      <c r="BV18" s="466">
        <v>6135693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2170</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7630346</v>
      </c>
      <c r="BO19" s="467"/>
      <c r="BP19" s="467"/>
      <c r="BQ19" s="467"/>
      <c r="BR19" s="467"/>
      <c r="BS19" s="467"/>
      <c r="BT19" s="467"/>
      <c r="BU19" s="468"/>
      <c r="BV19" s="466">
        <v>7675214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12641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10479230</v>
      </c>
      <c r="BO23" s="467"/>
      <c r="BP23" s="467"/>
      <c r="BQ23" s="467"/>
      <c r="BR23" s="467"/>
      <c r="BS23" s="467"/>
      <c r="BT23" s="467"/>
      <c r="BU23" s="468"/>
      <c r="BV23" s="466">
        <v>10968380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5806</v>
      </c>
      <c r="R24" s="518"/>
      <c r="S24" s="518"/>
      <c r="T24" s="518"/>
      <c r="U24" s="518"/>
      <c r="V24" s="557"/>
      <c r="W24" s="616"/>
      <c r="X24" s="604"/>
      <c r="Y24" s="605"/>
      <c r="Z24" s="516" t="s">
        <v>172</v>
      </c>
      <c r="AA24" s="496"/>
      <c r="AB24" s="496"/>
      <c r="AC24" s="496"/>
      <c r="AD24" s="496"/>
      <c r="AE24" s="496"/>
      <c r="AF24" s="496"/>
      <c r="AG24" s="497"/>
      <c r="AH24" s="517">
        <v>173</v>
      </c>
      <c r="AI24" s="518"/>
      <c r="AJ24" s="518"/>
      <c r="AK24" s="518"/>
      <c r="AL24" s="557"/>
      <c r="AM24" s="517">
        <v>548583</v>
      </c>
      <c r="AN24" s="518"/>
      <c r="AO24" s="518"/>
      <c r="AP24" s="518"/>
      <c r="AQ24" s="518"/>
      <c r="AR24" s="557"/>
      <c r="AS24" s="517">
        <v>3171</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9077237</v>
      </c>
      <c r="BO24" s="467"/>
      <c r="BP24" s="467"/>
      <c r="BQ24" s="467"/>
      <c r="BR24" s="467"/>
      <c r="BS24" s="467"/>
      <c r="BT24" s="467"/>
      <c r="BU24" s="468"/>
      <c r="BV24" s="466">
        <v>9309865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5307</v>
      </c>
      <c r="R25" s="518"/>
      <c r="S25" s="518"/>
      <c r="T25" s="518"/>
      <c r="U25" s="518"/>
      <c r="V25" s="557"/>
      <c r="W25" s="616"/>
      <c r="X25" s="604"/>
      <c r="Y25" s="605"/>
      <c r="Z25" s="516" t="s">
        <v>175</v>
      </c>
      <c r="AA25" s="496"/>
      <c r="AB25" s="496"/>
      <c r="AC25" s="496"/>
      <c r="AD25" s="496"/>
      <c r="AE25" s="496"/>
      <c r="AF25" s="496"/>
      <c r="AG25" s="497"/>
      <c r="AH25" s="517" t="s">
        <v>176</v>
      </c>
      <c r="AI25" s="518"/>
      <c r="AJ25" s="518"/>
      <c r="AK25" s="518"/>
      <c r="AL25" s="557"/>
      <c r="AM25" s="517" t="s">
        <v>129</v>
      </c>
      <c r="AN25" s="518"/>
      <c r="AO25" s="518"/>
      <c r="AP25" s="518"/>
      <c r="AQ25" s="518"/>
      <c r="AR25" s="557"/>
      <c r="AS25" s="517" t="s">
        <v>177</v>
      </c>
      <c r="AT25" s="518"/>
      <c r="AU25" s="518"/>
      <c r="AV25" s="518"/>
      <c r="AW25" s="518"/>
      <c r="AX25" s="519"/>
      <c r="AY25" s="426" t="s">
        <v>178</v>
      </c>
      <c r="AZ25" s="427"/>
      <c r="BA25" s="427"/>
      <c r="BB25" s="427"/>
      <c r="BC25" s="427"/>
      <c r="BD25" s="427"/>
      <c r="BE25" s="427"/>
      <c r="BF25" s="427"/>
      <c r="BG25" s="427"/>
      <c r="BH25" s="427"/>
      <c r="BI25" s="427"/>
      <c r="BJ25" s="427"/>
      <c r="BK25" s="427"/>
      <c r="BL25" s="427"/>
      <c r="BM25" s="428"/>
      <c r="BN25" s="429">
        <v>562534</v>
      </c>
      <c r="BO25" s="430"/>
      <c r="BP25" s="430"/>
      <c r="BQ25" s="430"/>
      <c r="BR25" s="430"/>
      <c r="BS25" s="430"/>
      <c r="BT25" s="430"/>
      <c r="BU25" s="431"/>
      <c r="BV25" s="429">
        <v>329546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179</v>
      </c>
      <c r="F26" s="496"/>
      <c r="G26" s="496"/>
      <c r="H26" s="496"/>
      <c r="I26" s="496"/>
      <c r="J26" s="496"/>
      <c r="K26" s="497"/>
      <c r="L26" s="517">
        <v>1</v>
      </c>
      <c r="M26" s="518"/>
      <c r="N26" s="518"/>
      <c r="O26" s="518"/>
      <c r="P26" s="557"/>
      <c r="Q26" s="517">
        <v>4985</v>
      </c>
      <c r="R26" s="518"/>
      <c r="S26" s="518"/>
      <c r="T26" s="518"/>
      <c r="U26" s="518"/>
      <c r="V26" s="557"/>
      <c r="W26" s="616"/>
      <c r="X26" s="604"/>
      <c r="Y26" s="605"/>
      <c r="Z26" s="516" t="s">
        <v>180</v>
      </c>
      <c r="AA26" s="626"/>
      <c r="AB26" s="626"/>
      <c r="AC26" s="626"/>
      <c r="AD26" s="626"/>
      <c r="AE26" s="626"/>
      <c r="AF26" s="626"/>
      <c r="AG26" s="627"/>
      <c r="AH26" s="517">
        <v>14</v>
      </c>
      <c r="AI26" s="518"/>
      <c r="AJ26" s="518"/>
      <c r="AK26" s="518"/>
      <c r="AL26" s="557"/>
      <c r="AM26" s="517">
        <v>45150</v>
      </c>
      <c r="AN26" s="518"/>
      <c r="AO26" s="518"/>
      <c r="AP26" s="518"/>
      <c r="AQ26" s="518"/>
      <c r="AR26" s="557"/>
      <c r="AS26" s="517">
        <v>3225</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t="s">
        <v>138</v>
      </c>
      <c r="BO26" s="467"/>
      <c r="BP26" s="467"/>
      <c r="BQ26" s="467"/>
      <c r="BR26" s="467"/>
      <c r="BS26" s="467"/>
      <c r="BT26" s="467"/>
      <c r="BU26" s="468"/>
      <c r="BV26" s="466" t="s">
        <v>138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182</v>
      </c>
      <c r="F27" s="496"/>
      <c r="G27" s="496"/>
      <c r="H27" s="496"/>
      <c r="I27" s="496"/>
      <c r="J27" s="496"/>
      <c r="K27" s="497"/>
      <c r="L27" s="517">
        <v>1</v>
      </c>
      <c r="M27" s="518"/>
      <c r="N27" s="518"/>
      <c r="O27" s="518"/>
      <c r="P27" s="557"/>
      <c r="Q27" s="517">
        <v>3180</v>
      </c>
      <c r="R27" s="518"/>
      <c r="S27" s="518"/>
      <c r="T27" s="518"/>
      <c r="U27" s="518"/>
      <c r="V27" s="557"/>
      <c r="W27" s="616"/>
      <c r="X27" s="604"/>
      <c r="Y27" s="605"/>
      <c r="Z27" s="516" t="s">
        <v>183</v>
      </c>
      <c r="AA27" s="496"/>
      <c r="AB27" s="496"/>
      <c r="AC27" s="496"/>
      <c r="AD27" s="496"/>
      <c r="AE27" s="496"/>
      <c r="AF27" s="496"/>
      <c r="AG27" s="497"/>
      <c r="AH27" s="517">
        <v>15</v>
      </c>
      <c r="AI27" s="518"/>
      <c r="AJ27" s="518"/>
      <c r="AK27" s="518"/>
      <c r="AL27" s="557"/>
      <c r="AM27" s="517">
        <v>46365</v>
      </c>
      <c r="AN27" s="518"/>
      <c r="AO27" s="518"/>
      <c r="AP27" s="518"/>
      <c r="AQ27" s="518"/>
      <c r="AR27" s="557"/>
      <c r="AS27" s="517">
        <v>3091</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t="s">
        <v>176</v>
      </c>
      <c r="BO27" s="640"/>
      <c r="BP27" s="640"/>
      <c r="BQ27" s="640"/>
      <c r="BR27" s="640"/>
      <c r="BS27" s="640"/>
      <c r="BT27" s="640"/>
      <c r="BU27" s="641"/>
      <c r="BV27" s="639" t="s">
        <v>176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185</v>
      </c>
      <c r="F28" s="496"/>
      <c r="G28" s="496"/>
      <c r="H28" s="496"/>
      <c r="I28" s="496"/>
      <c r="J28" s="496"/>
      <c r="K28" s="497"/>
      <c r="L28" s="517">
        <v>1</v>
      </c>
      <c r="M28" s="518"/>
      <c r="N28" s="518"/>
      <c r="O28" s="518"/>
      <c r="P28" s="557"/>
      <c r="Q28" s="517">
        <v>2660</v>
      </c>
      <c r="R28" s="518"/>
      <c r="S28" s="518"/>
      <c r="T28" s="518"/>
      <c r="U28" s="518"/>
      <c r="V28" s="557"/>
      <c r="W28" s="616"/>
      <c r="X28" s="604"/>
      <c r="Y28" s="605"/>
      <c r="Z28" s="516" t="s">
        <v>186</v>
      </c>
      <c r="AA28" s="496"/>
      <c r="AB28" s="496"/>
      <c r="AC28" s="496"/>
      <c r="AD28" s="496"/>
      <c r="AE28" s="496"/>
      <c r="AF28" s="496"/>
      <c r="AG28" s="497"/>
      <c r="AH28" s="517" t="s">
        <v>129</v>
      </c>
      <c r="AI28" s="518"/>
      <c r="AJ28" s="518"/>
      <c r="AK28" s="518"/>
      <c r="AL28" s="557"/>
      <c r="AM28" s="517" t="s">
        <v>138</v>
      </c>
      <c r="AN28" s="518"/>
      <c r="AO28" s="518"/>
      <c r="AP28" s="518"/>
      <c r="AQ28" s="518"/>
      <c r="AR28" s="557"/>
      <c r="AS28" s="517" t="s">
        <v>129</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848817</v>
      </c>
      <c r="BO28" s="430"/>
      <c r="BP28" s="430"/>
      <c r="BQ28" s="430"/>
      <c r="BR28" s="430"/>
      <c r="BS28" s="430"/>
      <c r="BT28" s="430"/>
      <c r="BU28" s="431"/>
      <c r="BV28" s="429">
        <v>820168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188</v>
      </c>
      <c r="F29" s="496"/>
      <c r="G29" s="496"/>
      <c r="H29" s="496"/>
      <c r="I29" s="496"/>
      <c r="J29" s="496"/>
      <c r="K29" s="497"/>
      <c r="L29" s="517">
        <v>17</v>
      </c>
      <c r="M29" s="518"/>
      <c r="N29" s="518"/>
      <c r="O29" s="518"/>
      <c r="P29" s="557"/>
      <c r="Q29" s="517">
        <v>2430</v>
      </c>
      <c r="R29" s="518"/>
      <c r="S29" s="518"/>
      <c r="T29" s="518"/>
      <c r="U29" s="518"/>
      <c r="V29" s="557"/>
      <c r="W29" s="617"/>
      <c r="X29" s="618"/>
      <c r="Y29" s="619"/>
      <c r="Z29" s="516" t="s">
        <v>189</v>
      </c>
      <c r="AA29" s="496"/>
      <c r="AB29" s="496"/>
      <c r="AC29" s="496"/>
      <c r="AD29" s="496"/>
      <c r="AE29" s="496"/>
      <c r="AF29" s="496"/>
      <c r="AG29" s="497"/>
      <c r="AH29" s="517">
        <v>188</v>
      </c>
      <c r="AI29" s="518"/>
      <c r="AJ29" s="518"/>
      <c r="AK29" s="518"/>
      <c r="AL29" s="557"/>
      <c r="AM29" s="517">
        <v>594948</v>
      </c>
      <c r="AN29" s="518"/>
      <c r="AO29" s="518"/>
      <c r="AP29" s="518"/>
      <c r="AQ29" s="518"/>
      <c r="AR29" s="557"/>
      <c r="AS29" s="517">
        <v>3165</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44626</v>
      </c>
      <c r="BO29" s="467"/>
      <c r="BP29" s="467"/>
      <c r="BQ29" s="467"/>
      <c r="BR29" s="467"/>
      <c r="BS29" s="467"/>
      <c r="BT29" s="467"/>
      <c r="BU29" s="468"/>
      <c r="BV29" s="466">
        <v>606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403573</v>
      </c>
      <c r="BO30" s="640"/>
      <c r="BP30" s="640"/>
      <c r="BQ30" s="640"/>
      <c r="BR30" s="640"/>
      <c r="BS30" s="640"/>
      <c r="BT30" s="640"/>
      <c r="BU30" s="641"/>
      <c r="BV30" s="639">
        <v>278122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198</v>
      </c>
      <c r="D33" s="490"/>
      <c r="E33" s="455" t="s">
        <v>199</v>
      </c>
      <c r="F33" s="455"/>
      <c r="G33" s="455"/>
      <c r="H33" s="455"/>
      <c r="I33" s="455"/>
      <c r="J33" s="455"/>
      <c r="K33" s="455"/>
      <c r="L33" s="455"/>
      <c r="M33" s="455"/>
      <c r="N33" s="455"/>
      <c r="O33" s="455"/>
      <c r="P33" s="455"/>
      <c r="Q33" s="455"/>
      <c r="R33" s="455"/>
      <c r="S33" s="455"/>
      <c r="T33" s="215"/>
      <c r="U33" s="490" t="s">
        <v>198</v>
      </c>
      <c r="V33" s="490"/>
      <c r="W33" s="455" t="s">
        <v>200</v>
      </c>
      <c r="X33" s="455"/>
      <c r="Y33" s="455"/>
      <c r="Z33" s="455"/>
      <c r="AA33" s="455"/>
      <c r="AB33" s="455"/>
      <c r="AC33" s="455"/>
      <c r="AD33" s="455"/>
      <c r="AE33" s="455"/>
      <c r="AF33" s="455"/>
      <c r="AG33" s="455"/>
      <c r="AH33" s="455"/>
      <c r="AI33" s="455"/>
      <c r="AJ33" s="455"/>
      <c r="AK33" s="455"/>
      <c r="AL33" s="215"/>
      <c r="AM33" s="490" t="s">
        <v>198</v>
      </c>
      <c r="AN33" s="490"/>
      <c r="AO33" s="455" t="s">
        <v>199</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204</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4</v>
      </c>
      <c r="AN34" s="652"/>
      <c r="AO34" s="653" t="str">
        <f>IF('各会計、関係団体の財政状況及び健全化判断比率'!B30="","",'各会計、関係団体の財政状況及び健全化判断比率'!B30)</f>
        <v>水道事業会計</v>
      </c>
      <c r="AP34" s="653"/>
      <c r="AQ34" s="653"/>
      <c r="AR34" s="653"/>
      <c r="AS34" s="653"/>
      <c r="AT34" s="653"/>
      <c r="AU34" s="653"/>
      <c r="AV34" s="653"/>
      <c r="AW34" s="653"/>
      <c r="AX34" s="653"/>
      <c r="AY34" s="653"/>
      <c r="AZ34" s="653"/>
      <c r="BA34" s="653"/>
      <c r="BB34" s="653"/>
      <c r="BC34" s="653"/>
      <c r="BD34" s="213"/>
      <c r="BE34" s="652">
        <f>IF(BG34="","",MAX(C34:D43,U34:V43,AM34:AN43)+1)</f>
        <v>5</v>
      </c>
      <c r="BF34" s="652"/>
      <c r="BG34" s="653" t="str">
        <f>IF('各会計、関係団体の財政状況及び健全化判断比率'!B31="","",'各会計、関係団体の財政状況及び健全化判断比率'!B31)</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東部消防組合　一般会計　</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沖縄県町村土地開発公社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6</v>
      </c>
      <c r="BF35" s="652"/>
      <c r="BG35" s="653" t="str">
        <f>IF('各会計、関係団体の財政状況及び健全化判断比率'!B32="","",'各会計、関係団体の財政状況及び健全化判断比率'!B32)</f>
        <v>土地区画整理事業特別会計</v>
      </c>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南部広域行政組合　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南部広域行政組合　公共用地先行取得事業特別会計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南部広域行政組合　糸豊環境衛生事業特別会計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南部広域行政組合　東部環境衛生事業特別会計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南部広域行政組合　島尻環境衛生事業特別会計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沖縄県市町村総合事務組合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IF('各会計、関係団体の財政状況及び健全化判断比率'!B75="","",'各会計、関係団体の財政状況及び健全化判断比率'!B75)</f>
        <v>中部広域市町村圏事務組合　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15</v>
      </c>
      <c r="BX42" s="652"/>
      <c r="BY42" s="653" t="str">
        <f>IF('各会計、関係団体の財政状況及び健全化判断比率'!B76="","",'各会計、関係団体の財政状況及び健全化判断比率'!B76)</f>
        <v>中部広域市町村圏事務組合　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16</v>
      </c>
      <c r="BX43" s="652"/>
      <c r="BY43" s="653" t="str">
        <f>IF('各会計、関係団体の財政状況及び健全化判断比率'!B77="","",'各会計、関係団体の財政状況及び健全化判断比率'!B77)</f>
        <v>後期高齢者医療広域連合　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DMJj+5ear5iEf8cYGUvCeR/bqRF3s0y94DqH1XptEWRzWxRY5XJx7c5s9lUdpJ+TRukaATiMAQgtDwcTmq7VQ==" saltValue="PY9H3tPBx1EN//nuBgN/O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Layout"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4" t="s">
        <v>558</v>
      </c>
      <c r="D34" s="1244"/>
      <c r="E34" s="1245"/>
      <c r="F34" s="32" t="s">
        <v>559</v>
      </c>
      <c r="G34" s="33" t="s">
        <v>560</v>
      </c>
      <c r="H34" s="33" t="s">
        <v>561</v>
      </c>
      <c r="I34" s="33" t="s">
        <v>562</v>
      </c>
      <c r="J34" s="34" t="s">
        <v>563</v>
      </c>
      <c r="K34" s="22"/>
      <c r="L34" s="22"/>
      <c r="M34" s="22"/>
      <c r="N34" s="22"/>
      <c r="O34" s="22"/>
      <c r="P34" s="22"/>
    </row>
    <row r="35" spans="1:16" ht="39" customHeight="1" x14ac:dyDescent="0.15">
      <c r="A35" s="22"/>
      <c r="B35" s="35"/>
      <c r="C35" s="1238" t="s">
        <v>564</v>
      </c>
      <c r="D35" s="1239"/>
      <c r="E35" s="1240"/>
      <c r="F35" s="36">
        <v>24.32</v>
      </c>
      <c r="G35" s="37">
        <v>24.64</v>
      </c>
      <c r="H35" s="37">
        <v>25.56</v>
      </c>
      <c r="I35" s="37">
        <v>26.41</v>
      </c>
      <c r="J35" s="38">
        <v>26.92</v>
      </c>
      <c r="K35" s="22"/>
      <c r="L35" s="22"/>
      <c r="M35" s="22"/>
      <c r="N35" s="22"/>
      <c r="O35" s="22"/>
      <c r="P35" s="22"/>
    </row>
    <row r="36" spans="1:16" ht="39" customHeight="1" x14ac:dyDescent="0.15">
      <c r="A36" s="22"/>
      <c r="B36" s="35"/>
      <c r="C36" s="1238" t="s">
        <v>565</v>
      </c>
      <c r="D36" s="1239"/>
      <c r="E36" s="1240"/>
      <c r="F36" s="36">
        <v>5.87</v>
      </c>
      <c r="G36" s="37">
        <v>5.53</v>
      </c>
      <c r="H36" s="37">
        <v>5</v>
      </c>
      <c r="I36" s="37">
        <v>4.3</v>
      </c>
      <c r="J36" s="38">
        <v>5.14</v>
      </c>
      <c r="K36" s="22"/>
      <c r="L36" s="22"/>
      <c r="M36" s="22"/>
      <c r="N36" s="22"/>
      <c r="O36" s="22"/>
      <c r="P36" s="22"/>
    </row>
    <row r="37" spans="1:16" ht="39" customHeight="1" x14ac:dyDescent="0.15">
      <c r="A37" s="22"/>
      <c r="B37" s="35"/>
      <c r="C37" s="1238" t="s">
        <v>566</v>
      </c>
      <c r="D37" s="1239"/>
      <c r="E37" s="1240"/>
      <c r="F37" s="36">
        <v>0.28999999999999998</v>
      </c>
      <c r="G37" s="37">
        <v>0.25</v>
      </c>
      <c r="H37" s="37">
        <v>0.28999999999999998</v>
      </c>
      <c r="I37" s="37">
        <v>0.28000000000000003</v>
      </c>
      <c r="J37" s="38">
        <v>0.2</v>
      </c>
      <c r="K37" s="22"/>
      <c r="L37" s="22"/>
      <c r="M37" s="22"/>
      <c r="N37" s="22"/>
      <c r="O37" s="22"/>
      <c r="P37" s="22"/>
    </row>
    <row r="38" spans="1:16" ht="39" customHeight="1" x14ac:dyDescent="0.15">
      <c r="A38" s="22"/>
      <c r="B38" s="35"/>
      <c r="C38" s="1238" t="s">
        <v>567</v>
      </c>
      <c r="D38" s="1239"/>
      <c r="E38" s="1240"/>
      <c r="F38" s="36">
        <v>0.25</v>
      </c>
      <c r="G38" s="37">
        <v>0.08</v>
      </c>
      <c r="H38" s="37">
        <v>7.0000000000000007E-2</v>
      </c>
      <c r="I38" s="37">
        <v>0.17</v>
      </c>
      <c r="J38" s="38">
        <v>0.06</v>
      </c>
      <c r="K38" s="22"/>
      <c r="L38" s="22"/>
      <c r="M38" s="22"/>
      <c r="N38" s="22"/>
      <c r="O38" s="22"/>
      <c r="P38" s="22"/>
    </row>
    <row r="39" spans="1:16" ht="39" customHeight="1" x14ac:dyDescent="0.15">
      <c r="A39" s="22"/>
      <c r="B39" s="35"/>
      <c r="C39" s="1238" t="s">
        <v>568</v>
      </c>
      <c r="D39" s="1239"/>
      <c r="E39" s="1240"/>
      <c r="F39" s="36">
        <v>0.02</v>
      </c>
      <c r="G39" s="37">
        <v>0.01</v>
      </c>
      <c r="H39" s="37">
        <v>0.01</v>
      </c>
      <c r="I39" s="37">
        <v>0.01</v>
      </c>
      <c r="J39" s="38">
        <v>0.01</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569</v>
      </c>
      <c r="D42" s="1239"/>
      <c r="E42" s="1240"/>
      <c r="F42" s="36" t="s">
        <v>508</v>
      </c>
      <c r="G42" s="37" t="s">
        <v>508</v>
      </c>
      <c r="H42" s="37" t="s">
        <v>508</v>
      </c>
      <c r="I42" s="37" t="s">
        <v>508</v>
      </c>
      <c r="J42" s="38" t="s">
        <v>508</v>
      </c>
      <c r="K42" s="22"/>
      <c r="L42" s="22"/>
      <c r="M42" s="22"/>
      <c r="N42" s="22"/>
      <c r="O42" s="22"/>
      <c r="P42" s="22"/>
    </row>
    <row r="43" spans="1:16" ht="39" customHeight="1" thickBot="1" x14ac:dyDescent="0.2">
      <c r="A43" s="22"/>
      <c r="B43" s="40"/>
      <c r="C43" s="1241" t="s">
        <v>570</v>
      </c>
      <c r="D43" s="1242"/>
      <c r="E43" s="1243"/>
      <c r="F43" s="41">
        <v>0.84</v>
      </c>
      <c r="G43" s="42">
        <v>0.93</v>
      </c>
      <c r="H43" s="42">
        <v>1.85</v>
      </c>
      <c r="I43" s="42">
        <v>0</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7NCltpuxo4A86lasFbzjWv3AWDCsyQTPgSGvbaCaKMIRpFexbHcq1CyJ37Vkihb2bZxVOzRqXsmzSq6Jf0eFw==" saltValue="dbskvqdHYTgcW/VXu0Am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1061</v>
      </c>
      <c r="L45" s="60">
        <v>1033</v>
      </c>
      <c r="M45" s="60">
        <v>1016</v>
      </c>
      <c r="N45" s="60">
        <v>1073</v>
      </c>
      <c r="O45" s="61">
        <v>1090</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508</v>
      </c>
      <c r="L46" s="64" t="s">
        <v>508</v>
      </c>
      <c r="M46" s="64" t="s">
        <v>508</v>
      </c>
      <c r="N46" s="64" t="s">
        <v>508</v>
      </c>
      <c r="O46" s="65" t="s">
        <v>508</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508</v>
      </c>
      <c r="L47" s="64" t="s">
        <v>508</v>
      </c>
      <c r="M47" s="64" t="s">
        <v>508</v>
      </c>
      <c r="N47" s="64" t="s">
        <v>508</v>
      </c>
      <c r="O47" s="65" t="s">
        <v>508</v>
      </c>
      <c r="P47" s="48"/>
      <c r="Q47" s="48"/>
      <c r="R47" s="48"/>
      <c r="S47" s="48"/>
      <c r="T47" s="48"/>
      <c r="U47" s="48"/>
    </row>
    <row r="48" spans="1:21" ht="30.75" customHeight="1" x14ac:dyDescent="0.15">
      <c r="A48" s="48"/>
      <c r="B48" s="1248"/>
      <c r="C48" s="1249"/>
      <c r="D48" s="62"/>
      <c r="E48" s="1254" t="s">
        <v>15</v>
      </c>
      <c r="F48" s="1254"/>
      <c r="G48" s="1254"/>
      <c r="H48" s="1254"/>
      <c r="I48" s="1254"/>
      <c r="J48" s="1255"/>
      <c r="K48" s="63">
        <v>170</v>
      </c>
      <c r="L48" s="64">
        <v>161</v>
      </c>
      <c r="M48" s="64">
        <v>169</v>
      </c>
      <c r="N48" s="64">
        <v>171</v>
      </c>
      <c r="O48" s="65">
        <v>176</v>
      </c>
      <c r="P48" s="48"/>
      <c r="Q48" s="48"/>
      <c r="R48" s="48"/>
      <c r="S48" s="48"/>
      <c r="T48" s="48"/>
      <c r="U48" s="48"/>
    </row>
    <row r="49" spans="1:21" ht="30.75" customHeight="1" x14ac:dyDescent="0.15">
      <c r="A49" s="48"/>
      <c r="B49" s="1248"/>
      <c r="C49" s="1249"/>
      <c r="D49" s="62"/>
      <c r="E49" s="1254" t="s">
        <v>16</v>
      </c>
      <c r="F49" s="1254"/>
      <c r="G49" s="1254"/>
      <c r="H49" s="1254"/>
      <c r="I49" s="1254"/>
      <c r="J49" s="1255"/>
      <c r="K49" s="63">
        <v>48</v>
      </c>
      <c r="L49" s="64">
        <v>33</v>
      </c>
      <c r="M49" s="64">
        <v>50</v>
      </c>
      <c r="N49" s="64">
        <v>75</v>
      </c>
      <c r="O49" s="65">
        <v>46</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508</v>
      </c>
      <c r="L50" s="64" t="s">
        <v>508</v>
      </c>
      <c r="M50" s="64" t="s">
        <v>508</v>
      </c>
      <c r="N50" s="64" t="s">
        <v>508</v>
      </c>
      <c r="O50" s="65" t="s">
        <v>508</v>
      </c>
      <c r="P50" s="48"/>
      <c r="Q50" s="48"/>
      <c r="R50" s="48"/>
      <c r="S50" s="48"/>
      <c r="T50" s="48"/>
      <c r="U50" s="48"/>
    </row>
    <row r="51" spans="1:21" ht="30.75" customHeight="1" x14ac:dyDescent="0.15">
      <c r="A51" s="48"/>
      <c r="B51" s="1250"/>
      <c r="C51" s="1251"/>
      <c r="D51" s="66"/>
      <c r="E51" s="1254" t="s">
        <v>18</v>
      </c>
      <c r="F51" s="1254"/>
      <c r="G51" s="1254"/>
      <c r="H51" s="1254"/>
      <c r="I51" s="1254"/>
      <c r="J51" s="1255"/>
      <c r="K51" s="63">
        <v>1</v>
      </c>
      <c r="L51" s="64">
        <v>1</v>
      </c>
      <c r="M51" s="64">
        <v>1</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804</v>
      </c>
      <c r="L52" s="64">
        <v>775</v>
      </c>
      <c r="M52" s="64">
        <v>782</v>
      </c>
      <c r="N52" s="64">
        <v>792</v>
      </c>
      <c r="O52" s="65">
        <v>795</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476</v>
      </c>
      <c r="L53" s="69">
        <v>453</v>
      </c>
      <c r="M53" s="69">
        <v>454</v>
      </c>
      <c r="N53" s="69">
        <v>527</v>
      </c>
      <c r="O53" s="70">
        <v>517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607</v>
      </c>
      <c r="L57" s="83" t="s">
        <v>608</v>
      </c>
      <c r="M57" s="83" t="s">
        <v>608</v>
      </c>
      <c r="N57" s="83" t="s">
        <v>608</v>
      </c>
      <c r="O57" s="84" t="s">
        <v>607</v>
      </c>
    </row>
    <row r="58" spans="1:21" ht="31.5" customHeight="1" thickBot="1" x14ac:dyDescent="0.2">
      <c r="B58" s="1264"/>
      <c r="C58" s="1265"/>
      <c r="D58" s="1269" t="s">
        <v>27</v>
      </c>
      <c r="E58" s="1270"/>
      <c r="F58" s="1270"/>
      <c r="G58" s="1270"/>
      <c r="H58" s="1270"/>
      <c r="I58" s="1270"/>
      <c r="J58" s="1271"/>
      <c r="K58" s="85" t="s">
        <v>607</v>
      </c>
      <c r="L58" s="86" t="s">
        <v>607</v>
      </c>
      <c r="M58" s="86" t="s">
        <v>607</v>
      </c>
      <c r="N58" s="86" t="s">
        <v>607</v>
      </c>
      <c r="O58" s="87" t="s">
        <v>607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auwQXd8dLKzLxeTrdAV/b75PFq+jsoMRqs6O2YttjypJ+BXopwHYwUYQigC0nr0e42VHVxNJleELr2S0vz52g==" saltValue="Yu3ovOGS3zveOUqqVDBzB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550</v>
      </c>
      <c r="J40" s="99" t="s">
        <v>551</v>
      </c>
      <c r="K40" s="99" t="s">
        <v>552</v>
      </c>
      <c r="L40" s="99" t="s">
        <v>553</v>
      </c>
      <c r="M40" s="100" t="s">
        <v>554</v>
      </c>
    </row>
    <row r="41" spans="2:13" ht="27.75" customHeight="1" x14ac:dyDescent="0.15">
      <c r="B41" s="1272" t="s">
        <v>30</v>
      </c>
      <c r="C41" s="1273"/>
      <c r="D41" s="101"/>
      <c r="E41" s="1278" t="s">
        <v>31</v>
      </c>
      <c r="F41" s="1278"/>
      <c r="G41" s="1278"/>
      <c r="H41" s="1279"/>
      <c r="I41" s="102">
        <v>11456</v>
      </c>
      <c r="J41" s="103">
        <v>11407</v>
      </c>
      <c r="K41" s="103">
        <v>11404</v>
      </c>
      <c r="L41" s="103">
        <v>10968</v>
      </c>
      <c r="M41" s="104">
        <v>10479</v>
      </c>
    </row>
    <row r="42" spans="2:13" ht="27.75" customHeight="1" x14ac:dyDescent="0.15">
      <c r="B42" s="1274"/>
      <c r="C42" s="1275"/>
      <c r="D42" s="105"/>
      <c r="E42" s="1280" t="s">
        <v>32</v>
      </c>
      <c r="F42" s="1280"/>
      <c r="G42" s="1280"/>
      <c r="H42" s="1281"/>
      <c r="I42" s="106" t="s">
        <v>508</v>
      </c>
      <c r="J42" s="107" t="s">
        <v>508</v>
      </c>
      <c r="K42" s="107">
        <v>64</v>
      </c>
      <c r="L42" s="107">
        <v>64</v>
      </c>
      <c r="M42" s="108">
        <v>18</v>
      </c>
    </row>
    <row r="43" spans="2:13" ht="27.75" customHeight="1" x14ac:dyDescent="0.15">
      <c r="B43" s="1274"/>
      <c r="C43" s="1275"/>
      <c r="D43" s="105"/>
      <c r="E43" s="1280" t="s">
        <v>33</v>
      </c>
      <c r="F43" s="1280"/>
      <c r="G43" s="1280"/>
      <c r="H43" s="1281"/>
      <c r="I43" s="106">
        <v>3803</v>
      </c>
      <c r="J43" s="107">
        <v>3612</v>
      </c>
      <c r="K43" s="107">
        <v>3497</v>
      </c>
      <c r="L43" s="107">
        <v>3310</v>
      </c>
      <c r="M43" s="108">
        <v>3176</v>
      </c>
    </row>
    <row r="44" spans="2:13" ht="27.75" customHeight="1" x14ac:dyDescent="0.15">
      <c r="B44" s="1274"/>
      <c r="C44" s="1275"/>
      <c r="D44" s="105"/>
      <c r="E44" s="1280" t="s">
        <v>34</v>
      </c>
      <c r="F44" s="1280"/>
      <c r="G44" s="1280"/>
      <c r="H44" s="1281"/>
      <c r="I44" s="106">
        <v>484</v>
      </c>
      <c r="J44" s="107">
        <v>563</v>
      </c>
      <c r="K44" s="107">
        <v>640</v>
      </c>
      <c r="L44" s="107">
        <v>634</v>
      </c>
      <c r="M44" s="108">
        <v>717</v>
      </c>
    </row>
    <row r="45" spans="2:13" ht="27.75" customHeight="1" x14ac:dyDescent="0.15">
      <c r="B45" s="1274"/>
      <c r="C45" s="1275"/>
      <c r="D45" s="105"/>
      <c r="E45" s="1280" t="s">
        <v>35</v>
      </c>
      <c r="F45" s="1280"/>
      <c r="G45" s="1280"/>
      <c r="H45" s="1281"/>
      <c r="I45" s="106">
        <v>1017</v>
      </c>
      <c r="J45" s="107">
        <v>805</v>
      </c>
      <c r="K45" s="107">
        <v>845</v>
      </c>
      <c r="L45" s="107">
        <v>772</v>
      </c>
      <c r="M45" s="108">
        <v>796</v>
      </c>
    </row>
    <row r="46" spans="2:13" ht="27.75" customHeight="1" x14ac:dyDescent="0.15">
      <c r="B46" s="1274"/>
      <c r="C46" s="1275"/>
      <c r="D46" s="109"/>
      <c r="E46" s="1280" t="s">
        <v>36</v>
      </c>
      <c r="F46" s="1280"/>
      <c r="G46" s="1280"/>
      <c r="H46" s="1281"/>
      <c r="I46" s="106" t="s">
        <v>508</v>
      </c>
      <c r="J46" s="107" t="s">
        <v>508</v>
      </c>
      <c r="K46" s="107" t="s">
        <v>508</v>
      </c>
      <c r="L46" s="107" t="s">
        <v>508</v>
      </c>
      <c r="M46" s="108" t="s">
        <v>508</v>
      </c>
    </row>
    <row r="47" spans="2:13" ht="27.75" customHeight="1" x14ac:dyDescent="0.15">
      <c r="B47" s="1274"/>
      <c r="C47" s="1275"/>
      <c r="D47" s="110"/>
      <c r="E47" s="1282" t="s">
        <v>37</v>
      </c>
      <c r="F47" s="1283"/>
      <c r="G47" s="1283"/>
      <c r="H47" s="1284"/>
      <c r="I47" s="106" t="s">
        <v>508</v>
      </c>
      <c r="J47" s="107" t="s">
        <v>508</v>
      </c>
      <c r="K47" s="107" t="s">
        <v>508</v>
      </c>
      <c r="L47" s="107" t="s">
        <v>508</v>
      </c>
      <c r="M47" s="108" t="s">
        <v>508</v>
      </c>
    </row>
    <row r="48" spans="2:13" ht="27.75" customHeight="1" x14ac:dyDescent="0.15">
      <c r="B48" s="1274"/>
      <c r="C48" s="1275"/>
      <c r="D48" s="105"/>
      <c r="E48" s="1280" t="s">
        <v>38</v>
      </c>
      <c r="F48" s="1280"/>
      <c r="G48" s="1280"/>
      <c r="H48" s="1281"/>
      <c r="I48" s="106" t="s">
        <v>508</v>
      </c>
      <c r="J48" s="107" t="s">
        <v>508</v>
      </c>
      <c r="K48" s="107" t="s">
        <v>508</v>
      </c>
      <c r="L48" s="107" t="s">
        <v>508</v>
      </c>
      <c r="M48" s="108" t="s">
        <v>508</v>
      </c>
    </row>
    <row r="49" spans="2:13" ht="27.75" customHeight="1" x14ac:dyDescent="0.15">
      <c r="B49" s="1276"/>
      <c r="C49" s="1277"/>
      <c r="D49" s="105"/>
      <c r="E49" s="1280" t="s">
        <v>39</v>
      </c>
      <c r="F49" s="1280"/>
      <c r="G49" s="1280"/>
      <c r="H49" s="1281"/>
      <c r="I49" s="106" t="s">
        <v>508</v>
      </c>
      <c r="J49" s="107" t="s">
        <v>508</v>
      </c>
      <c r="K49" s="107" t="s">
        <v>508</v>
      </c>
      <c r="L49" s="107" t="s">
        <v>508</v>
      </c>
      <c r="M49" s="108" t="s">
        <v>508</v>
      </c>
    </row>
    <row r="50" spans="2:13" ht="27.75" customHeight="1" x14ac:dyDescent="0.15">
      <c r="B50" s="1285" t="s">
        <v>40</v>
      </c>
      <c r="C50" s="1286"/>
      <c r="D50" s="111"/>
      <c r="E50" s="1280" t="s">
        <v>41</v>
      </c>
      <c r="F50" s="1280"/>
      <c r="G50" s="1280"/>
      <c r="H50" s="1281"/>
      <c r="I50" s="106">
        <v>2235</v>
      </c>
      <c r="J50" s="107">
        <v>1989</v>
      </c>
      <c r="K50" s="107">
        <v>1354</v>
      </c>
      <c r="L50" s="107">
        <v>1101</v>
      </c>
      <c r="M50" s="108">
        <v>1233</v>
      </c>
    </row>
    <row r="51" spans="2:13" ht="27.75" customHeight="1" x14ac:dyDescent="0.15">
      <c r="B51" s="1274"/>
      <c r="C51" s="1275"/>
      <c r="D51" s="105"/>
      <c r="E51" s="1280" t="s">
        <v>42</v>
      </c>
      <c r="F51" s="1280"/>
      <c r="G51" s="1280"/>
      <c r="H51" s="1281"/>
      <c r="I51" s="106">
        <v>427</v>
      </c>
      <c r="J51" s="107">
        <v>373</v>
      </c>
      <c r="K51" s="107">
        <v>320</v>
      </c>
      <c r="L51" s="107">
        <v>267</v>
      </c>
      <c r="M51" s="108">
        <v>213</v>
      </c>
    </row>
    <row r="52" spans="2:13" ht="27.75" customHeight="1" x14ac:dyDescent="0.15">
      <c r="B52" s="1276"/>
      <c r="C52" s="1277"/>
      <c r="D52" s="105"/>
      <c r="E52" s="1280" t="s">
        <v>43</v>
      </c>
      <c r="F52" s="1280"/>
      <c r="G52" s="1280"/>
      <c r="H52" s="1281"/>
      <c r="I52" s="106">
        <v>8960</v>
      </c>
      <c r="J52" s="107">
        <v>9090</v>
      </c>
      <c r="K52" s="107">
        <v>9040</v>
      </c>
      <c r="L52" s="107">
        <v>8900</v>
      </c>
      <c r="M52" s="108">
        <v>8813</v>
      </c>
    </row>
    <row r="53" spans="2:13" ht="27.75" customHeight="1" thickBot="1" x14ac:dyDescent="0.2">
      <c r="B53" s="1287" t="s">
        <v>44</v>
      </c>
      <c r="C53" s="1288"/>
      <c r="D53" s="112"/>
      <c r="E53" s="1289" t="s">
        <v>45</v>
      </c>
      <c r="F53" s="1289"/>
      <c r="G53" s="1289"/>
      <c r="H53" s="1290"/>
      <c r="I53" s="113">
        <v>5139</v>
      </c>
      <c r="J53" s="114">
        <v>4933</v>
      </c>
      <c r="K53" s="114">
        <v>5736</v>
      </c>
      <c r="L53" s="114">
        <v>5481</v>
      </c>
      <c r="M53" s="115">
        <v>4927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Yg8VqIeGnKUFmJmER5JIzLAOtJgfeGr9YjIvONexoDSfid2+NdYuXcv3n832fTMtZnbdOvoQSTLPvGUHRab5w==" saltValue="ris4vs+2Tx1WxUUjI0gJ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299" t="s">
        <v>48</v>
      </c>
      <c r="D55" s="1299"/>
      <c r="E55" s="1300"/>
      <c r="F55" s="127">
        <v>802</v>
      </c>
      <c r="G55" s="127">
        <v>820</v>
      </c>
      <c r="H55" s="128">
        <v>849</v>
      </c>
    </row>
    <row r="56" spans="2:8" ht="52.5" customHeight="1" x14ac:dyDescent="0.15">
      <c r="B56" s="129"/>
      <c r="C56" s="1301" t="s">
        <v>49</v>
      </c>
      <c r="D56" s="1301"/>
      <c r="E56" s="1302"/>
      <c r="F56" s="130">
        <v>51</v>
      </c>
      <c r="G56" s="130">
        <v>1</v>
      </c>
      <c r="H56" s="131">
        <v>45</v>
      </c>
    </row>
    <row r="57" spans="2:8" ht="53.25" customHeight="1" x14ac:dyDescent="0.15">
      <c r="B57" s="129"/>
      <c r="C57" s="1303" t="s">
        <v>50</v>
      </c>
      <c r="D57" s="1303"/>
      <c r="E57" s="1304"/>
      <c r="F57" s="132">
        <v>410</v>
      </c>
      <c r="G57" s="132">
        <v>278</v>
      </c>
      <c r="H57" s="133">
        <v>404</v>
      </c>
    </row>
    <row r="58" spans="2:8" ht="45.75" customHeight="1" x14ac:dyDescent="0.15">
      <c r="B58" s="134"/>
      <c r="C58" s="1291" t="s">
        <v>594</v>
      </c>
      <c r="D58" s="1292"/>
      <c r="E58" s="1293"/>
      <c r="F58" s="135">
        <v>81</v>
      </c>
      <c r="G58" s="135">
        <v>86</v>
      </c>
      <c r="H58" s="136">
        <v>91</v>
      </c>
    </row>
    <row r="59" spans="2:8" ht="45.75" customHeight="1" x14ac:dyDescent="0.15">
      <c r="B59" s="134"/>
      <c r="C59" s="1291" t="s">
        <v>598</v>
      </c>
      <c r="D59" s="1292"/>
      <c r="E59" s="1293"/>
      <c r="F59" s="135">
        <v>0</v>
      </c>
      <c r="G59" s="135">
        <v>0</v>
      </c>
      <c r="H59" s="136">
        <v>65</v>
      </c>
    </row>
    <row r="60" spans="2:8" ht="45.75" customHeight="1" x14ac:dyDescent="0.15">
      <c r="B60" s="134"/>
      <c r="C60" s="1291" t="s">
        <v>595</v>
      </c>
      <c r="D60" s="1292"/>
      <c r="E60" s="1293"/>
      <c r="F60" s="135">
        <v>58</v>
      </c>
      <c r="G60" s="135">
        <v>58</v>
      </c>
      <c r="H60" s="136">
        <v>58</v>
      </c>
    </row>
    <row r="61" spans="2:8" ht="45.75" customHeight="1" x14ac:dyDescent="0.15">
      <c r="B61" s="134"/>
      <c r="C61" s="1291" t="s">
        <v>596</v>
      </c>
      <c r="D61" s="1292"/>
      <c r="E61" s="1293"/>
      <c r="F61" s="135">
        <v>62</v>
      </c>
      <c r="G61" s="135">
        <v>32</v>
      </c>
      <c r="H61" s="136">
        <v>49</v>
      </c>
    </row>
    <row r="62" spans="2:8" ht="45.75" customHeight="1" thickBot="1" x14ac:dyDescent="0.2">
      <c r="B62" s="137"/>
      <c r="C62" s="1294" t="s">
        <v>597</v>
      </c>
      <c r="D62" s="1295"/>
      <c r="E62" s="1296"/>
      <c r="F62" s="138">
        <v>49</v>
      </c>
      <c r="G62" s="138">
        <v>49</v>
      </c>
      <c r="H62" s="139">
        <v>49</v>
      </c>
    </row>
    <row r="63" spans="2:8" ht="52.5" customHeight="1" thickBot="1" x14ac:dyDescent="0.2">
      <c r="B63" s="140"/>
      <c r="C63" s="1297" t="s">
        <v>51</v>
      </c>
      <c r="D63" s="1297"/>
      <c r="E63" s="1298"/>
      <c r="F63" s="141">
        <v>1263</v>
      </c>
      <c r="G63" s="141">
        <v>1099</v>
      </c>
      <c r="H63" s="142">
        <v>1297</v>
      </c>
    </row>
    <row r="64" spans="2:8" ht="15" customHeight="1" x14ac:dyDescent="0.15"/>
    <row r="65" ht="0" hidden="1" customHeight="1" x14ac:dyDescent="0.15"/>
    <row r="66" ht="0" hidden="1" customHeight="1" x14ac:dyDescent="0.15"/>
  </sheetData>
  <sheetProtection algorithmName="SHA-512" hashValue="BJn32PrbmGJNY1aKEW2eRUT1i2D9hI50ZmIzYYLxhEJ5hxmxR5YLkDudeIF+UaQg7JC+CDdib7puy8nYI9p7Pw==" saltValue="oHjfWeq4TO6KcEkD9qp16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547</v>
      </c>
      <c r="G2" s="156"/>
      <c r="H2" s="157"/>
    </row>
    <row r="3" spans="1:8" x14ac:dyDescent="0.15">
      <c r="A3" s="153" t="s">
        <v>540</v>
      </c>
      <c r="B3" s="158"/>
      <c r="C3" s="159"/>
      <c r="D3" s="160">
        <v>47270</v>
      </c>
      <c r="E3" s="161"/>
      <c r="F3" s="162">
        <v>53292</v>
      </c>
      <c r="G3" s="163"/>
      <c r="H3" s="164"/>
    </row>
    <row r="4" spans="1:8" x14ac:dyDescent="0.15">
      <c r="A4" s="165"/>
      <c r="B4" s="166"/>
      <c r="C4" s="167"/>
      <c r="D4" s="168">
        <v>21270</v>
      </c>
      <c r="E4" s="169"/>
      <c r="F4" s="170">
        <v>28900</v>
      </c>
      <c r="G4" s="171"/>
      <c r="H4" s="172"/>
    </row>
    <row r="5" spans="1:8" x14ac:dyDescent="0.15">
      <c r="A5" s="153" t="s">
        <v>542</v>
      </c>
      <c r="B5" s="158"/>
      <c r="C5" s="159"/>
      <c r="D5" s="160">
        <v>66965</v>
      </c>
      <c r="E5" s="161"/>
      <c r="F5" s="162">
        <v>49919</v>
      </c>
      <c r="G5" s="163"/>
      <c r="H5" s="164"/>
    </row>
    <row r="6" spans="1:8" x14ac:dyDescent="0.15">
      <c r="A6" s="165"/>
      <c r="B6" s="166"/>
      <c r="C6" s="167"/>
      <c r="D6" s="168">
        <v>18389</v>
      </c>
      <c r="E6" s="169"/>
      <c r="F6" s="170">
        <v>26398</v>
      </c>
      <c r="G6" s="171"/>
      <c r="H6" s="172"/>
    </row>
    <row r="7" spans="1:8" x14ac:dyDescent="0.15">
      <c r="A7" s="153" t="s">
        <v>543</v>
      </c>
      <c r="B7" s="158"/>
      <c r="C7" s="159"/>
      <c r="D7" s="160">
        <v>86458</v>
      </c>
      <c r="E7" s="161"/>
      <c r="F7" s="162">
        <v>47738</v>
      </c>
      <c r="G7" s="163"/>
      <c r="H7" s="164"/>
    </row>
    <row r="8" spans="1:8" x14ac:dyDescent="0.15">
      <c r="A8" s="165"/>
      <c r="B8" s="166"/>
      <c r="C8" s="167"/>
      <c r="D8" s="168">
        <v>19454</v>
      </c>
      <c r="E8" s="169"/>
      <c r="F8" s="170">
        <v>24937</v>
      </c>
      <c r="G8" s="171"/>
      <c r="H8" s="172"/>
    </row>
    <row r="9" spans="1:8" x14ac:dyDescent="0.15">
      <c r="A9" s="153" t="s">
        <v>544</v>
      </c>
      <c r="B9" s="158"/>
      <c r="C9" s="159"/>
      <c r="D9" s="160">
        <v>47372</v>
      </c>
      <c r="E9" s="161"/>
      <c r="F9" s="162">
        <v>52191</v>
      </c>
      <c r="G9" s="163"/>
      <c r="H9" s="164"/>
    </row>
    <row r="10" spans="1:8" x14ac:dyDescent="0.15">
      <c r="A10" s="165"/>
      <c r="B10" s="166"/>
      <c r="C10" s="167"/>
      <c r="D10" s="168">
        <v>17058</v>
      </c>
      <c r="E10" s="169"/>
      <c r="F10" s="170">
        <v>24843</v>
      </c>
      <c r="G10" s="171"/>
      <c r="H10" s="172"/>
    </row>
    <row r="11" spans="1:8" x14ac:dyDescent="0.15">
      <c r="A11" s="153" t="s">
        <v>545</v>
      </c>
      <c r="B11" s="158"/>
      <c r="C11" s="159"/>
      <c r="D11" s="160">
        <v>32152</v>
      </c>
      <c r="E11" s="161"/>
      <c r="F11" s="162">
        <v>47387</v>
      </c>
      <c r="G11" s="163"/>
      <c r="H11" s="164"/>
    </row>
    <row r="12" spans="1:8" x14ac:dyDescent="0.15">
      <c r="A12" s="165"/>
      <c r="B12" s="166"/>
      <c r="C12" s="173"/>
      <c r="D12" s="168">
        <v>9936</v>
      </c>
      <c r="E12" s="169"/>
      <c r="F12" s="170">
        <v>24928</v>
      </c>
      <c r="G12" s="171"/>
      <c r="H12" s="172"/>
    </row>
    <row r="13" spans="1:8" x14ac:dyDescent="0.15">
      <c r="A13" s="153"/>
      <c r="B13" s="158"/>
      <c r="C13" s="174"/>
      <c r="D13" s="175">
        <v>56043</v>
      </c>
      <c r="E13" s="176"/>
      <c r="F13" s="177">
        <v>50105</v>
      </c>
      <c r="G13" s="178"/>
      <c r="H13" s="164"/>
    </row>
    <row r="14" spans="1:8" x14ac:dyDescent="0.15">
      <c r="A14" s="165"/>
      <c r="B14" s="166"/>
      <c r="C14" s="167"/>
      <c r="D14" s="168">
        <v>17221</v>
      </c>
      <c r="E14" s="169"/>
      <c r="F14" s="170">
        <v>26001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5.89</v>
      </c>
      <c r="C19" s="179">
        <f>ROUND(VALUE(SUBSTITUTE(実質収支比率等に係る経年分析!G$48,"▲","-")),2)</f>
        <v>5.54</v>
      </c>
      <c r="D19" s="179">
        <f>ROUND(VALUE(SUBSTITUTE(実質収支比率等に係る経年分析!H$48,"▲","-")),2)</f>
        <v>5.0199999999999996</v>
      </c>
      <c r="E19" s="179">
        <f>ROUND(VALUE(SUBSTITUTE(実質収支比率等に係る経年分析!I$48,"▲","-")),2)</f>
        <v>4.38</v>
      </c>
      <c r="F19" s="179">
        <f>ROUND(VALUE(SUBSTITUTE(実質収支比率等に係る経年分析!J$48,"▲","-")),2)</f>
        <v>5.17</v>
      </c>
    </row>
    <row r="20" spans="1:11" x14ac:dyDescent="0.15">
      <c r="A20" s="179" t="s">
        <v>55</v>
      </c>
      <c r="B20" s="179">
        <f>ROUND(VALUE(SUBSTITUTE(実質収支比率等に係る経年分析!F$47,"▲","-")),2)</f>
        <v>17.670000000000002</v>
      </c>
      <c r="C20" s="179">
        <f>ROUND(VALUE(SUBSTITUTE(実質収支比率等に係る経年分析!G$47,"▲","-")),2)</f>
        <v>15.76</v>
      </c>
      <c r="D20" s="179">
        <f>ROUND(VALUE(SUBSTITUTE(実質収支比率等に係る経年分析!H$47,"▲","-")),2)</f>
        <v>12.36</v>
      </c>
      <c r="E20" s="179">
        <f>ROUND(VALUE(SUBSTITUTE(実質収支比率等に係る経年分析!I$47,"▲","-")),2)</f>
        <v>12.56</v>
      </c>
      <c r="F20" s="179">
        <f>ROUND(VALUE(SUBSTITUTE(実質収支比率等に係る経年分析!J$47,"▲","-")),2)</f>
        <v>12.81</v>
      </c>
    </row>
    <row r="21" spans="1:11" x14ac:dyDescent="0.15">
      <c r="A21" s="179" t="s">
        <v>56</v>
      </c>
      <c r="B21" s="179">
        <f>IF(ISNUMBER(VALUE(SUBSTITUTE(実質収支比率等に係る経年分析!F$49,"▲","-"))),ROUND(VALUE(SUBSTITUTE(実質収支比率等に係る経年分析!F$49,"▲","-")),2),NA())</f>
        <v>3.6</v>
      </c>
      <c r="C21" s="179">
        <f>IF(ISNUMBER(VALUE(SUBSTITUTE(実質収支比率等に係る経年分析!G$49,"▲","-"))),ROUND(VALUE(SUBSTITUTE(実質収支比率等に係る経年分析!G$49,"▲","-")),2),NA())</f>
        <v>-1.65</v>
      </c>
      <c r="D21" s="179">
        <f>IF(ISNUMBER(VALUE(SUBSTITUTE(実質収支比率等に係る経年分析!H$49,"▲","-"))),ROUND(VALUE(SUBSTITUTE(実質収支比率等に係る経年分析!H$49,"▲","-")),2),NA())</f>
        <v>-3.82</v>
      </c>
      <c r="E21" s="179">
        <f>IF(ISNUMBER(VALUE(SUBSTITUTE(実質収支比率等に係る経年分析!I$49,"▲","-"))),ROUND(VALUE(SUBSTITUTE(実質収支比率等に係る経年分析!I$49,"▲","-")),2),NA())</f>
        <v>-0.32</v>
      </c>
      <c r="F21" s="179">
        <f>IF(ISNUMBER(VALUE(SUBSTITUTE(実質収支比率等に係る経年分析!J$49,"▲","-"))),ROUND(VALUE(SUBSTITUTE(実質収支比率等に係る経年分析!J$49,"▲","-")),2),NA())</f>
        <v>1.28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0.84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0.93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1.85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土地区画整理事業特別会計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7.0000000000000007E-2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0.06</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0.28999999999999998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0.28999999999999998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0.28000000000000003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5.87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5.53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5.14</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24.32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24.64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25.56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26.41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26.92</v>
      </c>
    </row>
    <row r="36" spans="1:16" x14ac:dyDescent="0.15">
      <c r="A36" s="180" t="str">
        <f>IF(連結実質赤字比率に係る赤字・黒字の構成分析!C$34="",NA(),連結実質赤字比率に係る赤字・黒字の構成分析!C$34)</f>
        <v>国民健康保険特別会計</v>
      </c>
      <c r="B36" s="180">
        <f>IF(ROUND(VALUE(SUBSTITUTE(連結実質赤字比率に係る赤字・黒字の構成分析!F$34,"▲", "-")), 2) &lt; 0, ABS(ROUND(VALUE(SUBSTITUTE(連結実質赤字比率に係る赤字・黒字の構成分析!F$34,"▲", "-")), 2)), NA())</f>
        <v>20.9</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17.329999999999998</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12.74</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14.55</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13.99</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804</v>
      </c>
      <c r="E42" s="181"/>
      <c r="F42" s="181"/>
      <c r="G42" s="181">
        <f>'実質公債費比率（分子）の構造'!L$52</f>
        <v>775</v>
      </c>
      <c r="H42" s="181"/>
      <c r="I42" s="181"/>
      <c r="J42" s="181">
        <f>'実質公債費比率（分子）の構造'!M$52</f>
        <v>782</v>
      </c>
      <c r="K42" s="181"/>
      <c r="L42" s="181"/>
      <c r="M42" s="181">
        <f>'実質公債費比率（分子）の構造'!N$52</f>
        <v>792</v>
      </c>
      <c r="N42" s="181"/>
      <c r="O42" s="181"/>
      <c r="P42" s="181">
        <f>'実質公債費比率（分子）の構造'!O$52</f>
        <v>795</v>
      </c>
    </row>
    <row r="43" spans="1:16" x14ac:dyDescent="0.15">
      <c r="A43" s="181" t="s">
        <v>64</v>
      </c>
      <c r="B43" s="181">
        <f>'実質公債費比率（分子）の構造'!K$51</f>
        <v>1</v>
      </c>
      <c r="C43" s="181"/>
      <c r="D43" s="181"/>
      <c r="E43" s="181">
        <f>'実質公債費比率（分子）の構造'!L$51</f>
        <v>1</v>
      </c>
      <c r="F43" s="181"/>
      <c r="G43" s="181"/>
      <c r="H43" s="181">
        <f>'実質公債費比率（分子）の構造'!M$51</f>
        <v>1</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48</v>
      </c>
      <c r="C45" s="181"/>
      <c r="D45" s="181"/>
      <c r="E45" s="181">
        <f>'実質公債費比率（分子）の構造'!L$49</f>
        <v>33</v>
      </c>
      <c r="F45" s="181"/>
      <c r="G45" s="181"/>
      <c r="H45" s="181">
        <f>'実質公債費比率（分子）の構造'!M$49</f>
        <v>50</v>
      </c>
      <c r="I45" s="181"/>
      <c r="J45" s="181"/>
      <c r="K45" s="181">
        <f>'実質公債費比率（分子）の構造'!N$49</f>
        <v>75</v>
      </c>
      <c r="L45" s="181"/>
      <c r="M45" s="181"/>
      <c r="N45" s="181">
        <f>'実質公債費比率（分子）の構造'!O$49</f>
        <v>46</v>
      </c>
      <c r="O45" s="181"/>
      <c r="P45" s="181"/>
    </row>
    <row r="46" spans="1:16" x14ac:dyDescent="0.15">
      <c r="A46" s="181" t="s">
        <v>67</v>
      </c>
      <c r="B46" s="181">
        <f>'実質公債費比率（分子）の構造'!K$48</f>
        <v>170</v>
      </c>
      <c r="C46" s="181"/>
      <c r="D46" s="181"/>
      <c r="E46" s="181">
        <f>'実質公債費比率（分子）の構造'!L$48</f>
        <v>161</v>
      </c>
      <c r="F46" s="181"/>
      <c r="G46" s="181"/>
      <c r="H46" s="181">
        <f>'実質公債費比率（分子）の構造'!M$48</f>
        <v>169</v>
      </c>
      <c r="I46" s="181"/>
      <c r="J46" s="181"/>
      <c r="K46" s="181">
        <f>'実質公債費比率（分子）の構造'!N$48</f>
        <v>171</v>
      </c>
      <c r="L46" s="181"/>
      <c r="M46" s="181"/>
      <c r="N46" s="181">
        <f>'実質公債費比率（分子）の構造'!O$48</f>
        <v>176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1061</v>
      </c>
      <c r="C49" s="181"/>
      <c r="D49" s="181"/>
      <c r="E49" s="181">
        <f>'実質公債費比率（分子）の構造'!L$45</f>
        <v>1033</v>
      </c>
      <c r="F49" s="181"/>
      <c r="G49" s="181"/>
      <c r="H49" s="181">
        <f>'実質公債費比率（分子）の構造'!M$45</f>
        <v>1016</v>
      </c>
      <c r="I49" s="181"/>
      <c r="J49" s="181"/>
      <c r="K49" s="181">
        <f>'実質公債費比率（分子）の構造'!N$45</f>
        <v>1073</v>
      </c>
      <c r="L49" s="181"/>
      <c r="M49" s="181"/>
      <c r="N49" s="181">
        <f>'実質公債費比率（分子）の構造'!O$45</f>
        <v>1090</v>
      </c>
      <c r="O49" s="181"/>
      <c r="P49" s="181"/>
    </row>
    <row r="50" spans="1:16" x14ac:dyDescent="0.15">
      <c r="A50" s="181" t="s">
        <v>71</v>
      </c>
      <c r="B50" s="181" t="e">
        <f>NA()</f>
        <v>#N/A</v>
      </c>
      <c r="C50" s="181">
        <f>IF(ISNUMBER('実質公債費比率（分子）の構造'!K$53),'実質公債費比率（分子）の構造'!K$53,NA())</f>
        <v>476</v>
      </c>
      <c r="D50" s="181" t="e">
        <f>NA()</f>
        <v>#N/A</v>
      </c>
      <c r="E50" s="181" t="e">
        <f>NA()</f>
        <v>#N/A</v>
      </c>
      <c r="F50" s="181">
        <f>IF(ISNUMBER('実質公債費比率（分子）の構造'!L$53),'実質公債費比率（分子）の構造'!L$53,NA())</f>
        <v>453</v>
      </c>
      <c r="G50" s="181" t="e">
        <f>NA()</f>
        <v>#N/A</v>
      </c>
      <c r="H50" s="181" t="e">
        <f>NA()</f>
        <v>#N/A</v>
      </c>
      <c r="I50" s="181">
        <f>IF(ISNUMBER('実質公債費比率（分子）の構造'!M$53),'実質公債費比率（分子）の構造'!M$53,NA())</f>
        <v>454</v>
      </c>
      <c r="J50" s="181" t="e">
        <f>NA()</f>
        <v>#N/A</v>
      </c>
      <c r="K50" s="181" t="e">
        <f>NA()</f>
        <v>#N/A</v>
      </c>
      <c r="L50" s="181">
        <f>IF(ISNUMBER('実質公債費比率（分子）の構造'!N$53),'実質公債費比率（分子）の構造'!N$53,NA())</f>
        <v>527</v>
      </c>
      <c r="M50" s="181" t="e">
        <f>NA()</f>
        <v>#N/A</v>
      </c>
      <c r="N50" s="181" t="e">
        <f>NA()</f>
        <v>#N/A</v>
      </c>
      <c r="O50" s="181">
        <f>IF(ISNUMBER('実質公債費比率（分子）の構造'!O$53),'実質公債費比率（分子）の構造'!O$53,NA())</f>
        <v>517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8960</v>
      </c>
      <c r="E56" s="180"/>
      <c r="F56" s="180"/>
      <c r="G56" s="180">
        <f>'将来負担比率（分子）の構造'!J$52</f>
        <v>9090</v>
      </c>
      <c r="H56" s="180"/>
      <c r="I56" s="180"/>
      <c r="J56" s="180">
        <f>'将来負担比率（分子）の構造'!K$52</f>
        <v>9040</v>
      </c>
      <c r="K56" s="180"/>
      <c r="L56" s="180"/>
      <c r="M56" s="180">
        <f>'将来負担比率（分子）の構造'!L$52</f>
        <v>8900</v>
      </c>
      <c r="N56" s="180"/>
      <c r="O56" s="180"/>
      <c r="P56" s="180">
        <f>'将来負担比率（分子）の構造'!M$52</f>
        <v>8813</v>
      </c>
    </row>
    <row r="57" spans="1:16" x14ac:dyDescent="0.15">
      <c r="A57" s="180" t="s">
        <v>42</v>
      </c>
      <c r="B57" s="180"/>
      <c r="C57" s="180"/>
      <c r="D57" s="180">
        <f>'将来負担比率（分子）の構造'!I$51</f>
        <v>427</v>
      </c>
      <c r="E57" s="180"/>
      <c r="F57" s="180"/>
      <c r="G57" s="180">
        <f>'将来負担比率（分子）の構造'!J$51</f>
        <v>373</v>
      </c>
      <c r="H57" s="180"/>
      <c r="I57" s="180"/>
      <c r="J57" s="180">
        <f>'将来負担比率（分子）の構造'!K$51</f>
        <v>320</v>
      </c>
      <c r="K57" s="180"/>
      <c r="L57" s="180"/>
      <c r="M57" s="180">
        <f>'将来負担比率（分子）の構造'!L$51</f>
        <v>267</v>
      </c>
      <c r="N57" s="180"/>
      <c r="O57" s="180"/>
      <c r="P57" s="180">
        <f>'将来負担比率（分子）の構造'!M$51</f>
        <v>213</v>
      </c>
    </row>
    <row r="58" spans="1:16" x14ac:dyDescent="0.15">
      <c r="A58" s="180" t="s">
        <v>41</v>
      </c>
      <c r="B58" s="180"/>
      <c r="C58" s="180"/>
      <c r="D58" s="180">
        <f>'将来負担比率（分子）の構造'!I$50</f>
        <v>2235</v>
      </c>
      <c r="E58" s="180"/>
      <c r="F58" s="180"/>
      <c r="G58" s="180">
        <f>'将来負担比率（分子）の構造'!J$50</f>
        <v>1989</v>
      </c>
      <c r="H58" s="180"/>
      <c r="I58" s="180"/>
      <c r="J58" s="180">
        <f>'将来負担比率（分子）の構造'!K$50</f>
        <v>1354</v>
      </c>
      <c r="K58" s="180"/>
      <c r="L58" s="180"/>
      <c r="M58" s="180">
        <f>'将来負担比率（分子）の構造'!L$50</f>
        <v>1101</v>
      </c>
      <c r="N58" s="180"/>
      <c r="O58" s="180"/>
      <c r="P58" s="180">
        <f>'将来負担比率（分子）の構造'!M$50</f>
        <v>1233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1017</v>
      </c>
      <c r="C62" s="180"/>
      <c r="D62" s="180"/>
      <c r="E62" s="180">
        <f>'将来負担比率（分子）の構造'!J$45</f>
        <v>805</v>
      </c>
      <c r="F62" s="180"/>
      <c r="G62" s="180"/>
      <c r="H62" s="180">
        <f>'将来負担比率（分子）の構造'!K$45</f>
        <v>845</v>
      </c>
      <c r="I62" s="180"/>
      <c r="J62" s="180"/>
      <c r="K62" s="180">
        <f>'将来負担比率（分子）の構造'!L$45</f>
        <v>772</v>
      </c>
      <c r="L62" s="180"/>
      <c r="M62" s="180"/>
      <c r="N62" s="180">
        <f>'将来負担比率（分子）の構造'!M$45</f>
        <v>796</v>
      </c>
      <c r="O62" s="180"/>
      <c r="P62" s="180"/>
    </row>
    <row r="63" spans="1:16" x14ac:dyDescent="0.15">
      <c r="A63" s="180" t="s">
        <v>34</v>
      </c>
      <c r="B63" s="180">
        <f>'将来負担比率（分子）の構造'!I$44</f>
        <v>484</v>
      </c>
      <c r="C63" s="180"/>
      <c r="D63" s="180"/>
      <c r="E63" s="180">
        <f>'将来負担比率（分子）の構造'!J$44</f>
        <v>563</v>
      </c>
      <c r="F63" s="180"/>
      <c r="G63" s="180"/>
      <c r="H63" s="180">
        <f>'将来負担比率（分子）の構造'!K$44</f>
        <v>640</v>
      </c>
      <c r="I63" s="180"/>
      <c r="J63" s="180"/>
      <c r="K63" s="180">
        <f>'将来負担比率（分子）の構造'!L$44</f>
        <v>634</v>
      </c>
      <c r="L63" s="180"/>
      <c r="M63" s="180"/>
      <c r="N63" s="180">
        <f>'将来負担比率（分子）の構造'!M$44</f>
        <v>717</v>
      </c>
      <c r="O63" s="180"/>
      <c r="P63" s="180"/>
    </row>
    <row r="64" spans="1:16" x14ac:dyDescent="0.15">
      <c r="A64" s="180" t="s">
        <v>33</v>
      </c>
      <c r="B64" s="180">
        <f>'将来負担比率（分子）の構造'!I$43</f>
        <v>3803</v>
      </c>
      <c r="C64" s="180"/>
      <c r="D64" s="180"/>
      <c r="E64" s="180">
        <f>'将来負担比率（分子）の構造'!J$43</f>
        <v>3612</v>
      </c>
      <c r="F64" s="180"/>
      <c r="G64" s="180"/>
      <c r="H64" s="180">
        <f>'将来負担比率（分子）の構造'!K$43</f>
        <v>3497</v>
      </c>
      <c r="I64" s="180"/>
      <c r="J64" s="180"/>
      <c r="K64" s="180">
        <f>'将来負担比率（分子）の構造'!L$43</f>
        <v>3310</v>
      </c>
      <c r="L64" s="180"/>
      <c r="M64" s="180"/>
      <c r="N64" s="180">
        <f>'将来負担比率（分子）の構造'!M$43</f>
        <v>3176</v>
      </c>
      <c r="O64" s="180"/>
      <c r="P64" s="180"/>
    </row>
    <row r="65" spans="1:16" x14ac:dyDescent="0.15">
      <c r="A65" s="180" t="s">
        <v>32</v>
      </c>
      <c r="B65" s="180" t="str">
        <f>'将来負担比率（分子）の構造'!I$42</f>
        <v>-</v>
      </c>
      <c r="C65" s="180"/>
      <c r="D65" s="180"/>
      <c r="E65" s="180" t="str">
        <f>'将来負担比率（分子）の構造'!J$42</f>
        <v>-</v>
      </c>
      <c r="F65" s="180"/>
      <c r="G65" s="180"/>
      <c r="H65" s="180">
        <f>'将来負担比率（分子）の構造'!K$42</f>
        <v>64</v>
      </c>
      <c r="I65" s="180"/>
      <c r="J65" s="180"/>
      <c r="K65" s="180">
        <f>'将来負担比率（分子）の構造'!L$42</f>
        <v>64</v>
      </c>
      <c r="L65" s="180"/>
      <c r="M65" s="180"/>
      <c r="N65" s="180">
        <f>'将来負担比率（分子）の構造'!M$42</f>
        <v>18</v>
      </c>
      <c r="O65" s="180"/>
      <c r="P65" s="180"/>
    </row>
    <row r="66" spans="1:16" x14ac:dyDescent="0.15">
      <c r="A66" s="180" t="s">
        <v>31</v>
      </c>
      <c r="B66" s="180">
        <f>'将来負担比率（分子）の構造'!I$41</f>
        <v>11456</v>
      </c>
      <c r="C66" s="180"/>
      <c r="D66" s="180"/>
      <c r="E66" s="180">
        <f>'将来負担比率（分子）の構造'!J$41</f>
        <v>11407</v>
      </c>
      <c r="F66" s="180"/>
      <c r="G66" s="180"/>
      <c r="H66" s="180">
        <f>'将来負担比率（分子）の構造'!K$41</f>
        <v>11404</v>
      </c>
      <c r="I66" s="180"/>
      <c r="J66" s="180"/>
      <c r="K66" s="180">
        <f>'将来負担比率（分子）の構造'!L$41</f>
        <v>10968</v>
      </c>
      <c r="L66" s="180"/>
      <c r="M66" s="180"/>
      <c r="N66" s="180">
        <f>'将来負担比率（分子）の構造'!M$41</f>
        <v>10479</v>
      </c>
      <c r="O66" s="180"/>
      <c r="P66" s="180"/>
    </row>
    <row r="67" spans="1:16" x14ac:dyDescent="0.15">
      <c r="A67" s="180" t="s">
        <v>75</v>
      </c>
      <c r="B67" s="180" t="e">
        <f>NA()</f>
        <v>#N/A</v>
      </c>
      <c r="C67" s="180">
        <f>IF(ISNUMBER('将来負担比率（分子）の構造'!I$53), IF('将来負担比率（分子）の構造'!I$53 &lt; 0, 0, '将来負担比率（分子）の構造'!I$53), NA())</f>
        <v>5139</v>
      </c>
      <c r="D67" s="180" t="e">
        <f>NA()</f>
        <v>#N/A</v>
      </c>
      <c r="E67" s="180" t="e">
        <f>NA()</f>
        <v>#N/A</v>
      </c>
      <c r="F67" s="180">
        <f>IF(ISNUMBER('将来負担比率（分子）の構造'!J$53), IF('将来負担比率（分子）の構造'!J$53 &lt; 0, 0, '将来負担比率（分子）の構造'!J$53), NA())</f>
        <v>4933</v>
      </c>
      <c r="G67" s="180" t="e">
        <f>NA()</f>
        <v>#N/A</v>
      </c>
      <c r="H67" s="180" t="e">
        <f>NA()</f>
        <v>#N/A</v>
      </c>
      <c r="I67" s="180">
        <f>IF(ISNUMBER('将来負担比率（分子）の構造'!K$53), IF('将来負担比率（分子）の構造'!K$53 &lt; 0, 0, '将来負担比率（分子）の構造'!K$53), NA())</f>
        <v>5736</v>
      </c>
      <c r="J67" s="180" t="e">
        <f>NA()</f>
        <v>#N/A</v>
      </c>
      <c r="K67" s="180" t="e">
        <f>NA()</f>
        <v>#N/A</v>
      </c>
      <c r="L67" s="180">
        <f>IF(ISNUMBER('将来負担比率（分子）の構造'!L$53), IF('将来負担比率（分子）の構造'!L$53 &lt; 0, 0, '将来負担比率（分子）の構造'!L$53), NA())</f>
        <v>5481</v>
      </c>
      <c r="M67" s="180" t="e">
        <f>NA()</f>
        <v>#N/A</v>
      </c>
      <c r="N67" s="180" t="e">
        <f>NA()</f>
        <v>#N/A</v>
      </c>
      <c r="O67" s="180">
        <f>IF(ISNUMBER('将来負担比率（分子）の構造'!M$53), IF('将来負担比率（分子）の構造'!M$53 &lt; 0, 0, '将来負担比率（分子）の構造'!M$53), NA())</f>
        <v>4927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802</v>
      </c>
      <c r="C72" s="184">
        <f>基金残高に係る経年分析!G55</f>
        <v>820</v>
      </c>
      <c r="D72" s="184">
        <f>基金残高に係る経年分析!H55</f>
        <v>849</v>
      </c>
    </row>
    <row r="73" spans="1:16" x14ac:dyDescent="0.15">
      <c r="A73" s="183" t="s">
        <v>78</v>
      </c>
      <c r="B73" s="184">
        <f>基金残高に係る経年分析!F56</f>
        <v>51</v>
      </c>
      <c r="C73" s="184">
        <f>基金残高に係る経年分析!G56</f>
        <v>1</v>
      </c>
      <c r="D73" s="184">
        <f>基金残高に係る経年分析!H56</f>
        <v>45</v>
      </c>
    </row>
    <row r="74" spans="1:16" x14ac:dyDescent="0.15">
      <c r="A74" s="183" t="s">
        <v>79</v>
      </c>
      <c r="B74" s="184">
        <f>基金残高に係る経年分析!F57</f>
        <v>410</v>
      </c>
      <c r="C74" s="184">
        <f>基金残高に係る経年分析!G57</f>
        <v>278</v>
      </c>
      <c r="D74" s="184">
        <f>基金残高に係る経年分析!H57</f>
        <v>404</v>
      </c>
    </row>
  </sheetData>
  <sheetProtection algorithmName="SHA-512" hashValue="JTQRiVQZJNNK6gvm6CB3sgtT0clYjR7K04xRhQGIr+RiKYYJ9OqKodrpgROa5HPDsimdReR8SJoiJXxwfXmVaA==" saltValue="f91vX0Lbf4BkuaHLvZqy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621</v>
      </c>
      <c r="AO43" s="1328"/>
      <c r="AP43" s="1328"/>
      <c r="AQ43" s="1328"/>
      <c r="AR43" s="1328"/>
      <c r="AS43" s="1328"/>
      <c r="AT43" s="1328"/>
      <c r="AU43" s="1328"/>
      <c r="AV43" s="1328"/>
      <c r="AW43" s="1328"/>
      <c r="AX43" s="1328"/>
      <c r="AY43" s="1328"/>
      <c r="AZ43" s="1328"/>
      <c r="BA43" s="1328"/>
      <c r="BB43" s="1328"/>
      <c r="BC43" s="1328"/>
      <c r="BD43" s="1328"/>
      <c r="BE43" s="1328"/>
      <c r="BF43" s="1328"/>
      <c r="BG43" s="1328"/>
      <c r="BH43" s="1328"/>
      <c r="BI43" s="1328"/>
      <c r="BJ43" s="1328"/>
      <c r="BK43" s="1328"/>
      <c r="BL43" s="1328"/>
      <c r="BM43" s="1328"/>
      <c r="BN43" s="1328"/>
      <c r="BO43" s="1328"/>
      <c r="BP43" s="1328"/>
      <c r="BQ43" s="1328"/>
      <c r="BR43" s="1328"/>
      <c r="BS43" s="1328"/>
      <c r="BT43" s="1328"/>
      <c r="BU43" s="1328"/>
      <c r="BV43" s="1328"/>
      <c r="BW43" s="1328"/>
      <c r="BX43" s="1328"/>
      <c r="BY43" s="1328"/>
      <c r="BZ43" s="1328"/>
      <c r="CA43" s="1328"/>
      <c r="CB43" s="1328"/>
      <c r="CC43" s="1328"/>
      <c r="CD43" s="1328"/>
      <c r="CE43" s="1328"/>
      <c r="CF43" s="1328"/>
      <c r="CG43" s="1328"/>
      <c r="CH43" s="1328"/>
      <c r="CI43" s="1328"/>
      <c r="CJ43" s="1328"/>
      <c r="CK43" s="1328"/>
      <c r="CL43" s="1328"/>
      <c r="CM43" s="1328"/>
      <c r="CN43" s="1328"/>
      <c r="CO43" s="1328"/>
      <c r="CP43" s="1328"/>
      <c r="CQ43" s="1328"/>
      <c r="CR43" s="1328"/>
      <c r="CS43" s="1328"/>
      <c r="CT43" s="1328"/>
      <c r="CU43" s="1328"/>
      <c r="CV43" s="1328"/>
      <c r="CW43" s="1328"/>
      <c r="CX43" s="1328"/>
      <c r="CY43" s="1328"/>
      <c r="CZ43" s="1328"/>
      <c r="DA43" s="1328"/>
      <c r="DB43" s="1328"/>
      <c r="DC43" s="1329"/>
    </row>
    <row r="44" spans="2:109" x14ac:dyDescent="0.15">
      <c r="B44" s="394"/>
      <c r="AN44" s="1330"/>
      <c r="AO44" s="1331"/>
      <c r="AP44" s="1331"/>
      <c r="AQ44" s="1331"/>
      <c r="AR44" s="1331"/>
      <c r="AS44" s="1331"/>
      <c r="AT44" s="1331"/>
      <c r="AU44" s="1331"/>
      <c r="AV44" s="1331"/>
      <c r="AW44" s="1331"/>
      <c r="AX44" s="1331"/>
      <c r="AY44" s="1331"/>
      <c r="AZ44" s="1331"/>
      <c r="BA44" s="1331"/>
      <c r="BB44" s="1331"/>
      <c r="BC44" s="1331"/>
      <c r="BD44" s="1331"/>
      <c r="BE44" s="1331"/>
      <c r="BF44" s="1331"/>
      <c r="BG44" s="1331"/>
      <c r="BH44" s="1331"/>
      <c r="BI44" s="1331"/>
      <c r="BJ44" s="1331"/>
      <c r="BK44" s="1331"/>
      <c r="BL44" s="1331"/>
      <c r="BM44" s="1331"/>
      <c r="BN44" s="1331"/>
      <c r="BO44" s="1331"/>
      <c r="BP44" s="1331"/>
      <c r="BQ44" s="1331"/>
      <c r="BR44" s="1331"/>
      <c r="BS44" s="1331"/>
      <c r="BT44" s="1331"/>
      <c r="BU44" s="1331"/>
      <c r="BV44" s="1331"/>
      <c r="BW44" s="1331"/>
      <c r="BX44" s="1331"/>
      <c r="BY44" s="1331"/>
      <c r="BZ44" s="1331"/>
      <c r="CA44" s="1331"/>
      <c r="CB44" s="1331"/>
      <c r="CC44" s="1331"/>
      <c r="CD44" s="1331"/>
      <c r="CE44" s="1331"/>
      <c r="CF44" s="1331"/>
      <c r="CG44" s="1331"/>
      <c r="CH44" s="1331"/>
      <c r="CI44" s="1331"/>
      <c r="CJ44" s="1331"/>
      <c r="CK44" s="1331"/>
      <c r="CL44" s="1331"/>
      <c r="CM44" s="1331"/>
      <c r="CN44" s="1331"/>
      <c r="CO44" s="1331"/>
      <c r="CP44" s="1331"/>
      <c r="CQ44" s="1331"/>
      <c r="CR44" s="1331"/>
      <c r="CS44" s="1331"/>
      <c r="CT44" s="1331"/>
      <c r="CU44" s="1331"/>
      <c r="CV44" s="1331"/>
      <c r="CW44" s="1331"/>
      <c r="CX44" s="1331"/>
      <c r="CY44" s="1331"/>
      <c r="CZ44" s="1331"/>
      <c r="DA44" s="1331"/>
      <c r="DB44" s="1331"/>
      <c r="DC44" s="1332"/>
    </row>
    <row r="45" spans="2:109" x14ac:dyDescent="0.15">
      <c r="B45" s="394"/>
      <c r="AN45" s="1330"/>
      <c r="AO45" s="1331"/>
      <c r="AP45" s="1331"/>
      <c r="AQ45" s="1331"/>
      <c r="AR45" s="1331"/>
      <c r="AS45" s="1331"/>
      <c r="AT45" s="1331"/>
      <c r="AU45" s="1331"/>
      <c r="AV45" s="1331"/>
      <c r="AW45" s="1331"/>
      <c r="AX45" s="1331"/>
      <c r="AY45" s="1331"/>
      <c r="AZ45" s="1331"/>
      <c r="BA45" s="1331"/>
      <c r="BB45" s="1331"/>
      <c r="BC45" s="1331"/>
      <c r="BD45" s="1331"/>
      <c r="BE45" s="1331"/>
      <c r="BF45" s="1331"/>
      <c r="BG45" s="1331"/>
      <c r="BH45" s="1331"/>
      <c r="BI45" s="1331"/>
      <c r="BJ45" s="1331"/>
      <c r="BK45" s="1331"/>
      <c r="BL45" s="1331"/>
      <c r="BM45" s="1331"/>
      <c r="BN45" s="1331"/>
      <c r="BO45" s="1331"/>
      <c r="BP45" s="1331"/>
      <c r="BQ45" s="1331"/>
      <c r="BR45" s="1331"/>
      <c r="BS45" s="1331"/>
      <c r="BT45" s="1331"/>
      <c r="BU45" s="1331"/>
      <c r="BV45" s="1331"/>
      <c r="BW45" s="1331"/>
      <c r="BX45" s="1331"/>
      <c r="BY45" s="1331"/>
      <c r="BZ45" s="1331"/>
      <c r="CA45" s="1331"/>
      <c r="CB45" s="1331"/>
      <c r="CC45" s="1331"/>
      <c r="CD45" s="1331"/>
      <c r="CE45" s="1331"/>
      <c r="CF45" s="1331"/>
      <c r="CG45" s="1331"/>
      <c r="CH45" s="1331"/>
      <c r="CI45" s="1331"/>
      <c r="CJ45" s="1331"/>
      <c r="CK45" s="1331"/>
      <c r="CL45" s="1331"/>
      <c r="CM45" s="1331"/>
      <c r="CN45" s="1331"/>
      <c r="CO45" s="1331"/>
      <c r="CP45" s="1331"/>
      <c r="CQ45" s="1331"/>
      <c r="CR45" s="1331"/>
      <c r="CS45" s="1331"/>
      <c r="CT45" s="1331"/>
      <c r="CU45" s="1331"/>
      <c r="CV45" s="1331"/>
      <c r="CW45" s="1331"/>
      <c r="CX45" s="1331"/>
      <c r="CY45" s="1331"/>
      <c r="CZ45" s="1331"/>
      <c r="DA45" s="1331"/>
      <c r="DB45" s="1331"/>
      <c r="DC45" s="1332"/>
    </row>
    <row r="46" spans="2:109" x14ac:dyDescent="0.15">
      <c r="B46" s="394"/>
      <c r="AN46" s="1330"/>
      <c r="AO46" s="1331"/>
      <c r="AP46" s="1331"/>
      <c r="AQ46" s="1331"/>
      <c r="AR46" s="1331"/>
      <c r="AS46" s="1331"/>
      <c r="AT46" s="1331"/>
      <c r="AU46" s="1331"/>
      <c r="AV46" s="1331"/>
      <c r="AW46" s="1331"/>
      <c r="AX46" s="1331"/>
      <c r="AY46" s="1331"/>
      <c r="AZ46" s="1331"/>
      <c r="BA46" s="1331"/>
      <c r="BB46" s="1331"/>
      <c r="BC46" s="1331"/>
      <c r="BD46" s="1331"/>
      <c r="BE46" s="1331"/>
      <c r="BF46" s="1331"/>
      <c r="BG46" s="1331"/>
      <c r="BH46" s="1331"/>
      <c r="BI46" s="1331"/>
      <c r="BJ46" s="1331"/>
      <c r="BK46" s="1331"/>
      <c r="BL46" s="1331"/>
      <c r="BM46" s="1331"/>
      <c r="BN46" s="1331"/>
      <c r="BO46" s="1331"/>
      <c r="BP46" s="1331"/>
      <c r="BQ46" s="1331"/>
      <c r="BR46" s="1331"/>
      <c r="BS46" s="1331"/>
      <c r="BT46" s="1331"/>
      <c r="BU46" s="1331"/>
      <c r="BV46" s="1331"/>
      <c r="BW46" s="1331"/>
      <c r="BX46" s="1331"/>
      <c r="BY46" s="1331"/>
      <c r="BZ46" s="1331"/>
      <c r="CA46" s="1331"/>
      <c r="CB46" s="1331"/>
      <c r="CC46" s="1331"/>
      <c r="CD46" s="1331"/>
      <c r="CE46" s="1331"/>
      <c r="CF46" s="1331"/>
      <c r="CG46" s="1331"/>
      <c r="CH46" s="1331"/>
      <c r="CI46" s="1331"/>
      <c r="CJ46" s="1331"/>
      <c r="CK46" s="1331"/>
      <c r="CL46" s="1331"/>
      <c r="CM46" s="1331"/>
      <c r="CN46" s="1331"/>
      <c r="CO46" s="1331"/>
      <c r="CP46" s="1331"/>
      <c r="CQ46" s="1331"/>
      <c r="CR46" s="1331"/>
      <c r="CS46" s="1331"/>
      <c r="CT46" s="1331"/>
      <c r="CU46" s="1331"/>
      <c r="CV46" s="1331"/>
      <c r="CW46" s="1331"/>
      <c r="CX46" s="1331"/>
      <c r="CY46" s="1331"/>
      <c r="CZ46" s="1331"/>
      <c r="DA46" s="1331"/>
      <c r="DB46" s="1331"/>
      <c r="DC46" s="1332"/>
    </row>
    <row r="47" spans="2:109" x14ac:dyDescent="0.15">
      <c r="B47" s="394"/>
      <c r="AN47" s="1333"/>
      <c r="AO47" s="1334"/>
      <c r="AP47" s="1334"/>
      <c r="AQ47" s="1334"/>
      <c r="AR47" s="1334"/>
      <c r="AS47" s="1334"/>
      <c r="AT47" s="1334"/>
      <c r="AU47" s="1334"/>
      <c r="AV47" s="1334"/>
      <c r="AW47" s="1334"/>
      <c r="AX47" s="1334"/>
      <c r="AY47" s="1334"/>
      <c r="AZ47" s="1334"/>
      <c r="BA47" s="1334"/>
      <c r="BB47" s="1334"/>
      <c r="BC47" s="1334"/>
      <c r="BD47" s="1334"/>
      <c r="BE47" s="1334"/>
      <c r="BF47" s="1334"/>
      <c r="BG47" s="1334"/>
      <c r="BH47" s="1334"/>
      <c r="BI47" s="1334"/>
      <c r="BJ47" s="1334"/>
      <c r="BK47" s="1334"/>
      <c r="BL47" s="1334"/>
      <c r="BM47" s="1334"/>
      <c r="BN47" s="1334"/>
      <c r="BO47" s="1334"/>
      <c r="BP47" s="1334"/>
      <c r="BQ47" s="1334"/>
      <c r="BR47" s="1334"/>
      <c r="BS47" s="1334"/>
      <c r="BT47" s="1334"/>
      <c r="BU47" s="1334"/>
      <c r="BV47" s="1334"/>
      <c r="BW47" s="1334"/>
      <c r="BX47" s="1334"/>
      <c r="BY47" s="1334"/>
      <c r="BZ47" s="1334"/>
      <c r="CA47" s="1334"/>
      <c r="CB47" s="1334"/>
      <c r="CC47" s="1334"/>
      <c r="CD47" s="1334"/>
      <c r="CE47" s="1334"/>
      <c r="CF47" s="1334"/>
      <c r="CG47" s="1334"/>
      <c r="CH47" s="1334"/>
      <c r="CI47" s="1334"/>
      <c r="CJ47" s="1334"/>
      <c r="CK47" s="1334"/>
      <c r="CL47" s="1334"/>
      <c r="CM47" s="1334"/>
      <c r="CN47" s="1334"/>
      <c r="CO47" s="1334"/>
      <c r="CP47" s="1334"/>
      <c r="CQ47" s="1334"/>
      <c r="CR47" s="1334"/>
      <c r="CS47" s="1334"/>
      <c r="CT47" s="1334"/>
      <c r="CU47" s="1334"/>
      <c r="CV47" s="1334"/>
      <c r="CW47" s="1334"/>
      <c r="CX47" s="1334"/>
      <c r="CY47" s="1334"/>
      <c r="CZ47" s="1334"/>
      <c r="DA47" s="1334"/>
      <c r="DB47" s="1334"/>
      <c r="DC47" s="133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612</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550</v>
      </c>
      <c r="BQ50" s="1311"/>
      <c r="BR50" s="1311"/>
      <c r="BS50" s="1311"/>
      <c r="BT50" s="1311"/>
      <c r="BU50" s="1311"/>
      <c r="BV50" s="1311"/>
      <c r="BW50" s="1311"/>
      <c r="BX50" s="1311" t="s">
        <v>551</v>
      </c>
      <c r="BY50" s="1311"/>
      <c r="BZ50" s="1311"/>
      <c r="CA50" s="1311"/>
      <c r="CB50" s="1311"/>
      <c r="CC50" s="1311"/>
      <c r="CD50" s="1311"/>
      <c r="CE50" s="1311"/>
      <c r="CF50" s="1311" t="s">
        <v>552</v>
      </c>
      <c r="CG50" s="1311"/>
      <c r="CH50" s="1311"/>
      <c r="CI50" s="1311"/>
      <c r="CJ50" s="1311"/>
      <c r="CK50" s="1311"/>
      <c r="CL50" s="1311"/>
      <c r="CM50" s="1311"/>
      <c r="CN50" s="1311" t="s">
        <v>553</v>
      </c>
      <c r="CO50" s="1311"/>
      <c r="CP50" s="1311"/>
      <c r="CQ50" s="1311"/>
      <c r="CR50" s="1311"/>
      <c r="CS50" s="1311"/>
      <c r="CT50" s="1311"/>
      <c r="CU50" s="1311"/>
      <c r="CV50" s="1311" t="s">
        <v>554</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613</v>
      </c>
      <c r="AO51" s="1310"/>
      <c r="AP51" s="1310"/>
      <c r="AQ51" s="1310"/>
      <c r="AR51" s="1310"/>
      <c r="AS51" s="1310"/>
      <c r="AT51" s="1310"/>
      <c r="AU51" s="1310"/>
      <c r="AV51" s="1310"/>
      <c r="AW51" s="1310"/>
      <c r="AX51" s="1310"/>
      <c r="AY51" s="1310"/>
      <c r="AZ51" s="1310"/>
      <c r="BA51" s="1310"/>
      <c r="BB51" s="1310" t="s">
        <v>616</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99.6</v>
      </c>
      <c r="CG51" s="1307"/>
      <c r="CH51" s="1307"/>
      <c r="CI51" s="1307"/>
      <c r="CJ51" s="1307"/>
      <c r="CK51" s="1307"/>
      <c r="CL51" s="1307"/>
      <c r="CM51" s="1307"/>
      <c r="CN51" s="1307">
        <v>94.6</v>
      </c>
      <c r="CO51" s="1307"/>
      <c r="CP51" s="1307"/>
      <c r="CQ51" s="1307"/>
      <c r="CR51" s="1307"/>
      <c r="CS51" s="1307"/>
      <c r="CT51" s="1307"/>
      <c r="CU51" s="1307"/>
      <c r="CV51" s="1307">
        <v>83.7</v>
      </c>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617</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47</v>
      </c>
      <c r="CG53" s="1307"/>
      <c r="CH53" s="1307"/>
      <c r="CI53" s="1307"/>
      <c r="CJ53" s="1307"/>
      <c r="CK53" s="1307"/>
      <c r="CL53" s="1307"/>
      <c r="CM53" s="1307"/>
      <c r="CN53" s="1307">
        <v>48.7</v>
      </c>
      <c r="CO53" s="1307"/>
      <c r="CP53" s="1307"/>
      <c r="CQ53" s="1307"/>
      <c r="CR53" s="1307"/>
      <c r="CS53" s="1307"/>
      <c r="CT53" s="1307"/>
      <c r="CU53" s="1307"/>
      <c r="CV53" s="1307">
        <v>51.3</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618</v>
      </c>
      <c r="AO55" s="1311"/>
      <c r="AP55" s="1311"/>
      <c r="AQ55" s="1311"/>
      <c r="AR55" s="1311"/>
      <c r="AS55" s="1311"/>
      <c r="AT55" s="1311"/>
      <c r="AU55" s="1311"/>
      <c r="AV55" s="1311"/>
      <c r="AW55" s="1311"/>
      <c r="AX55" s="1311"/>
      <c r="AY55" s="1311"/>
      <c r="AZ55" s="1311"/>
      <c r="BA55" s="1311"/>
      <c r="BB55" s="1310" t="s">
        <v>616</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21</v>
      </c>
      <c r="CG55" s="1307"/>
      <c r="CH55" s="1307"/>
      <c r="CI55" s="1307"/>
      <c r="CJ55" s="1307"/>
      <c r="CK55" s="1307"/>
      <c r="CL55" s="1307"/>
      <c r="CM55" s="1307"/>
      <c r="CN55" s="1307">
        <v>20.2</v>
      </c>
      <c r="CO55" s="1307"/>
      <c r="CP55" s="1307"/>
      <c r="CQ55" s="1307"/>
      <c r="CR55" s="1307"/>
      <c r="CS55" s="1307"/>
      <c r="CT55" s="1307"/>
      <c r="CU55" s="1307"/>
      <c r="CV55" s="1307">
        <v>18.3</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617</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56.1</v>
      </c>
      <c r="CG57" s="1307"/>
      <c r="CH57" s="1307"/>
      <c r="CI57" s="1307"/>
      <c r="CJ57" s="1307"/>
      <c r="CK57" s="1307"/>
      <c r="CL57" s="1307"/>
      <c r="CM57" s="1307"/>
      <c r="CN57" s="1307">
        <v>58.1</v>
      </c>
      <c r="CO57" s="1307"/>
      <c r="CP57" s="1307"/>
      <c r="CQ57" s="1307"/>
      <c r="CR57" s="1307"/>
      <c r="CS57" s="1307"/>
      <c r="CT57" s="1307"/>
      <c r="CU57" s="1307"/>
      <c r="CV57" s="1307">
        <v>59.1</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614</v>
      </c>
    </row>
    <row r="64" spans="1:109" x14ac:dyDescent="0.15">
      <c r="B64" s="394"/>
      <c r="G64" s="401"/>
      <c r="I64" s="414"/>
      <c r="J64" s="414"/>
      <c r="K64" s="414"/>
      <c r="L64" s="414"/>
      <c r="M64" s="414"/>
      <c r="N64" s="415"/>
      <c r="AM64" s="401"/>
      <c r="AN64" s="401" t="s">
        <v>611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s="387" customFormat="1" x14ac:dyDescent="0.15">
      <c r="B65" s="394"/>
      <c r="AN65" s="1313" t="s">
        <v>622</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s="387" customFormat="1"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s="387" customFormat="1"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s="387" customFormat="1"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s="387" customFormat="1"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s="387" customFormat="1"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s="387" customFormat="1" x14ac:dyDescent="0.15">
      <c r="B71" s="394"/>
      <c r="G71" s="419"/>
      <c r="I71" s="420"/>
      <c r="J71" s="417"/>
      <c r="K71" s="417"/>
      <c r="L71" s="418"/>
      <c r="M71" s="417"/>
      <c r="N71" s="418"/>
      <c r="AM71" s="419"/>
      <c r="AN71" s="387" t="s">
        <v>612</v>
      </c>
    </row>
    <row r="72" spans="2:107" s="387" customFormat="1"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550</v>
      </c>
      <c r="BQ72" s="1311"/>
      <c r="BR72" s="1311"/>
      <c r="BS72" s="1311"/>
      <c r="BT72" s="1311"/>
      <c r="BU72" s="1311"/>
      <c r="BV72" s="1311"/>
      <c r="BW72" s="1311"/>
      <c r="BX72" s="1311" t="s">
        <v>551</v>
      </c>
      <c r="BY72" s="1311"/>
      <c r="BZ72" s="1311"/>
      <c r="CA72" s="1311"/>
      <c r="CB72" s="1311"/>
      <c r="CC72" s="1311"/>
      <c r="CD72" s="1311"/>
      <c r="CE72" s="1311"/>
      <c r="CF72" s="1311" t="s">
        <v>552</v>
      </c>
      <c r="CG72" s="1311"/>
      <c r="CH72" s="1311"/>
      <c r="CI72" s="1311"/>
      <c r="CJ72" s="1311"/>
      <c r="CK72" s="1311"/>
      <c r="CL72" s="1311"/>
      <c r="CM72" s="1311"/>
      <c r="CN72" s="1311" t="s">
        <v>553</v>
      </c>
      <c r="CO72" s="1311"/>
      <c r="CP72" s="1311"/>
      <c r="CQ72" s="1311"/>
      <c r="CR72" s="1311"/>
      <c r="CS72" s="1311"/>
      <c r="CT72" s="1311"/>
      <c r="CU72" s="1311"/>
      <c r="CV72" s="1311" t="s">
        <v>554</v>
      </c>
      <c r="CW72" s="1311"/>
      <c r="CX72" s="1311"/>
      <c r="CY72" s="1311"/>
      <c r="CZ72" s="1311"/>
      <c r="DA72" s="1311"/>
      <c r="DB72" s="1311"/>
      <c r="DC72" s="1311"/>
    </row>
    <row r="73" spans="2:107" s="387" customFormat="1" x14ac:dyDescent="0.15">
      <c r="B73" s="394"/>
      <c r="G73" s="1323"/>
      <c r="H73" s="1323"/>
      <c r="I73" s="1323"/>
      <c r="J73" s="1323"/>
      <c r="K73" s="1306"/>
      <c r="L73" s="1306"/>
      <c r="M73" s="1306"/>
      <c r="N73" s="1306"/>
      <c r="AM73" s="403"/>
      <c r="AN73" s="1310" t="s">
        <v>613</v>
      </c>
      <c r="AO73" s="1310"/>
      <c r="AP73" s="1310"/>
      <c r="AQ73" s="1310"/>
      <c r="AR73" s="1310"/>
      <c r="AS73" s="1310"/>
      <c r="AT73" s="1310"/>
      <c r="AU73" s="1310"/>
      <c r="AV73" s="1310"/>
      <c r="AW73" s="1310"/>
      <c r="AX73" s="1310"/>
      <c r="AY73" s="1310"/>
      <c r="AZ73" s="1310"/>
      <c r="BA73" s="1310"/>
      <c r="BB73" s="1310" t="s">
        <v>616</v>
      </c>
      <c r="BC73" s="1310"/>
      <c r="BD73" s="1310"/>
      <c r="BE73" s="1310"/>
      <c r="BF73" s="1310"/>
      <c r="BG73" s="1310"/>
      <c r="BH73" s="1310"/>
      <c r="BI73" s="1310"/>
      <c r="BJ73" s="1310"/>
      <c r="BK73" s="1310"/>
      <c r="BL73" s="1310"/>
      <c r="BM73" s="1310"/>
      <c r="BN73" s="1310"/>
      <c r="BO73" s="1310"/>
      <c r="BP73" s="1307">
        <v>92.4</v>
      </c>
      <c r="BQ73" s="1307"/>
      <c r="BR73" s="1307"/>
      <c r="BS73" s="1307"/>
      <c r="BT73" s="1307"/>
      <c r="BU73" s="1307"/>
      <c r="BV73" s="1307"/>
      <c r="BW73" s="1307"/>
      <c r="BX73" s="1307">
        <v>86</v>
      </c>
      <c r="BY73" s="1307"/>
      <c r="BZ73" s="1307"/>
      <c r="CA73" s="1307"/>
      <c r="CB73" s="1307"/>
      <c r="CC73" s="1307"/>
      <c r="CD73" s="1307"/>
      <c r="CE73" s="1307"/>
      <c r="CF73" s="1307">
        <v>99.6</v>
      </c>
      <c r="CG73" s="1307"/>
      <c r="CH73" s="1307"/>
      <c r="CI73" s="1307"/>
      <c r="CJ73" s="1307"/>
      <c r="CK73" s="1307"/>
      <c r="CL73" s="1307"/>
      <c r="CM73" s="1307"/>
      <c r="CN73" s="1307">
        <v>94.6</v>
      </c>
      <c r="CO73" s="1307"/>
      <c r="CP73" s="1307"/>
      <c r="CQ73" s="1307"/>
      <c r="CR73" s="1307"/>
      <c r="CS73" s="1307"/>
      <c r="CT73" s="1307"/>
      <c r="CU73" s="1307"/>
      <c r="CV73" s="1307">
        <v>83.7</v>
      </c>
      <c r="CW73" s="1307"/>
      <c r="CX73" s="1307"/>
      <c r="CY73" s="1307"/>
      <c r="CZ73" s="1307"/>
      <c r="DA73" s="1307"/>
      <c r="DB73" s="1307"/>
      <c r="DC73" s="1307"/>
    </row>
    <row r="74" spans="2:107" s="387" customFormat="1"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s="387" customFormat="1"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619</v>
      </c>
      <c r="BC75" s="1310"/>
      <c r="BD75" s="1310"/>
      <c r="BE75" s="1310"/>
      <c r="BF75" s="1310"/>
      <c r="BG75" s="1310"/>
      <c r="BH75" s="1310"/>
      <c r="BI75" s="1310"/>
      <c r="BJ75" s="1310"/>
      <c r="BK75" s="1310"/>
      <c r="BL75" s="1310"/>
      <c r="BM75" s="1310"/>
      <c r="BN75" s="1310"/>
      <c r="BO75" s="1310"/>
      <c r="BP75" s="1307">
        <v>8.8000000000000007</v>
      </c>
      <c r="BQ75" s="1307"/>
      <c r="BR75" s="1307"/>
      <c r="BS75" s="1307"/>
      <c r="BT75" s="1307"/>
      <c r="BU75" s="1307"/>
      <c r="BV75" s="1307"/>
      <c r="BW75" s="1307"/>
      <c r="BX75" s="1307">
        <v>8.3000000000000007</v>
      </c>
      <c r="BY75" s="1307"/>
      <c r="BZ75" s="1307"/>
      <c r="CA75" s="1307"/>
      <c r="CB75" s="1307"/>
      <c r="CC75" s="1307"/>
      <c r="CD75" s="1307"/>
      <c r="CE75" s="1307"/>
      <c r="CF75" s="1307">
        <v>8.1</v>
      </c>
      <c r="CG75" s="1307"/>
      <c r="CH75" s="1307"/>
      <c r="CI75" s="1307"/>
      <c r="CJ75" s="1307"/>
      <c r="CK75" s="1307"/>
      <c r="CL75" s="1307"/>
      <c r="CM75" s="1307"/>
      <c r="CN75" s="1307">
        <v>8.1999999999999993</v>
      </c>
      <c r="CO75" s="1307"/>
      <c r="CP75" s="1307"/>
      <c r="CQ75" s="1307"/>
      <c r="CR75" s="1307"/>
      <c r="CS75" s="1307"/>
      <c r="CT75" s="1307"/>
      <c r="CU75" s="1307"/>
      <c r="CV75" s="1307">
        <v>8.5</v>
      </c>
      <c r="CW75" s="1307"/>
      <c r="CX75" s="1307"/>
      <c r="CY75" s="1307"/>
      <c r="CZ75" s="1307"/>
      <c r="DA75" s="1307"/>
      <c r="DB75" s="1307"/>
      <c r="DC75" s="1307"/>
    </row>
    <row r="76" spans="2:107" s="387" customFormat="1"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s="387" customFormat="1" x14ac:dyDescent="0.15">
      <c r="B77" s="394"/>
      <c r="G77" s="1305"/>
      <c r="H77" s="1305"/>
      <c r="I77" s="1305"/>
      <c r="J77" s="1305"/>
      <c r="K77" s="1306"/>
      <c r="L77" s="1306"/>
      <c r="M77" s="1306"/>
      <c r="N77" s="1306"/>
      <c r="AN77" s="1311" t="s">
        <v>618</v>
      </c>
      <c r="AO77" s="1311"/>
      <c r="AP77" s="1311"/>
      <c r="AQ77" s="1311"/>
      <c r="AR77" s="1311"/>
      <c r="AS77" s="1311"/>
      <c r="AT77" s="1311"/>
      <c r="AU77" s="1311"/>
      <c r="AV77" s="1311"/>
      <c r="AW77" s="1311"/>
      <c r="AX77" s="1311"/>
      <c r="AY77" s="1311"/>
      <c r="AZ77" s="1311"/>
      <c r="BA77" s="1311"/>
      <c r="BB77" s="1310" t="s">
        <v>616</v>
      </c>
      <c r="BC77" s="1310"/>
      <c r="BD77" s="1310"/>
      <c r="BE77" s="1310"/>
      <c r="BF77" s="1310"/>
      <c r="BG77" s="1310"/>
      <c r="BH77" s="1310"/>
      <c r="BI77" s="1310"/>
      <c r="BJ77" s="1310"/>
      <c r="BK77" s="1310"/>
      <c r="BL77" s="1310"/>
      <c r="BM77" s="1310"/>
      <c r="BN77" s="1310"/>
      <c r="BO77" s="1310"/>
      <c r="BP77" s="1307">
        <v>20.3</v>
      </c>
      <c r="BQ77" s="1307"/>
      <c r="BR77" s="1307"/>
      <c r="BS77" s="1307"/>
      <c r="BT77" s="1307"/>
      <c r="BU77" s="1307"/>
      <c r="BV77" s="1307"/>
      <c r="BW77" s="1307"/>
      <c r="BX77" s="1307">
        <v>13</v>
      </c>
      <c r="BY77" s="1307"/>
      <c r="BZ77" s="1307"/>
      <c r="CA77" s="1307"/>
      <c r="CB77" s="1307"/>
      <c r="CC77" s="1307"/>
      <c r="CD77" s="1307"/>
      <c r="CE77" s="1307"/>
      <c r="CF77" s="1307">
        <v>21</v>
      </c>
      <c r="CG77" s="1307"/>
      <c r="CH77" s="1307"/>
      <c r="CI77" s="1307"/>
      <c r="CJ77" s="1307"/>
      <c r="CK77" s="1307"/>
      <c r="CL77" s="1307"/>
      <c r="CM77" s="1307"/>
      <c r="CN77" s="1307">
        <v>20.2</v>
      </c>
      <c r="CO77" s="1307"/>
      <c r="CP77" s="1307"/>
      <c r="CQ77" s="1307"/>
      <c r="CR77" s="1307"/>
      <c r="CS77" s="1307"/>
      <c r="CT77" s="1307"/>
      <c r="CU77" s="1307"/>
      <c r="CV77" s="1307">
        <v>18.3</v>
      </c>
      <c r="CW77" s="1307"/>
      <c r="CX77" s="1307"/>
      <c r="CY77" s="1307"/>
      <c r="CZ77" s="1307"/>
      <c r="DA77" s="1307"/>
      <c r="DB77" s="1307"/>
      <c r="DC77" s="1307"/>
    </row>
    <row r="78" spans="2:107" s="387" customFormat="1"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s="387" customFormat="1"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619</v>
      </c>
      <c r="BC79" s="1310"/>
      <c r="BD79" s="1310"/>
      <c r="BE79" s="1310"/>
      <c r="BF79" s="1310"/>
      <c r="BG79" s="1310"/>
      <c r="BH79" s="1310"/>
      <c r="BI79" s="1310"/>
      <c r="BJ79" s="1310"/>
      <c r="BK79" s="1310"/>
      <c r="BL79" s="1310"/>
      <c r="BM79" s="1310"/>
      <c r="BN79" s="1310"/>
      <c r="BO79" s="1310"/>
      <c r="BP79" s="1307">
        <v>7.7</v>
      </c>
      <c r="BQ79" s="1307"/>
      <c r="BR79" s="1307"/>
      <c r="BS79" s="1307"/>
      <c r="BT79" s="1307"/>
      <c r="BU79" s="1307"/>
      <c r="BV79" s="1307"/>
      <c r="BW79" s="1307"/>
      <c r="BX79" s="1307">
        <v>6.8</v>
      </c>
      <c r="BY79" s="1307"/>
      <c r="BZ79" s="1307"/>
      <c r="CA79" s="1307"/>
      <c r="CB79" s="1307"/>
      <c r="CC79" s="1307"/>
      <c r="CD79" s="1307"/>
      <c r="CE79" s="1307"/>
      <c r="CF79" s="1307">
        <v>6.8</v>
      </c>
      <c r="CG79" s="1307"/>
      <c r="CH79" s="1307"/>
      <c r="CI79" s="1307"/>
      <c r="CJ79" s="1307"/>
      <c r="CK79" s="1307"/>
      <c r="CL79" s="1307"/>
      <c r="CM79" s="1307"/>
      <c r="CN79" s="1307">
        <v>6.8</v>
      </c>
      <c r="CO79" s="1307"/>
      <c r="CP79" s="1307"/>
      <c r="CQ79" s="1307"/>
      <c r="CR79" s="1307"/>
      <c r="CS79" s="1307"/>
      <c r="CT79" s="1307"/>
      <c r="CU79" s="1307"/>
      <c r="CV79" s="1307">
        <v>6.8</v>
      </c>
      <c r="CW79" s="1307"/>
      <c r="CX79" s="1307"/>
      <c r="CY79" s="1307"/>
      <c r="CZ79" s="1307"/>
      <c r="DA79" s="1307"/>
      <c r="DB79" s="1307"/>
      <c r="DC79" s="1307"/>
    </row>
    <row r="80" spans="2:107" s="387" customFormat="1"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s="387" customFormat="1" ht="13.5" hidden="1" customHeight="1" x14ac:dyDescent="0.15"/>
    <row r="162" s="387" customFormat="1" ht="13.5" hidden="1" customHeight="1" x14ac:dyDescent="0.15"/>
    <row r="163" s="387" customFormat="1" ht="13.5" hidden="1" customHeight="1" x14ac:dyDescent="0.15"/>
    <row r="164" s="387" customFormat="1" ht="13.5" hidden="1" customHeight="1" x14ac:dyDescent="0.15"/>
    <row r="165" s="387" customFormat="1" ht="13.5" hidden="1" customHeight="1" x14ac:dyDescent="0.15"/>
    <row r="166" s="387" customFormat="1" ht="13.5" hidden="1" customHeight="1" x14ac:dyDescent="0.15"/>
    <row r="167" s="387" customFormat="1" ht="13.5" hidden="1" customHeight="1" x14ac:dyDescent="0.15"/>
    <row r="168" s="387" customFormat="1" ht="13.5" hidden="1" customHeight="1" x14ac:dyDescent="0.15"/>
    <row r="169" s="387" customFormat="1" ht="13.5" hidden="1" customHeight="1" x14ac:dyDescent="0.15"/>
    <row r="170" s="387" customFormat="1" ht="13.5" hidden="1" customHeight="1" x14ac:dyDescent="0.15"/>
    <row r="171" s="387" customFormat="1" ht="13.5" hidden="1" customHeight="1" x14ac:dyDescent="0.15"/>
    <row r="172" s="387" customFormat="1" ht="13.5" hidden="1" customHeight="1" x14ac:dyDescent="0.15"/>
    <row r="173" s="387" customFormat="1" ht="13.5" hidden="1" customHeight="1" x14ac:dyDescent="0.15"/>
    <row r="174" s="387" customFormat="1" ht="13.5" hidden="1" customHeight="1" x14ac:dyDescent="0.15"/>
    <row r="175" s="387" customFormat="1" ht="13.5" hidden="1" customHeight="1" x14ac:dyDescent="0.15"/>
    <row r="176" s="387" customFormat="1" ht="13.5" hidden="1" customHeight="1" x14ac:dyDescent="0.15"/>
    <row r="177" s="387" customFormat="1" ht="13.5" hidden="1" customHeight="1" x14ac:dyDescent="0.15"/>
    <row r="178" s="387" customFormat="1" ht="13.5" hidden="1" customHeight="1" x14ac:dyDescent="0.15"/>
    <row r="179" s="387" customFormat="1" ht="13.5" hidden="1" customHeight="1" x14ac:dyDescent="0.15"/>
    <row r="180" s="387" customFormat="1" ht="13.5" hidden="1" customHeight="1" x14ac:dyDescent="0.15"/>
    <row r="181" s="387" customFormat="1" ht="13.5" hidden="1" customHeight="1" x14ac:dyDescent="0.15"/>
    <row r="182" s="387" customFormat="1" ht="13.5" hidden="1" customHeight="1" x14ac:dyDescent="0.15"/>
    <row r="183" s="387" customFormat="1" ht="13.5" hidden="1" customHeight="1" x14ac:dyDescent="0.15"/>
    <row r="184" s="387" customFormat="1" ht="13.5" hidden="1" customHeight="1" x14ac:dyDescent="0.15"/>
    <row r="185" s="387" customFormat="1" ht="13.5" hidden="1" customHeight="1" x14ac:dyDescent="0.15"/>
    <row r="186" s="387" customFormat="1" ht="13.5" hidden="1" customHeight="1" x14ac:dyDescent="0.15"/>
    <row r="187" s="387" customFormat="1" ht="13.5" hidden="1" customHeight="1" x14ac:dyDescent="0.15"/>
    <row r="188" s="387" customFormat="1" ht="13.5" hidden="1" customHeight="1" x14ac:dyDescent="0.15"/>
    <row r="189" s="387" customFormat="1" ht="13.5" hidden="1" customHeight="1" x14ac:dyDescent="0.15"/>
    <row r="190" s="387" customFormat="1" ht="13.5" hidden="1" customHeight="1" x14ac:dyDescent="0.15"/>
    <row r="191" s="387" customFormat="1" ht="13.5" hidden="1" customHeight="1" x14ac:dyDescent="0.15"/>
  </sheetData>
  <sheetProtection algorithmName="SHA-512" hashValue="Apgq50W+/fcQLLPZLs8vOnXyBoTf/OVDFB6e3C9B4IGI14JN8t8lpzKNdtMFtPc34tbRrarv5YgwKVpItSXdLg==" saltValue="v8M4ZWiE4D/GiRjtskRZ3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Tz9cXulrUfsPH17aa/HlLEYrWD3CrcYO33N7dSg69zn5HP03S+u83b0fBnLGWVS3ZhnHf+hZvmLAqmv/IL7DA==" saltValue="U6/W9ccm6BRv8dWenpVZ9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RAR6FiHSbKHlmCHxLXYfsqgjHklt3L7ExHPozf6HY8mcTBSRs1dVoAWuIOo0n+Dd2hF2VtBXFxHGPFzb1ngHg==" saltValue="hFwxhj2bU2Bua8g1sUr17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228</v>
      </c>
      <c r="C5" s="666"/>
      <c r="D5" s="666"/>
      <c r="E5" s="666"/>
      <c r="F5" s="666"/>
      <c r="G5" s="666"/>
      <c r="H5" s="666"/>
      <c r="I5" s="666"/>
      <c r="J5" s="666"/>
      <c r="K5" s="666"/>
      <c r="L5" s="666"/>
      <c r="M5" s="666"/>
      <c r="N5" s="666"/>
      <c r="O5" s="666"/>
      <c r="P5" s="666"/>
      <c r="Q5" s="667"/>
      <c r="R5" s="668">
        <v>3798250</v>
      </c>
      <c r="S5" s="669"/>
      <c r="T5" s="669"/>
      <c r="U5" s="669"/>
      <c r="V5" s="669"/>
      <c r="W5" s="669"/>
      <c r="X5" s="669"/>
      <c r="Y5" s="670"/>
      <c r="Z5" s="671">
        <v>31.2</v>
      </c>
      <c r="AA5" s="671"/>
      <c r="AB5" s="671"/>
      <c r="AC5" s="671"/>
      <c r="AD5" s="672">
        <v>3798250</v>
      </c>
      <c r="AE5" s="672"/>
      <c r="AF5" s="672"/>
      <c r="AG5" s="672"/>
      <c r="AH5" s="672"/>
      <c r="AI5" s="672"/>
      <c r="AJ5" s="672"/>
      <c r="AK5" s="672"/>
      <c r="AL5" s="673">
        <v>59.7</v>
      </c>
      <c r="AM5" s="674"/>
      <c r="AN5" s="674"/>
      <c r="AO5" s="675"/>
      <c r="AP5" s="665" t="s">
        <v>229</v>
      </c>
      <c r="AQ5" s="666"/>
      <c r="AR5" s="666"/>
      <c r="AS5" s="666"/>
      <c r="AT5" s="666"/>
      <c r="AU5" s="666"/>
      <c r="AV5" s="666"/>
      <c r="AW5" s="666"/>
      <c r="AX5" s="666"/>
      <c r="AY5" s="666"/>
      <c r="AZ5" s="666"/>
      <c r="BA5" s="666"/>
      <c r="BB5" s="666"/>
      <c r="BC5" s="666"/>
      <c r="BD5" s="666"/>
      <c r="BE5" s="666"/>
      <c r="BF5" s="667"/>
      <c r="BG5" s="679">
        <v>3798250</v>
      </c>
      <c r="BH5" s="680"/>
      <c r="BI5" s="680"/>
      <c r="BJ5" s="680"/>
      <c r="BK5" s="680"/>
      <c r="BL5" s="680"/>
      <c r="BM5" s="680"/>
      <c r="BN5" s="681"/>
      <c r="BO5" s="682">
        <v>100</v>
      </c>
      <c r="BP5" s="682"/>
      <c r="BQ5" s="682"/>
      <c r="BR5" s="682"/>
      <c r="BS5" s="683" t="s">
        <v>230</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231</v>
      </c>
      <c r="CS5" s="662"/>
      <c r="CT5" s="662"/>
      <c r="CU5" s="662"/>
      <c r="CV5" s="662"/>
      <c r="CW5" s="662"/>
      <c r="CX5" s="662"/>
      <c r="CY5" s="663"/>
      <c r="CZ5" s="661" t="s">
        <v>222</v>
      </c>
      <c r="DA5" s="662"/>
      <c r="DB5" s="662"/>
      <c r="DC5" s="663"/>
      <c r="DD5" s="661" t="s">
        <v>232</v>
      </c>
      <c r="DE5" s="662"/>
      <c r="DF5" s="662"/>
      <c r="DG5" s="662"/>
      <c r="DH5" s="662"/>
      <c r="DI5" s="662"/>
      <c r="DJ5" s="662"/>
      <c r="DK5" s="662"/>
      <c r="DL5" s="662"/>
      <c r="DM5" s="662"/>
      <c r="DN5" s="662"/>
      <c r="DO5" s="662"/>
      <c r="DP5" s="663"/>
      <c r="DQ5" s="661" t="s">
        <v>233</v>
      </c>
      <c r="DR5" s="662"/>
      <c r="DS5" s="662"/>
      <c r="DT5" s="662"/>
      <c r="DU5" s="662"/>
      <c r="DV5" s="662"/>
      <c r="DW5" s="662"/>
      <c r="DX5" s="662"/>
      <c r="DY5" s="662"/>
      <c r="DZ5" s="662"/>
      <c r="EA5" s="662"/>
      <c r="EB5" s="662"/>
      <c r="EC5" s="663"/>
    </row>
    <row r="6" spans="2:143" ht="11.25" customHeight="1" x14ac:dyDescent="0.15">
      <c r="B6" s="676" t="s">
        <v>234</v>
      </c>
      <c r="C6" s="677"/>
      <c r="D6" s="677"/>
      <c r="E6" s="677"/>
      <c r="F6" s="677"/>
      <c r="G6" s="677"/>
      <c r="H6" s="677"/>
      <c r="I6" s="677"/>
      <c r="J6" s="677"/>
      <c r="K6" s="677"/>
      <c r="L6" s="677"/>
      <c r="M6" s="677"/>
      <c r="N6" s="677"/>
      <c r="O6" s="677"/>
      <c r="P6" s="677"/>
      <c r="Q6" s="678"/>
      <c r="R6" s="679">
        <v>69949</v>
      </c>
      <c r="S6" s="680"/>
      <c r="T6" s="680"/>
      <c r="U6" s="680"/>
      <c r="V6" s="680"/>
      <c r="W6" s="680"/>
      <c r="X6" s="680"/>
      <c r="Y6" s="681"/>
      <c r="Z6" s="682">
        <v>0.6</v>
      </c>
      <c r="AA6" s="682"/>
      <c r="AB6" s="682"/>
      <c r="AC6" s="682"/>
      <c r="AD6" s="683">
        <v>69949</v>
      </c>
      <c r="AE6" s="683"/>
      <c r="AF6" s="683"/>
      <c r="AG6" s="683"/>
      <c r="AH6" s="683"/>
      <c r="AI6" s="683"/>
      <c r="AJ6" s="683"/>
      <c r="AK6" s="683"/>
      <c r="AL6" s="684">
        <v>1.1000000000000001</v>
      </c>
      <c r="AM6" s="685"/>
      <c r="AN6" s="685"/>
      <c r="AO6" s="686"/>
      <c r="AP6" s="676" t="s">
        <v>235</v>
      </c>
      <c r="AQ6" s="677"/>
      <c r="AR6" s="677"/>
      <c r="AS6" s="677"/>
      <c r="AT6" s="677"/>
      <c r="AU6" s="677"/>
      <c r="AV6" s="677"/>
      <c r="AW6" s="677"/>
      <c r="AX6" s="677"/>
      <c r="AY6" s="677"/>
      <c r="AZ6" s="677"/>
      <c r="BA6" s="677"/>
      <c r="BB6" s="677"/>
      <c r="BC6" s="677"/>
      <c r="BD6" s="677"/>
      <c r="BE6" s="677"/>
      <c r="BF6" s="678"/>
      <c r="BG6" s="679">
        <v>3798250</v>
      </c>
      <c r="BH6" s="680"/>
      <c r="BI6" s="680"/>
      <c r="BJ6" s="680"/>
      <c r="BK6" s="680"/>
      <c r="BL6" s="680"/>
      <c r="BM6" s="680"/>
      <c r="BN6" s="681"/>
      <c r="BO6" s="682">
        <v>100</v>
      </c>
      <c r="BP6" s="682"/>
      <c r="BQ6" s="682"/>
      <c r="BR6" s="682"/>
      <c r="BS6" s="683" t="s">
        <v>230</v>
      </c>
      <c r="BT6" s="683"/>
      <c r="BU6" s="683"/>
      <c r="BV6" s="683"/>
      <c r="BW6" s="683"/>
      <c r="BX6" s="683"/>
      <c r="BY6" s="683"/>
      <c r="BZ6" s="683"/>
      <c r="CA6" s="683"/>
      <c r="CB6" s="687"/>
      <c r="CD6" s="690" t="s">
        <v>236</v>
      </c>
      <c r="CE6" s="691"/>
      <c r="CF6" s="691"/>
      <c r="CG6" s="691"/>
      <c r="CH6" s="691"/>
      <c r="CI6" s="691"/>
      <c r="CJ6" s="691"/>
      <c r="CK6" s="691"/>
      <c r="CL6" s="691"/>
      <c r="CM6" s="691"/>
      <c r="CN6" s="691"/>
      <c r="CO6" s="691"/>
      <c r="CP6" s="691"/>
      <c r="CQ6" s="692"/>
      <c r="CR6" s="679">
        <v>127472</v>
      </c>
      <c r="CS6" s="680"/>
      <c r="CT6" s="680"/>
      <c r="CU6" s="680"/>
      <c r="CV6" s="680"/>
      <c r="CW6" s="680"/>
      <c r="CX6" s="680"/>
      <c r="CY6" s="681"/>
      <c r="CZ6" s="673">
        <v>1.1000000000000001</v>
      </c>
      <c r="DA6" s="674"/>
      <c r="DB6" s="674"/>
      <c r="DC6" s="693"/>
      <c r="DD6" s="688" t="s">
        <v>230</v>
      </c>
      <c r="DE6" s="680"/>
      <c r="DF6" s="680"/>
      <c r="DG6" s="680"/>
      <c r="DH6" s="680"/>
      <c r="DI6" s="680"/>
      <c r="DJ6" s="680"/>
      <c r="DK6" s="680"/>
      <c r="DL6" s="680"/>
      <c r="DM6" s="680"/>
      <c r="DN6" s="680"/>
      <c r="DO6" s="680"/>
      <c r="DP6" s="681"/>
      <c r="DQ6" s="688">
        <v>127472</v>
      </c>
      <c r="DR6" s="680"/>
      <c r="DS6" s="680"/>
      <c r="DT6" s="680"/>
      <c r="DU6" s="680"/>
      <c r="DV6" s="680"/>
      <c r="DW6" s="680"/>
      <c r="DX6" s="680"/>
      <c r="DY6" s="680"/>
      <c r="DZ6" s="680"/>
      <c r="EA6" s="680"/>
      <c r="EB6" s="680"/>
      <c r="EC6" s="689"/>
    </row>
    <row r="7" spans="2:143" ht="11.25" customHeight="1" x14ac:dyDescent="0.15">
      <c r="B7" s="676" t="s">
        <v>237</v>
      </c>
      <c r="C7" s="677"/>
      <c r="D7" s="677"/>
      <c r="E7" s="677"/>
      <c r="F7" s="677"/>
      <c r="G7" s="677"/>
      <c r="H7" s="677"/>
      <c r="I7" s="677"/>
      <c r="J7" s="677"/>
      <c r="K7" s="677"/>
      <c r="L7" s="677"/>
      <c r="M7" s="677"/>
      <c r="N7" s="677"/>
      <c r="O7" s="677"/>
      <c r="P7" s="677"/>
      <c r="Q7" s="678"/>
      <c r="R7" s="679">
        <v>2690</v>
      </c>
      <c r="S7" s="680"/>
      <c r="T7" s="680"/>
      <c r="U7" s="680"/>
      <c r="V7" s="680"/>
      <c r="W7" s="680"/>
      <c r="X7" s="680"/>
      <c r="Y7" s="681"/>
      <c r="Z7" s="682">
        <v>0</v>
      </c>
      <c r="AA7" s="682"/>
      <c r="AB7" s="682"/>
      <c r="AC7" s="682"/>
      <c r="AD7" s="683">
        <v>2690</v>
      </c>
      <c r="AE7" s="683"/>
      <c r="AF7" s="683"/>
      <c r="AG7" s="683"/>
      <c r="AH7" s="683"/>
      <c r="AI7" s="683"/>
      <c r="AJ7" s="683"/>
      <c r="AK7" s="683"/>
      <c r="AL7" s="684">
        <v>0</v>
      </c>
      <c r="AM7" s="685"/>
      <c r="AN7" s="685"/>
      <c r="AO7" s="686"/>
      <c r="AP7" s="676" t="s">
        <v>238</v>
      </c>
      <c r="AQ7" s="677"/>
      <c r="AR7" s="677"/>
      <c r="AS7" s="677"/>
      <c r="AT7" s="677"/>
      <c r="AU7" s="677"/>
      <c r="AV7" s="677"/>
      <c r="AW7" s="677"/>
      <c r="AX7" s="677"/>
      <c r="AY7" s="677"/>
      <c r="AZ7" s="677"/>
      <c r="BA7" s="677"/>
      <c r="BB7" s="677"/>
      <c r="BC7" s="677"/>
      <c r="BD7" s="677"/>
      <c r="BE7" s="677"/>
      <c r="BF7" s="678"/>
      <c r="BG7" s="679">
        <v>1573609</v>
      </c>
      <c r="BH7" s="680"/>
      <c r="BI7" s="680"/>
      <c r="BJ7" s="680"/>
      <c r="BK7" s="680"/>
      <c r="BL7" s="680"/>
      <c r="BM7" s="680"/>
      <c r="BN7" s="681"/>
      <c r="BO7" s="682">
        <v>41.4</v>
      </c>
      <c r="BP7" s="682"/>
      <c r="BQ7" s="682"/>
      <c r="BR7" s="682"/>
      <c r="BS7" s="683" t="s">
        <v>129</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1643194</v>
      </c>
      <c r="CS7" s="680"/>
      <c r="CT7" s="680"/>
      <c r="CU7" s="680"/>
      <c r="CV7" s="680"/>
      <c r="CW7" s="680"/>
      <c r="CX7" s="680"/>
      <c r="CY7" s="681"/>
      <c r="CZ7" s="682">
        <v>13.9</v>
      </c>
      <c r="DA7" s="682"/>
      <c r="DB7" s="682"/>
      <c r="DC7" s="682"/>
      <c r="DD7" s="688">
        <v>2171</v>
      </c>
      <c r="DE7" s="680"/>
      <c r="DF7" s="680"/>
      <c r="DG7" s="680"/>
      <c r="DH7" s="680"/>
      <c r="DI7" s="680"/>
      <c r="DJ7" s="680"/>
      <c r="DK7" s="680"/>
      <c r="DL7" s="680"/>
      <c r="DM7" s="680"/>
      <c r="DN7" s="680"/>
      <c r="DO7" s="680"/>
      <c r="DP7" s="681"/>
      <c r="DQ7" s="688">
        <v>1532261</v>
      </c>
      <c r="DR7" s="680"/>
      <c r="DS7" s="680"/>
      <c r="DT7" s="680"/>
      <c r="DU7" s="680"/>
      <c r="DV7" s="680"/>
      <c r="DW7" s="680"/>
      <c r="DX7" s="680"/>
      <c r="DY7" s="680"/>
      <c r="DZ7" s="680"/>
      <c r="EA7" s="680"/>
      <c r="EB7" s="680"/>
      <c r="EC7" s="689"/>
    </row>
    <row r="8" spans="2:143" ht="11.25" customHeight="1" x14ac:dyDescent="0.15">
      <c r="B8" s="676" t="s">
        <v>240</v>
      </c>
      <c r="C8" s="677"/>
      <c r="D8" s="677"/>
      <c r="E8" s="677"/>
      <c r="F8" s="677"/>
      <c r="G8" s="677"/>
      <c r="H8" s="677"/>
      <c r="I8" s="677"/>
      <c r="J8" s="677"/>
      <c r="K8" s="677"/>
      <c r="L8" s="677"/>
      <c r="M8" s="677"/>
      <c r="N8" s="677"/>
      <c r="O8" s="677"/>
      <c r="P8" s="677"/>
      <c r="Q8" s="678"/>
      <c r="R8" s="679">
        <v>4453</v>
      </c>
      <c r="S8" s="680"/>
      <c r="T8" s="680"/>
      <c r="U8" s="680"/>
      <c r="V8" s="680"/>
      <c r="W8" s="680"/>
      <c r="X8" s="680"/>
      <c r="Y8" s="681"/>
      <c r="Z8" s="682">
        <v>0</v>
      </c>
      <c r="AA8" s="682"/>
      <c r="AB8" s="682"/>
      <c r="AC8" s="682"/>
      <c r="AD8" s="683">
        <v>4453</v>
      </c>
      <c r="AE8" s="683"/>
      <c r="AF8" s="683"/>
      <c r="AG8" s="683"/>
      <c r="AH8" s="683"/>
      <c r="AI8" s="683"/>
      <c r="AJ8" s="683"/>
      <c r="AK8" s="683"/>
      <c r="AL8" s="684">
        <v>0.1</v>
      </c>
      <c r="AM8" s="685"/>
      <c r="AN8" s="685"/>
      <c r="AO8" s="686"/>
      <c r="AP8" s="676" t="s">
        <v>241</v>
      </c>
      <c r="AQ8" s="677"/>
      <c r="AR8" s="677"/>
      <c r="AS8" s="677"/>
      <c r="AT8" s="677"/>
      <c r="AU8" s="677"/>
      <c r="AV8" s="677"/>
      <c r="AW8" s="677"/>
      <c r="AX8" s="677"/>
      <c r="AY8" s="677"/>
      <c r="AZ8" s="677"/>
      <c r="BA8" s="677"/>
      <c r="BB8" s="677"/>
      <c r="BC8" s="677"/>
      <c r="BD8" s="677"/>
      <c r="BE8" s="677"/>
      <c r="BF8" s="678"/>
      <c r="BG8" s="679">
        <v>53257</v>
      </c>
      <c r="BH8" s="680"/>
      <c r="BI8" s="680"/>
      <c r="BJ8" s="680"/>
      <c r="BK8" s="680"/>
      <c r="BL8" s="680"/>
      <c r="BM8" s="680"/>
      <c r="BN8" s="681"/>
      <c r="BO8" s="682">
        <v>1.4</v>
      </c>
      <c r="BP8" s="682"/>
      <c r="BQ8" s="682"/>
      <c r="BR8" s="682"/>
      <c r="BS8" s="688" t="s">
        <v>230</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5109313</v>
      </c>
      <c r="CS8" s="680"/>
      <c r="CT8" s="680"/>
      <c r="CU8" s="680"/>
      <c r="CV8" s="680"/>
      <c r="CW8" s="680"/>
      <c r="CX8" s="680"/>
      <c r="CY8" s="681"/>
      <c r="CZ8" s="682">
        <v>43.3</v>
      </c>
      <c r="DA8" s="682"/>
      <c r="DB8" s="682"/>
      <c r="DC8" s="682"/>
      <c r="DD8" s="688">
        <v>192940</v>
      </c>
      <c r="DE8" s="680"/>
      <c r="DF8" s="680"/>
      <c r="DG8" s="680"/>
      <c r="DH8" s="680"/>
      <c r="DI8" s="680"/>
      <c r="DJ8" s="680"/>
      <c r="DK8" s="680"/>
      <c r="DL8" s="680"/>
      <c r="DM8" s="680"/>
      <c r="DN8" s="680"/>
      <c r="DO8" s="680"/>
      <c r="DP8" s="681"/>
      <c r="DQ8" s="688">
        <v>1927896</v>
      </c>
      <c r="DR8" s="680"/>
      <c r="DS8" s="680"/>
      <c r="DT8" s="680"/>
      <c r="DU8" s="680"/>
      <c r="DV8" s="680"/>
      <c r="DW8" s="680"/>
      <c r="DX8" s="680"/>
      <c r="DY8" s="680"/>
      <c r="DZ8" s="680"/>
      <c r="EA8" s="680"/>
      <c r="EB8" s="680"/>
      <c r="EC8" s="689"/>
    </row>
    <row r="9" spans="2:143" ht="11.25" customHeight="1" x14ac:dyDescent="0.15">
      <c r="B9" s="676" t="s">
        <v>243</v>
      </c>
      <c r="C9" s="677"/>
      <c r="D9" s="677"/>
      <c r="E9" s="677"/>
      <c r="F9" s="677"/>
      <c r="G9" s="677"/>
      <c r="H9" s="677"/>
      <c r="I9" s="677"/>
      <c r="J9" s="677"/>
      <c r="K9" s="677"/>
      <c r="L9" s="677"/>
      <c r="M9" s="677"/>
      <c r="N9" s="677"/>
      <c r="O9" s="677"/>
      <c r="P9" s="677"/>
      <c r="Q9" s="678"/>
      <c r="R9" s="679">
        <v>3832</v>
      </c>
      <c r="S9" s="680"/>
      <c r="T9" s="680"/>
      <c r="U9" s="680"/>
      <c r="V9" s="680"/>
      <c r="W9" s="680"/>
      <c r="X9" s="680"/>
      <c r="Y9" s="681"/>
      <c r="Z9" s="682">
        <v>0</v>
      </c>
      <c r="AA9" s="682"/>
      <c r="AB9" s="682"/>
      <c r="AC9" s="682"/>
      <c r="AD9" s="683">
        <v>3832</v>
      </c>
      <c r="AE9" s="683"/>
      <c r="AF9" s="683"/>
      <c r="AG9" s="683"/>
      <c r="AH9" s="683"/>
      <c r="AI9" s="683"/>
      <c r="AJ9" s="683"/>
      <c r="AK9" s="683"/>
      <c r="AL9" s="684">
        <v>0.1</v>
      </c>
      <c r="AM9" s="685"/>
      <c r="AN9" s="685"/>
      <c r="AO9" s="686"/>
      <c r="AP9" s="676" t="s">
        <v>244</v>
      </c>
      <c r="AQ9" s="677"/>
      <c r="AR9" s="677"/>
      <c r="AS9" s="677"/>
      <c r="AT9" s="677"/>
      <c r="AU9" s="677"/>
      <c r="AV9" s="677"/>
      <c r="AW9" s="677"/>
      <c r="AX9" s="677"/>
      <c r="AY9" s="677"/>
      <c r="AZ9" s="677"/>
      <c r="BA9" s="677"/>
      <c r="BB9" s="677"/>
      <c r="BC9" s="677"/>
      <c r="BD9" s="677"/>
      <c r="BE9" s="677"/>
      <c r="BF9" s="678"/>
      <c r="BG9" s="679">
        <v>1229122</v>
      </c>
      <c r="BH9" s="680"/>
      <c r="BI9" s="680"/>
      <c r="BJ9" s="680"/>
      <c r="BK9" s="680"/>
      <c r="BL9" s="680"/>
      <c r="BM9" s="680"/>
      <c r="BN9" s="681"/>
      <c r="BO9" s="682">
        <v>32.4</v>
      </c>
      <c r="BP9" s="682"/>
      <c r="BQ9" s="682"/>
      <c r="BR9" s="682"/>
      <c r="BS9" s="688" t="s">
        <v>129</v>
      </c>
      <c r="BT9" s="680"/>
      <c r="BU9" s="680"/>
      <c r="BV9" s="680"/>
      <c r="BW9" s="680"/>
      <c r="BX9" s="680"/>
      <c r="BY9" s="680"/>
      <c r="BZ9" s="680"/>
      <c r="CA9" s="680"/>
      <c r="CB9" s="689"/>
      <c r="CD9" s="694" t="s">
        <v>245</v>
      </c>
      <c r="CE9" s="695"/>
      <c r="CF9" s="695"/>
      <c r="CG9" s="695"/>
      <c r="CH9" s="695"/>
      <c r="CI9" s="695"/>
      <c r="CJ9" s="695"/>
      <c r="CK9" s="695"/>
      <c r="CL9" s="695"/>
      <c r="CM9" s="695"/>
      <c r="CN9" s="695"/>
      <c r="CO9" s="695"/>
      <c r="CP9" s="695"/>
      <c r="CQ9" s="696"/>
      <c r="CR9" s="679">
        <v>665766</v>
      </c>
      <c r="CS9" s="680"/>
      <c r="CT9" s="680"/>
      <c r="CU9" s="680"/>
      <c r="CV9" s="680"/>
      <c r="CW9" s="680"/>
      <c r="CX9" s="680"/>
      <c r="CY9" s="681"/>
      <c r="CZ9" s="682">
        <v>5.6</v>
      </c>
      <c r="DA9" s="682"/>
      <c r="DB9" s="682"/>
      <c r="DC9" s="682"/>
      <c r="DD9" s="688" t="s">
        <v>230</v>
      </c>
      <c r="DE9" s="680"/>
      <c r="DF9" s="680"/>
      <c r="DG9" s="680"/>
      <c r="DH9" s="680"/>
      <c r="DI9" s="680"/>
      <c r="DJ9" s="680"/>
      <c r="DK9" s="680"/>
      <c r="DL9" s="680"/>
      <c r="DM9" s="680"/>
      <c r="DN9" s="680"/>
      <c r="DO9" s="680"/>
      <c r="DP9" s="681"/>
      <c r="DQ9" s="688">
        <v>559866</v>
      </c>
      <c r="DR9" s="680"/>
      <c r="DS9" s="680"/>
      <c r="DT9" s="680"/>
      <c r="DU9" s="680"/>
      <c r="DV9" s="680"/>
      <c r="DW9" s="680"/>
      <c r="DX9" s="680"/>
      <c r="DY9" s="680"/>
      <c r="DZ9" s="680"/>
      <c r="EA9" s="680"/>
      <c r="EB9" s="680"/>
      <c r="EC9" s="689"/>
    </row>
    <row r="10" spans="2:143" ht="11.25" customHeight="1" x14ac:dyDescent="0.15">
      <c r="B10" s="676" t="s">
        <v>246</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230</v>
      </c>
      <c r="AA10" s="682"/>
      <c r="AB10" s="682"/>
      <c r="AC10" s="682"/>
      <c r="AD10" s="683" t="s">
        <v>129</v>
      </c>
      <c r="AE10" s="683"/>
      <c r="AF10" s="683"/>
      <c r="AG10" s="683"/>
      <c r="AH10" s="683"/>
      <c r="AI10" s="683"/>
      <c r="AJ10" s="683"/>
      <c r="AK10" s="683"/>
      <c r="AL10" s="684" t="s">
        <v>230</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83963</v>
      </c>
      <c r="BH10" s="680"/>
      <c r="BI10" s="680"/>
      <c r="BJ10" s="680"/>
      <c r="BK10" s="680"/>
      <c r="BL10" s="680"/>
      <c r="BM10" s="680"/>
      <c r="BN10" s="681"/>
      <c r="BO10" s="682">
        <v>2.2000000000000002</v>
      </c>
      <c r="BP10" s="682"/>
      <c r="BQ10" s="682"/>
      <c r="BR10" s="682"/>
      <c r="BS10" s="688" t="s">
        <v>129</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v>21999</v>
      </c>
      <c r="CS10" s="680"/>
      <c r="CT10" s="680"/>
      <c r="CU10" s="680"/>
      <c r="CV10" s="680"/>
      <c r="CW10" s="680"/>
      <c r="CX10" s="680"/>
      <c r="CY10" s="681"/>
      <c r="CZ10" s="682">
        <v>0.2</v>
      </c>
      <c r="DA10" s="682"/>
      <c r="DB10" s="682"/>
      <c r="DC10" s="682"/>
      <c r="DD10" s="688" t="s">
        <v>230</v>
      </c>
      <c r="DE10" s="680"/>
      <c r="DF10" s="680"/>
      <c r="DG10" s="680"/>
      <c r="DH10" s="680"/>
      <c r="DI10" s="680"/>
      <c r="DJ10" s="680"/>
      <c r="DK10" s="680"/>
      <c r="DL10" s="680"/>
      <c r="DM10" s="680"/>
      <c r="DN10" s="680"/>
      <c r="DO10" s="680"/>
      <c r="DP10" s="681"/>
      <c r="DQ10" s="688">
        <v>14957</v>
      </c>
      <c r="DR10" s="680"/>
      <c r="DS10" s="680"/>
      <c r="DT10" s="680"/>
      <c r="DU10" s="680"/>
      <c r="DV10" s="680"/>
      <c r="DW10" s="680"/>
      <c r="DX10" s="680"/>
      <c r="DY10" s="680"/>
      <c r="DZ10" s="680"/>
      <c r="EA10" s="680"/>
      <c r="EB10" s="680"/>
      <c r="EC10" s="689"/>
    </row>
    <row r="11" spans="2:143" ht="11.25" customHeight="1" x14ac:dyDescent="0.15">
      <c r="B11" s="676" t="s">
        <v>249</v>
      </c>
      <c r="C11" s="677"/>
      <c r="D11" s="677"/>
      <c r="E11" s="677"/>
      <c r="F11" s="677"/>
      <c r="G11" s="677"/>
      <c r="H11" s="677"/>
      <c r="I11" s="677"/>
      <c r="J11" s="677"/>
      <c r="K11" s="677"/>
      <c r="L11" s="677"/>
      <c r="M11" s="677"/>
      <c r="N11" s="677"/>
      <c r="O11" s="677"/>
      <c r="P11" s="677"/>
      <c r="Q11" s="678"/>
      <c r="R11" s="679" t="s">
        <v>230</v>
      </c>
      <c r="S11" s="680"/>
      <c r="T11" s="680"/>
      <c r="U11" s="680"/>
      <c r="V11" s="680"/>
      <c r="W11" s="680"/>
      <c r="X11" s="680"/>
      <c r="Y11" s="681"/>
      <c r="Z11" s="682" t="s">
        <v>129</v>
      </c>
      <c r="AA11" s="682"/>
      <c r="AB11" s="682"/>
      <c r="AC11" s="682"/>
      <c r="AD11" s="683" t="s">
        <v>230</v>
      </c>
      <c r="AE11" s="683"/>
      <c r="AF11" s="683"/>
      <c r="AG11" s="683"/>
      <c r="AH11" s="683"/>
      <c r="AI11" s="683"/>
      <c r="AJ11" s="683"/>
      <c r="AK11" s="683"/>
      <c r="AL11" s="684" t="s">
        <v>129</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207267</v>
      </c>
      <c r="BH11" s="680"/>
      <c r="BI11" s="680"/>
      <c r="BJ11" s="680"/>
      <c r="BK11" s="680"/>
      <c r="BL11" s="680"/>
      <c r="BM11" s="680"/>
      <c r="BN11" s="681"/>
      <c r="BO11" s="682">
        <v>5.5</v>
      </c>
      <c r="BP11" s="682"/>
      <c r="BQ11" s="682"/>
      <c r="BR11" s="682"/>
      <c r="BS11" s="688" t="s">
        <v>129</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263481</v>
      </c>
      <c r="CS11" s="680"/>
      <c r="CT11" s="680"/>
      <c r="CU11" s="680"/>
      <c r="CV11" s="680"/>
      <c r="CW11" s="680"/>
      <c r="CX11" s="680"/>
      <c r="CY11" s="681"/>
      <c r="CZ11" s="682">
        <v>2.2000000000000002</v>
      </c>
      <c r="DA11" s="682"/>
      <c r="DB11" s="682"/>
      <c r="DC11" s="682"/>
      <c r="DD11" s="688">
        <v>161349</v>
      </c>
      <c r="DE11" s="680"/>
      <c r="DF11" s="680"/>
      <c r="DG11" s="680"/>
      <c r="DH11" s="680"/>
      <c r="DI11" s="680"/>
      <c r="DJ11" s="680"/>
      <c r="DK11" s="680"/>
      <c r="DL11" s="680"/>
      <c r="DM11" s="680"/>
      <c r="DN11" s="680"/>
      <c r="DO11" s="680"/>
      <c r="DP11" s="681"/>
      <c r="DQ11" s="688">
        <v>87273</v>
      </c>
      <c r="DR11" s="680"/>
      <c r="DS11" s="680"/>
      <c r="DT11" s="680"/>
      <c r="DU11" s="680"/>
      <c r="DV11" s="680"/>
      <c r="DW11" s="680"/>
      <c r="DX11" s="680"/>
      <c r="DY11" s="680"/>
      <c r="DZ11" s="680"/>
      <c r="EA11" s="680"/>
      <c r="EB11" s="680"/>
      <c r="EC11" s="689"/>
    </row>
    <row r="12" spans="2:143" ht="11.25" customHeight="1" x14ac:dyDescent="0.15">
      <c r="B12" s="676" t="s">
        <v>252</v>
      </c>
      <c r="C12" s="677"/>
      <c r="D12" s="677"/>
      <c r="E12" s="677"/>
      <c r="F12" s="677"/>
      <c r="G12" s="677"/>
      <c r="H12" s="677"/>
      <c r="I12" s="677"/>
      <c r="J12" s="677"/>
      <c r="K12" s="677"/>
      <c r="L12" s="677"/>
      <c r="M12" s="677"/>
      <c r="N12" s="677"/>
      <c r="O12" s="677"/>
      <c r="P12" s="677"/>
      <c r="Q12" s="678"/>
      <c r="R12" s="679">
        <v>643619</v>
      </c>
      <c r="S12" s="680"/>
      <c r="T12" s="680"/>
      <c r="U12" s="680"/>
      <c r="V12" s="680"/>
      <c r="W12" s="680"/>
      <c r="X12" s="680"/>
      <c r="Y12" s="681"/>
      <c r="Z12" s="682">
        <v>5.3</v>
      </c>
      <c r="AA12" s="682"/>
      <c r="AB12" s="682"/>
      <c r="AC12" s="682"/>
      <c r="AD12" s="683">
        <v>643619</v>
      </c>
      <c r="AE12" s="683"/>
      <c r="AF12" s="683"/>
      <c r="AG12" s="683"/>
      <c r="AH12" s="683"/>
      <c r="AI12" s="683"/>
      <c r="AJ12" s="683"/>
      <c r="AK12" s="683"/>
      <c r="AL12" s="684">
        <v>10.1</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1935190</v>
      </c>
      <c r="BH12" s="680"/>
      <c r="BI12" s="680"/>
      <c r="BJ12" s="680"/>
      <c r="BK12" s="680"/>
      <c r="BL12" s="680"/>
      <c r="BM12" s="680"/>
      <c r="BN12" s="681"/>
      <c r="BO12" s="682">
        <v>50.9</v>
      </c>
      <c r="BP12" s="682"/>
      <c r="BQ12" s="682"/>
      <c r="BR12" s="682"/>
      <c r="BS12" s="688" t="s">
        <v>129</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35534</v>
      </c>
      <c r="CS12" s="680"/>
      <c r="CT12" s="680"/>
      <c r="CU12" s="680"/>
      <c r="CV12" s="680"/>
      <c r="CW12" s="680"/>
      <c r="CX12" s="680"/>
      <c r="CY12" s="681"/>
      <c r="CZ12" s="682">
        <v>0.3</v>
      </c>
      <c r="DA12" s="682"/>
      <c r="DB12" s="682"/>
      <c r="DC12" s="682"/>
      <c r="DD12" s="688" t="s">
        <v>129</v>
      </c>
      <c r="DE12" s="680"/>
      <c r="DF12" s="680"/>
      <c r="DG12" s="680"/>
      <c r="DH12" s="680"/>
      <c r="DI12" s="680"/>
      <c r="DJ12" s="680"/>
      <c r="DK12" s="680"/>
      <c r="DL12" s="680"/>
      <c r="DM12" s="680"/>
      <c r="DN12" s="680"/>
      <c r="DO12" s="680"/>
      <c r="DP12" s="681"/>
      <c r="DQ12" s="688">
        <v>28890</v>
      </c>
      <c r="DR12" s="680"/>
      <c r="DS12" s="680"/>
      <c r="DT12" s="680"/>
      <c r="DU12" s="680"/>
      <c r="DV12" s="680"/>
      <c r="DW12" s="680"/>
      <c r="DX12" s="680"/>
      <c r="DY12" s="680"/>
      <c r="DZ12" s="680"/>
      <c r="EA12" s="680"/>
      <c r="EB12" s="680"/>
      <c r="EC12" s="689"/>
    </row>
    <row r="13" spans="2:143" ht="11.25" customHeight="1" x14ac:dyDescent="0.15">
      <c r="B13" s="676" t="s">
        <v>255</v>
      </c>
      <c r="C13" s="677"/>
      <c r="D13" s="677"/>
      <c r="E13" s="677"/>
      <c r="F13" s="677"/>
      <c r="G13" s="677"/>
      <c r="H13" s="677"/>
      <c r="I13" s="677"/>
      <c r="J13" s="677"/>
      <c r="K13" s="677"/>
      <c r="L13" s="677"/>
      <c r="M13" s="677"/>
      <c r="N13" s="677"/>
      <c r="O13" s="677"/>
      <c r="P13" s="677"/>
      <c r="Q13" s="678"/>
      <c r="R13" s="679">
        <v>18196</v>
      </c>
      <c r="S13" s="680"/>
      <c r="T13" s="680"/>
      <c r="U13" s="680"/>
      <c r="V13" s="680"/>
      <c r="W13" s="680"/>
      <c r="X13" s="680"/>
      <c r="Y13" s="681"/>
      <c r="Z13" s="682">
        <v>0.1</v>
      </c>
      <c r="AA13" s="682"/>
      <c r="AB13" s="682"/>
      <c r="AC13" s="682"/>
      <c r="AD13" s="683">
        <v>18196</v>
      </c>
      <c r="AE13" s="683"/>
      <c r="AF13" s="683"/>
      <c r="AG13" s="683"/>
      <c r="AH13" s="683"/>
      <c r="AI13" s="683"/>
      <c r="AJ13" s="683"/>
      <c r="AK13" s="683"/>
      <c r="AL13" s="684">
        <v>0.3</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1904717</v>
      </c>
      <c r="BH13" s="680"/>
      <c r="BI13" s="680"/>
      <c r="BJ13" s="680"/>
      <c r="BK13" s="680"/>
      <c r="BL13" s="680"/>
      <c r="BM13" s="680"/>
      <c r="BN13" s="681"/>
      <c r="BO13" s="682">
        <v>50.1</v>
      </c>
      <c r="BP13" s="682"/>
      <c r="BQ13" s="682"/>
      <c r="BR13" s="682"/>
      <c r="BS13" s="688" t="s">
        <v>129</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1086520</v>
      </c>
      <c r="CS13" s="680"/>
      <c r="CT13" s="680"/>
      <c r="CU13" s="680"/>
      <c r="CV13" s="680"/>
      <c r="CW13" s="680"/>
      <c r="CX13" s="680"/>
      <c r="CY13" s="681"/>
      <c r="CZ13" s="682">
        <v>9.1999999999999993</v>
      </c>
      <c r="DA13" s="682"/>
      <c r="DB13" s="682"/>
      <c r="DC13" s="682"/>
      <c r="DD13" s="688">
        <v>756354</v>
      </c>
      <c r="DE13" s="680"/>
      <c r="DF13" s="680"/>
      <c r="DG13" s="680"/>
      <c r="DH13" s="680"/>
      <c r="DI13" s="680"/>
      <c r="DJ13" s="680"/>
      <c r="DK13" s="680"/>
      <c r="DL13" s="680"/>
      <c r="DM13" s="680"/>
      <c r="DN13" s="680"/>
      <c r="DO13" s="680"/>
      <c r="DP13" s="681"/>
      <c r="DQ13" s="688">
        <v>611970</v>
      </c>
      <c r="DR13" s="680"/>
      <c r="DS13" s="680"/>
      <c r="DT13" s="680"/>
      <c r="DU13" s="680"/>
      <c r="DV13" s="680"/>
      <c r="DW13" s="680"/>
      <c r="DX13" s="680"/>
      <c r="DY13" s="680"/>
      <c r="DZ13" s="680"/>
      <c r="EA13" s="680"/>
      <c r="EB13" s="680"/>
      <c r="EC13" s="689"/>
    </row>
    <row r="14" spans="2:143" ht="11.25" customHeight="1" x14ac:dyDescent="0.15">
      <c r="B14" s="676" t="s">
        <v>258</v>
      </c>
      <c r="C14" s="677"/>
      <c r="D14" s="677"/>
      <c r="E14" s="677"/>
      <c r="F14" s="677"/>
      <c r="G14" s="677"/>
      <c r="H14" s="677"/>
      <c r="I14" s="677"/>
      <c r="J14" s="677"/>
      <c r="K14" s="677"/>
      <c r="L14" s="677"/>
      <c r="M14" s="677"/>
      <c r="N14" s="677"/>
      <c r="O14" s="677"/>
      <c r="P14" s="677"/>
      <c r="Q14" s="678"/>
      <c r="R14" s="679" t="s">
        <v>129</v>
      </c>
      <c r="S14" s="680"/>
      <c r="T14" s="680"/>
      <c r="U14" s="680"/>
      <c r="V14" s="680"/>
      <c r="W14" s="680"/>
      <c r="X14" s="680"/>
      <c r="Y14" s="681"/>
      <c r="Z14" s="682" t="s">
        <v>129</v>
      </c>
      <c r="AA14" s="682"/>
      <c r="AB14" s="682"/>
      <c r="AC14" s="682"/>
      <c r="AD14" s="683" t="s">
        <v>129</v>
      </c>
      <c r="AE14" s="683"/>
      <c r="AF14" s="683"/>
      <c r="AG14" s="683"/>
      <c r="AH14" s="683"/>
      <c r="AI14" s="683"/>
      <c r="AJ14" s="683"/>
      <c r="AK14" s="683"/>
      <c r="AL14" s="684" t="s">
        <v>129</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134198</v>
      </c>
      <c r="BH14" s="680"/>
      <c r="BI14" s="680"/>
      <c r="BJ14" s="680"/>
      <c r="BK14" s="680"/>
      <c r="BL14" s="680"/>
      <c r="BM14" s="680"/>
      <c r="BN14" s="681"/>
      <c r="BO14" s="682">
        <v>3.5</v>
      </c>
      <c r="BP14" s="682"/>
      <c r="BQ14" s="682"/>
      <c r="BR14" s="682"/>
      <c r="BS14" s="688" t="s">
        <v>129</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459033</v>
      </c>
      <c r="CS14" s="680"/>
      <c r="CT14" s="680"/>
      <c r="CU14" s="680"/>
      <c r="CV14" s="680"/>
      <c r="CW14" s="680"/>
      <c r="CX14" s="680"/>
      <c r="CY14" s="681"/>
      <c r="CZ14" s="682">
        <v>3.9</v>
      </c>
      <c r="DA14" s="682"/>
      <c r="DB14" s="682"/>
      <c r="DC14" s="682"/>
      <c r="DD14" s="688" t="s">
        <v>129</v>
      </c>
      <c r="DE14" s="680"/>
      <c r="DF14" s="680"/>
      <c r="DG14" s="680"/>
      <c r="DH14" s="680"/>
      <c r="DI14" s="680"/>
      <c r="DJ14" s="680"/>
      <c r="DK14" s="680"/>
      <c r="DL14" s="680"/>
      <c r="DM14" s="680"/>
      <c r="DN14" s="680"/>
      <c r="DO14" s="680"/>
      <c r="DP14" s="681"/>
      <c r="DQ14" s="688">
        <v>459033</v>
      </c>
      <c r="DR14" s="680"/>
      <c r="DS14" s="680"/>
      <c r="DT14" s="680"/>
      <c r="DU14" s="680"/>
      <c r="DV14" s="680"/>
      <c r="DW14" s="680"/>
      <c r="DX14" s="680"/>
      <c r="DY14" s="680"/>
      <c r="DZ14" s="680"/>
      <c r="EA14" s="680"/>
      <c r="EB14" s="680"/>
      <c r="EC14" s="689"/>
    </row>
    <row r="15" spans="2:143" ht="11.25" customHeight="1" x14ac:dyDescent="0.15">
      <c r="B15" s="676" t="s">
        <v>261</v>
      </c>
      <c r="C15" s="677"/>
      <c r="D15" s="677"/>
      <c r="E15" s="677"/>
      <c r="F15" s="677"/>
      <c r="G15" s="677"/>
      <c r="H15" s="677"/>
      <c r="I15" s="677"/>
      <c r="J15" s="677"/>
      <c r="K15" s="677"/>
      <c r="L15" s="677"/>
      <c r="M15" s="677"/>
      <c r="N15" s="677"/>
      <c r="O15" s="677"/>
      <c r="P15" s="677"/>
      <c r="Q15" s="678"/>
      <c r="R15" s="679">
        <v>18581</v>
      </c>
      <c r="S15" s="680"/>
      <c r="T15" s="680"/>
      <c r="U15" s="680"/>
      <c r="V15" s="680"/>
      <c r="W15" s="680"/>
      <c r="X15" s="680"/>
      <c r="Y15" s="681"/>
      <c r="Z15" s="682">
        <v>0.2</v>
      </c>
      <c r="AA15" s="682"/>
      <c r="AB15" s="682"/>
      <c r="AC15" s="682"/>
      <c r="AD15" s="683">
        <v>18581</v>
      </c>
      <c r="AE15" s="683"/>
      <c r="AF15" s="683"/>
      <c r="AG15" s="683"/>
      <c r="AH15" s="683"/>
      <c r="AI15" s="683"/>
      <c r="AJ15" s="683"/>
      <c r="AK15" s="683"/>
      <c r="AL15" s="684">
        <v>0.3</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155253</v>
      </c>
      <c r="BH15" s="680"/>
      <c r="BI15" s="680"/>
      <c r="BJ15" s="680"/>
      <c r="BK15" s="680"/>
      <c r="BL15" s="680"/>
      <c r="BM15" s="680"/>
      <c r="BN15" s="681"/>
      <c r="BO15" s="682">
        <v>4.0999999999999996</v>
      </c>
      <c r="BP15" s="682"/>
      <c r="BQ15" s="682"/>
      <c r="BR15" s="682"/>
      <c r="BS15" s="688" t="s">
        <v>230</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1274508</v>
      </c>
      <c r="CS15" s="680"/>
      <c r="CT15" s="680"/>
      <c r="CU15" s="680"/>
      <c r="CV15" s="680"/>
      <c r="CW15" s="680"/>
      <c r="CX15" s="680"/>
      <c r="CY15" s="681"/>
      <c r="CZ15" s="682">
        <v>10.8</v>
      </c>
      <c r="DA15" s="682"/>
      <c r="DB15" s="682"/>
      <c r="DC15" s="682"/>
      <c r="DD15" s="688">
        <v>22861</v>
      </c>
      <c r="DE15" s="680"/>
      <c r="DF15" s="680"/>
      <c r="DG15" s="680"/>
      <c r="DH15" s="680"/>
      <c r="DI15" s="680"/>
      <c r="DJ15" s="680"/>
      <c r="DK15" s="680"/>
      <c r="DL15" s="680"/>
      <c r="DM15" s="680"/>
      <c r="DN15" s="680"/>
      <c r="DO15" s="680"/>
      <c r="DP15" s="681"/>
      <c r="DQ15" s="688">
        <v>854596</v>
      </c>
      <c r="DR15" s="680"/>
      <c r="DS15" s="680"/>
      <c r="DT15" s="680"/>
      <c r="DU15" s="680"/>
      <c r="DV15" s="680"/>
      <c r="DW15" s="680"/>
      <c r="DX15" s="680"/>
      <c r="DY15" s="680"/>
      <c r="DZ15" s="680"/>
      <c r="EA15" s="680"/>
      <c r="EB15" s="680"/>
      <c r="EC15" s="689"/>
    </row>
    <row r="16" spans="2:143" ht="11.25" customHeight="1" x14ac:dyDescent="0.15">
      <c r="B16" s="676" t="s">
        <v>264</v>
      </c>
      <c r="C16" s="677"/>
      <c r="D16" s="677"/>
      <c r="E16" s="677"/>
      <c r="F16" s="677"/>
      <c r="G16" s="677"/>
      <c r="H16" s="677"/>
      <c r="I16" s="677"/>
      <c r="J16" s="677"/>
      <c r="K16" s="677"/>
      <c r="L16" s="677"/>
      <c r="M16" s="677"/>
      <c r="N16" s="677"/>
      <c r="O16" s="677"/>
      <c r="P16" s="677"/>
      <c r="Q16" s="678"/>
      <c r="R16" s="679" t="s">
        <v>129</v>
      </c>
      <c r="S16" s="680"/>
      <c r="T16" s="680"/>
      <c r="U16" s="680"/>
      <c r="V16" s="680"/>
      <c r="W16" s="680"/>
      <c r="X16" s="680"/>
      <c r="Y16" s="681"/>
      <c r="Z16" s="682" t="s">
        <v>129</v>
      </c>
      <c r="AA16" s="682"/>
      <c r="AB16" s="682"/>
      <c r="AC16" s="682"/>
      <c r="AD16" s="683" t="s">
        <v>129</v>
      </c>
      <c r="AE16" s="683"/>
      <c r="AF16" s="683"/>
      <c r="AG16" s="683"/>
      <c r="AH16" s="683"/>
      <c r="AI16" s="683"/>
      <c r="AJ16" s="683"/>
      <c r="AK16" s="683"/>
      <c r="AL16" s="684" t="s">
        <v>129</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129</v>
      </c>
      <c r="BP16" s="682"/>
      <c r="BQ16" s="682"/>
      <c r="BR16" s="682"/>
      <c r="BS16" s="688" t="s">
        <v>230</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v>32079</v>
      </c>
      <c r="CS16" s="680"/>
      <c r="CT16" s="680"/>
      <c r="CU16" s="680"/>
      <c r="CV16" s="680"/>
      <c r="CW16" s="680"/>
      <c r="CX16" s="680"/>
      <c r="CY16" s="681"/>
      <c r="CZ16" s="682">
        <v>0.3</v>
      </c>
      <c r="DA16" s="682"/>
      <c r="DB16" s="682"/>
      <c r="DC16" s="682"/>
      <c r="DD16" s="688" t="s">
        <v>230</v>
      </c>
      <c r="DE16" s="680"/>
      <c r="DF16" s="680"/>
      <c r="DG16" s="680"/>
      <c r="DH16" s="680"/>
      <c r="DI16" s="680"/>
      <c r="DJ16" s="680"/>
      <c r="DK16" s="680"/>
      <c r="DL16" s="680"/>
      <c r="DM16" s="680"/>
      <c r="DN16" s="680"/>
      <c r="DO16" s="680"/>
      <c r="DP16" s="681"/>
      <c r="DQ16" s="688">
        <v>7828</v>
      </c>
      <c r="DR16" s="680"/>
      <c r="DS16" s="680"/>
      <c r="DT16" s="680"/>
      <c r="DU16" s="680"/>
      <c r="DV16" s="680"/>
      <c r="DW16" s="680"/>
      <c r="DX16" s="680"/>
      <c r="DY16" s="680"/>
      <c r="DZ16" s="680"/>
      <c r="EA16" s="680"/>
      <c r="EB16" s="680"/>
      <c r="EC16" s="689"/>
    </row>
    <row r="17" spans="2:133" ht="11.25" customHeight="1" x14ac:dyDescent="0.15">
      <c r="B17" s="676" t="s">
        <v>267</v>
      </c>
      <c r="C17" s="677"/>
      <c r="D17" s="677"/>
      <c r="E17" s="677"/>
      <c r="F17" s="677"/>
      <c r="G17" s="677"/>
      <c r="H17" s="677"/>
      <c r="I17" s="677"/>
      <c r="J17" s="677"/>
      <c r="K17" s="677"/>
      <c r="L17" s="677"/>
      <c r="M17" s="677"/>
      <c r="N17" s="677"/>
      <c r="O17" s="677"/>
      <c r="P17" s="677"/>
      <c r="Q17" s="678"/>
      <c r="R17" s="679">
        <v>19828</v>
      </c>
      <c r="S17" s="680"/>
      <c r="T17" s="680"/>
      <c r="U17" s="680"/>
      <c r="V17" s="680"/>
      <c r="W17" s="680"/>
      <c r="X17" s="680"/>
      <c r="Y17" s="681"/>
      <c r="Z17" s="682">
        <v>0.2</v>
      </c>
      <c r="AA17" s="682"/>
      <c r="AB17" s="682"/>
      <c r="AC17" s="682"/>
      <c r="AD17" s="683">
        <v>19828</v>
      </c>
      <c r="AE17" s="683"/>
      <c r="AF17" s="683"/>
      <c r="AG17" s="683"/>
      <c r="AH17" s="683"/>
      <c r="AI17" s="683"/>
      <c r="AJ17" s="683"/>
      <c r="AK17" s="683"/>
      <c r="AL17" s="684">
        <v>0.3</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230</v>
      </c>
      <c r="BH17" s="680"/>
      <c r="BI17" s="680"/>
      <c r="BJ17" s="680"/>
      <c r="BK17" s="680"/>
      <c r="BL17" s="680"/>
      <c r="BM17" s="680"/>
      <c r="BN17" s="681"/>
      <c r="BO17" s="682" t="s">
        <v>230</v>
      </c>
      <c r="BP17" s="682"/>
      <c r="BQ17" s="682"/>
      <c r="BR17" s="682"/>
      <c r="BS17" s="688" t="s">
        <v>129</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1090555</v>
      </c>
      <c r="CS17" s="680"/>
      <c r="CT17" s="680"/>
      <c r="CU17" s="680"/>
      <c r="CV17" s="680"/>
      <c r="CW17" s="680"/>
      <c r="CX17" s="680"/>
      <c r="CY17" s="681"/>
      <c r="CZ17" s="682">
        <v>9.1999999999999993</v>
      </c>
      <c r="DA17" s="682"/>
      <c r="DB17" s="682"/>
      <c r="DC17" s="682"/>
      <c r="DD17" s="688" t="s">
        <v>129</v>
      </c>
      <c r="DE17" s="680"/>
      <c r="DF17" s="680"/>
      <c r="DG17" s="680"/>
      <c r="DH17" s="680"/>
      <c r="DI17" s="680"/>
      <c r="DJ17" s="680"/>
      <c r="DK17" s="680"/>
      <c r="DL17" s="680"/>
      <c r="DM17" s="680"/>
      <c r="DN17" s="680"/>
      <c r="DO17" s="680"/>
      <c r="DP17" s="681"/>
      <c r="DQ17" s="688">
        <v>1037223</v>
      </c>
      <c r="DR17" s="680"/>
      <c r="DS17" s="680"/>
      <c r="DT17" s="680"/>
      <c r="DU17" s="680"/>
      <c r="DV17" s="680"/>
      <c r="DW17" s="680"/>
      <c r="DX17" s="680"/>
      <c r="DY17" s="680"/>
      <c r="DZ17" s="680"/>
      <c r="EA17" s="680"/>
      <c r="EB17" s="680"/>
      <c r="EC17" s="689"/>
    </row>
    <row r="18" spans="2:133" ht="11.25" customHeight="1" x14ac:dyDescent="0.15">
      <c r="B18" s="676" t="s">
        <v>270</v>
      </c>
      <c r="C18" s="677"/>
      <c r="D18" s="677"/>
      <c r="E18" s="677"/>
      <c r="F18" s="677"/>
      <c r="G18" s="677"/>
      <c r="H18" s="677"/>
      <c r="I18" s="677"/>
      <c r="J18" s="677"/>
      <c r="K18" s="677"/>
      <c r="L18" s="677"/>
      <c r="M18" s="677"/>
      <c r="N18" s="677"/>
      <c r="O18" s="677"/>
      <c r="P18" s="677"/>
      <c r="Q18" s="678"/>
      <c r="R18" s="679">
        <v>1892146</v>
      </c>
      <c r="S18" s="680"/>
      <c r="T18" s="680"/>
      <c r="U18" s="680"/>
      <c r="V18" s="680"/>
      <c r="W18" s="680"/>
      <c r="X18" s="680"/>
      <c r="Y18" s="681"/>
      <c r="Z18" s="682">
        <v>15.5</v>
      </c>
      <c r="AA18" s="682"/>
      <c r="AB18" s="682"/>
      <c r="AC18" s="682"/>
      <c r="AD18" s="683">
        <v>1754804</v>
      </c>
      <c r="AE18" s="683"/>
      <c r="AF18" s="683"/>
      <c r="AG18" s="683"/>
      <c r="AH18" s="683"/>
      <c r="AI18" s="683"/>
      <c r="AJ18" s="683"/>
      <c r="AK18" s="683"/>
      <c r="AL18" s="684">
        <v>27.6</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129</v>
      </c>
      <c r="BH18" s="680"/>
      <c r="BI18" s="680"/>
      <c r="BJ18" s="680"/>
      <c r="BK18" s="680"/>
      <c r="BL18" s="680"/>
      <c r="BM18" s="680"/>
      <c r="BN18" s="681"/>
      <c r="BO18" s="682" t="s">
        <v>129</v>
      </c>
      <c r="BP18" s="682"/>
      <c r="BQ18" s="682"/>
      <c r="BR18" s="682"/>
      <c r="BS18" s="688" t="s">
        <v>129</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230</v>
      </c>
      <c r="CS18" s="680"/>
      <c r="CT18" s="680"/>
      <c r="CU18" s="680"/>
      <c r="CV18" s="680"/>
      <c r="CW18" s="680"/>
      <c r="CX18" s="680"/>
      <c r="CY18" s="681"/>
      <c r="CZ18" s="682" t="s">
        <v>129</v>
      </c>
      <c r="DA18" s="682"/>
      <c r="DB18" s="682"/>
      <c r="DC18" s="682"/>
      <c r="DD18" s="688" t="s">
        <v>230</v>
      </c>
      <c r="DE18" s="680"/>
      <c r="DF18" s="680"/>
      <c r="DG18" s="680"/>
      <c r="DH18" s="680"/>
      <c r="DI18" s="680"/>
      <c r="DJ18" s="680"/>
      <c r="DK18" s="680"/>
      <c r="DL18" s="680"/>
      <c r="DM18" s="680"/>
      <c r="DN18" s="680"/>
      <c r="DO18" s="680"/>
      <c r="DP18" s="681"/>
      <c r="DQ18" s="688" t="s">
        <v>129</v>
      </c>
      <c r="DR18" s="680"/>
      <c r="DS18" s="680"/>
      <c r="DT18" s="680"/>
      <c r="DU18" s="680"/>
      <c r="DV18" s="680"/>
      <c r="DW18" s="680"/>
      <c r="DX18" s="680"/>
      <c r="DY18" s="680"/>
      <c r="DZ18" s="680"/>
      <c r="EA18" s="680"/>
      <c r="EB18" s="680"/>
      <c r="EC18" s="689"/>
    </row>
    <row r="19" spans="2:133" ht="11.25" customHeight="1" x14ac:dyDescent="0.15">
      <c r="B19" s="676" t="s">
        <v>273</v>
      </c>
      <c r="C19" s="677"/>
      <c r="D19" s="677"/>
      <c r="E19" s="677"/>
      <c r="F19" s="677"/>
      <c r="G19" s="677"/>
      <c r="H19" s="677"/>
      <c r="I19" s="677"/>
      <c r="J19" s="677"/>
      <c r="K19" s="677"/>
      <c r="L19" s="677"/>
      <c r="M19" s="677"/>
      <c r="N19" s="677"/>
      <c r="O19" s="677"/>
      <c r="P19" s="677"/>
      <c r="Q19" s="678"/>
      <c r="R19" s="679">
        <v>1754804</v>
      </c>
      <c r="S19" s="680"/>
      <c r="T19" s="680"/>
      <c r="U19" s="680"/>
      <c r="V19" s="680"/>
      <c r="W19" s="680"/>
      <c r="X19" s="680"/>
      <c r="Y19" s="681"/>
      <c r="Z19" s="682">
        <v>14.4</v>
      </c>
      <c r="AA19" s="682"/>
      <c r="AB19" s="682"/>
      <c r="AC19" s="682"/>
      <c r="AD19" s="683">
        <v>1754804</v>
      </c>
      <c r="AE19" s="683"/>
      <c r="AF19" s="683"/>
      <c r="AG19" s="683"/>
      <c r="AH19" s="683"/>
      <c r="AI19" s="683"/>
      <c r="AJ19" s="683"/>
      <c r="AK19" s="683"/>
      <c r="AL19" s="684">
        <v>27.6</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t="s">
        <v>129</v>
      </c>
      <c r="BH19" s="680"/>
      <c r="BI19" s="680"/>
      <c r="BJ19" s="680"/>
      <c r="BK19" s="680"/>
      <c r="BL19" s="680"/>
      <c r="BM19" s="680"/>
      <c r="BN19" s="681"/>
      <c r="BO19" s="682" t="s">
        <v>129</v>
      </c>
      <c r="BP19" s="682"/>
      <c r="BQ19" s="682"/>
      <c r="BR19" s="682"/>
      <c r="BS19" s="688" t="s">
        <v>129</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129</v>
      </c>
      <c r="DA19" s="682"/>
      <c r="DB19" s="682"/>
      <c r="DC19" s="682"/>
      <c r="DD19" s="688" t="s">
        <v>129</v>
      </c>
      <c r="DE19" s="680"/>
      <c r="DF19" s="680"/>
      <c r="DG19" s="680"/>
      <c r="DH19" s="680"/>
      <c r="DI19" s="680"/>
      <c r="DJ19" s="680"/>
      <c r="DK19" s="680"/>
      <c r="DL19" s="680"/>
      <c r="DM19" s="680"/>
      <c r="DN19" s="680"/>
      <c r="DO19" s="680"/>
      <c r="DP19" s="681"/>
      <c r="DQ19" s="688" t="s">
        <v>129</v>
      </c>
      <c r="DR19" s="680"/>
      <c r="DS19" s="680"/>
      <c r="DT19" s="680"/>
      <c r="DU19" s="680"/>
      <c r="DV19" s="680"/>
      <c r="DW19" s="680"/>
      <c r="DX19" s="680"/>
      <c r="DY19" s="680"/>
      <c r="DZ19" s="680"/>
      <c r="EA19" s="680"/>
      <c r="EB19" s="680"/>
      <c r="EC19" s="689"/>
    </row>
    <row r="20" spans="2:133" ht="11.25" customHeight="1" x14ac:dyDescent="0.15">
      <c r="B20" s="676" t="s">
        <v>276</v>
      </c>
      <c r="C20" s="677"/>
      <c r="D20" s="677"/>
      <c r="E20" s="677"/>
      <c r="F20" s="677"/>
      <c r="G20" s="677"/>
      <c r="H20" s="677"/>
      <c r="I20" s="677"/>
      <c r="J20" s="677"/>
      <c r="K20" s="677"/>
      <c r="L20" s="677"/>
      <c r="M20" s="677"/>
      <c r="N20" s="677"/>
      <c r="O20" s="677"/>
      <c r="P20" s="677"/>
      <c r="Q20" s="678"/>
      <c r="R20" s="679">
        <v>137342</v>
      </c>
      <c r="S20" s="680"/>
      <c r="T20" s="680"/>
      <c r="U20" s="680"/>
      <c r="V20" s="680"/>
      <c r="W20" s="680"/>
      <c r="X20" s="680"/>
      <c r="Y20" s="681"/>
      <c r="Z20" s="682">
        <v>1.1000000000000001</v>
      </c>
      <c r="AA20" s="682"/>
      <c r="AB20" s="682"/>
      <c r="AC20" s="682"/>
      <c r="AD20" s="683" t="s">
        <v>129</v>
      </c>
      <c r="AE20" s="683"/>
      <c r="AF20" s="683"/>
      <c r="AG20" s="683"/>
      <c r="AH20" s="683"/>
      <c r="AI20" s="683"/>
      <c r="AJ20" s="683"/>
      <c r="AK20" s="683"/>
      <c r="AL20" s="684" t="s">
        <v>230</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t="s">
        <v>129</v>
      </c>
      <c r="BH20" s="680"/>
      <c r="BI20" s="680"/>
      <c r="BJ20" s="680"/>
      <c r="BK20" s="680"/>
      <c r="BL20" s="680"/>
      <c r="BM20" s="680"/>
      <c r="BN20" s="681"/>
      <c r="BO20" s="682" t="s">
        <v>230</v>
      </c>
      <c r="BP20" s="682"/>
      <c r="BQ20" s="682"/>
      <c r="BR20" s="682"/>
      <c r="BS20" s="688" t="s">
        <v>129</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11809454</v>
      </c>
      <c r="CS20" s="680"/>
      <c r="CT20" s="680"/>
      <c r="CU20" s="680"/>
      <c r="CV20" s="680"/>
      <c r="CW20" s="680"/>
      <c r="CX20" s="680"/>
      <c r="CY20" s="681"/>
      <c r="CZ20" s="682">
        <v>100</v>
      </c>
      <c r="DA20" s="682"/>
      <c r="DB20" s="682"/>
      <c r="DC20" s="682"/>
      <c r="DD20" s="688">
        <v>1135675</v>
      </c>
      <c r="DE20" s="680"/>
      <c r="DF20" s="680"/>
      <c r="DG20" s="680"/>
      <c r="DH20" s="680"/>
      <c r="DI20" s="680"/>
      <c r="DJ20" s="680"/>
      <c r="DK20" s="680"/>
      <c r="DL20" s="680"/>
      <c r="DM20" s="680"/>
      <c r="DN20" s="680"/>
      <c r="DO20" s="680"/>
      <c r="DP20" s="681"/>
      <c r="DQ20" s="688">
        <v>7249265</v>
      </c>
      <c r="DR20" s="680"/>
      <c r="DS20" s="680"/>
      <c r="DT20" s="680"/>
      <c r="DU20" s="680"/>
      <c r="DV20" s="680"/>
      <c r="DW20" s="680"/>
      <c r="DX20" s="680"/>
      <c r="DY20" s="680"/>
      <c r="DZ20" s="680"/>
      <c r="EA20" s="680"/>
      <c r="EB20" s="680"/>
      <c r="EC20" s="689"/>
    </row>
    <row r="21" spans="2:133" ht="11.25" customHeight="1" x14ac:dyDescent="0.15">
      <c r="B21" s="676" t="s">
        <v>279</v>
      </c>
      <c r="C21" s="677"/>
      <c r="D21" s="677"/>
      <c r="E21" s="677"/>
      <c r="F21" s="677"/>
      <c r="G21" s="677"/>
      <c r="H21" s="677"/>
      <c r="I21" s="677"/>
      <c r="J21" s="677"/>
      <c r="K21" s="677"/>
      <c r="L21" s="677"/>
      <c r="M21" s="677"/>
      <c r="N21" s="677"/>
      <c r="O21" s="677"/>
      <c r="P21" s="677"/>
      <c r="Q21" s="678"/>
      <c r="R21" s="679" t="s">
        <v>230</v>
      </c>
      <c r="S21" s="680"/>
      <c r="T21" s="680"/>
      <c r="U21" s="680"/>
      <c r="V21" s="680"/>
      <c r="W21" s="680"/>
      <c r="X21" s="680"/>
      <c r="Y21" s="681"/>
      <c r="Z21" s="682" t="s">
        <v>129</v>
      </c>
      <c r="AA21" s="682"/>
      <c r="AB21" s="682"/>
      <c r="AC21" s="682"/>
      <c r="AD21" s="683" t="s">
        <v>230</v>
      </c>
      <c r="AE21" s="683"/>
      <c r="AF21" s="683"/>
      <c r="AG21" s="683"/>
      <c r="AH21" s="683"/>
      <c r="AI21" s="683"/>
      <c r="AJ21" s="683"/>
      <c r="AK21" s="683"/>
      <c r="AL21" s="684" t="s">
        <v>129</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t="s">
        <v>230</v>
      </c>
      <c r="BH21" s="680"/>
      <c r="BI21" s="680"/>
      <c r="BJ21" s="680"/>
      <c r="BK21" s="680"/>
      <c r="BL21" s="680"/>
      <c r="BM21" s="680"/>
      <c r="BN21" s="681"/>
      <c r="BO21" s="682" t="s">
        <v>129</v>
      </c>
      <c r="BP21" s="682"/>
      <c r="BQ21" s="682"/>
      <c r="BR21" s="682"/>
      <c r="BS21" s="688" t="s">
        <v>129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281</v>
      </c>
      <c r="C22" s="677"/>
      <c r="D22" s="677"/>
      <c r="E22" s="677"/>
      <c r="F22" s="677"/>
      <c r="G22" s="677"/>
      <c r="H22" s="677"/>
      <c r="I22" s="677"/>
      <c r="J22" s="677"/>
      <c r="K22" s="677"/>
      <c r="L22" s="677"/>
      <c r="M22" s="677"/>
      <c r="N22" s="677"/>
      <c r="O22" s="677"/>
      <c r="P22" s="677"/>
      <c r="Q22" s="678"/>
      <c r="R22" s="679">
        <v>6471544</v>
      </c>
      <c r="S22" s="680"/>
      <c r="T22" s="680"/>
      <c r="U22" s="680"/>
      <c r="V22" s="680"/>
      <c r="W22" s="680"/>
      <c r="X22" s="680"/>
      <c r="Y22" s="681"/>
      <c r="Z22" s="682">
        <v>53.1</v>
      </c>
      <c r="AA22" s="682"/>
      <c r="AB22" s="682"/>
      <c r="AC22" s="682"/>
      <c r="AD22" s="683">
        <v>6334202</v>
      </c>
      <c r="AE22" s="683"/>
      <c r="AF22" s="683"/>
      <c r="AG22" s="683"/>
      <c r="AH22" s="683"/>
      <c r="AI22" s="683"/>
      <c r="AJ22" s="683"/>
      <c r="AK22" s="683"/>
      <c r="AL22" s="684">
        <v>99.6</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230</v>
      </c>
      <c r="BH22" s="680"/>
      <c r="BI22" s="680"/>
      <c r="BJ22" s="680"/>
      <c r="BK22" s="680"/>
      <c r="BL22" s="680"/>
      <c r="BM22" s="680"/>
      <c r="BN22" s="681"/>
      <c r="BO22" s="682" t="s">
        <v>230</v>
      </c>
      <c r="BP22" s="682"/>
      <c r="BQ22" s="682"/>
      <c r="BR22" s="682"/>
      <c r="BS22" s="688" t="s">
        <v>230</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284</v>
      </c>
      <c r="C23" s="677"/>
      <c r="D23" s="677"/>
      <c r="E23" s="677"/>
      <c r="F23" s="677"/>
      <c r="G23" s="677"/>
      <c r="H23" s="677"/>
      <c r="I23" s="677"/>
      <c r="J23" s="677"/>
      <c r="K23" s="677"/>
      <c r="L23" s="677"/>
      <c r="M23" s="677"/>
      <c r="N23" s="677"/>
      <c r="O23" s="677"/>
      <c r="P23" s="677"/>
      <c r="Q23" s="678"/>
      <c r="R23" s="679">
        <v>3155</v>
      </c>
      <c r="S23" s="680"/>
      <c r="T23" s="680"/>
      <c r="U23" s="680"/>
      <c r="V23" s="680"/>
      <c r="W23" s="680"/>
      <c r="X23" s="680"/>
      <c r="Y23" s="681"/>
      <c r="Z23" s="682">
        <v>0</v>
      </c>
      <c r="AA23" s="682"/>
      <c r="AB23" s="682"/>
      <c r="AC23" s="682"/>
      <c r="AD23" s="683">
        <v>3155</v>
      </c>
      <c r="AE23" s="683"/>
      <c r="AF23" s="683"/>
      <c r="AG23" s="683"/>
      <c r="AH23" s="683"/>
      <c r="AI23" s="683"/>
      <c r="AJ23" s="683"/>
      <c r="AK23" s="683"/>
      <c r="AL23" s="684">
        <v>0</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t="s">
        <v>129</v>
      </c>
      <c r="BH23" s="680"/>
      <c r="BI23" s="680"/>
      <c r="BJ23" s="680"/>
      <c r="BK23" s="680"/>
      <c r="BL23" s="680"/>
      <c r="BM23" s="680"/>
      <c r="BN23" s="681"/>
      <c r="BO23" s="682" t="s">
        <v>230</v>
      </c>
      <c r="BP23" s="682"/>
      <c r="BQ23" s="682"/>
      <c r="BR23" s="682"/>
      <c r="BS23" s="688" t="s">
        <v>129</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x14ac:dyDescent="0.15">
      <c r="B24" s="676" t="s">
        <v>291</v>
      </c>
      <c r="C24" s="677"/>
      <c r="D24" s="677"/>
      <c r="E24" s="677"/>
      <c r="F24" s="677"/>
      <c r="G24" s="677"/>
      <c r="H24" s="677"/>
      <c r="I24" s="677"/>
      <c r="J24" s="677"/>
      <c r="K24" s="677"/>
      <c r="L24" s="677"/>
      <c r="M24" s="677"/>
      <c r="N24" s="677"/>
      <c r="O24" s="677"/>
      <c r="P24" s="677"/>
      <c r="Q24" s="678"/>
      <c r="R24" s="679">
        <v>389582</v>
      </c>
      <c r="S24" s="680"/>
      <c r="T24" s="680"/>
      <c r="U24" s="680"/>
      <c r="V24" s="680"/>
      <c r="W24" s="680"/>
      <c r="X24" s="680"/>
      <c r="Y24" s="681"/>
      <c r="Z24" s="682">
        <v>3.2</v>
      </c>
      <c r="AA24" s="682"/>
      <c r="AB24" s="682"/>
      <c r="AC24" s="682"/>
      <c r="AD24" s="683" t="s">
        <v>129</v>
      </c>
      <c r="AE24" s="683"/>
      <c r="AF24" s="683"/>
      <c r="AG24" s="683"/>
      <c r="AH24" s="683"/>
      <c r="AI24" s="683"/>
      <c r="AJ24" s="683"/>
      <c r="AK24" s="683"/>
      <c r="AL24" s="684" t="s">
        <v>230</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129</v>
      </c>
      <c r="BH24" s="680"/>
      <c r="BI24" s="680"/>
      <c r="BJ24" s="680"/>
      <c r="BK24" s="680"/>
      <c r="BL24" s="680"/>
      <c r="BM24" s="680"/>
      <c r="BN24" s="681"/>
      <c r="BO24" s="682" t="s">
        <v>230</v>
      </c>
      <c r="BP24" s="682"/>
      <c r="BQ24" s="682"/>
      <c r="BR24" s="682"/>
      <c r="BS24" s="688" t="s">
        <v>129</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6059701</v>
      </c>
      <c r="CS24" s="669"/>
      <c r="CT24" s="669"/>
      <c r="CU24" s="669"/>
      <c r="CV24" s="669"/>
      <c r="CW24" s="669"/>
      <c r="CX24" s="669"/>
      <c r="CY24" s="670"/>
      <c r="CZ24" s="673">
        <v>51.3</v>
      </c>
      <c r="DA24" s="674"/>
      <c r="DB24" s="674"/>
      <c r="DC24" s="693"/>
      <c r="DD24" s="712">
        <v>3380776</v>
      </c>
      <c r="DE24" s="669"/>
      <c r="DF24" s="669"/>
      <c r="DG24" s="669"/>
      <c r="DH24" s="669"/>
      <c r="DI24" s="669"/>
      <c r="DJ24" s="669"/>
      <c r="DK24" s="670"/>
      <c r="DL24" s="712">
        <v>3374429</v>
      </c>
      <c r="DM24" s="669"/>
      <c r="DN24" s="669"/>
      <c r="DO24" s="669"/>
      <c r="DP24" s="669"/>
      <c r="DQ24" s="669"/>
      <c r="DR24" s="669"/>
      <c r="DS24" s="669"/>
      <c r="DT24" s="669"/>
      <c r="DU24" s="669"/>
      <c r="DV24" s="670"/>
      <c r="DW24" s="673">
        <v>49.7</v>
      </c>
      <c r="DX24" s="674"/>
      <c r="DY24" s="674"/>
      <c r="DZ24" s="674"/>
      <c r="EA24" s="674"/>
      <c r="EB24" s="674"/>
      <c r="EC24" s="675"/>
    </row>
    <row r="25" spans="2:133" ht="11.25" customHeight="1" x14ac:dyDescent="0.15">
      <c r="B25" s="676" t="s">
        <v>294</v>
      </c>
      <c r="C25" s="677"/>
      <c r="D25" s="677"/>
      <c r="E25" s="677"/>
      <c r="F25" s="677"/>
      <c r="G25" s="677"/>
      <c r="H25" s="677"/>
      <c r="I25" s="677"/>
      <c r="J25" s="677"/>
      <c r="K25" s="677"/>
      <c r="L25" s="677"/>
      <c r="M25" s="677"/>
      <c r="N25" s="677"/>
      <c r="O25" s="677"/>
      <c r="P25" s="677"/>
      <c r="Q25" s="678"/>
      <c r="R25" s="679">
        <v>94435</v>
      </c>
      <c r="S25" s="680"/>
      <c r="T25" s="680"/>
      <c r="U25" s="680"/>
      <c r="V25" s="680"/>
      <c r="W25" s="680"/>
      <c r="X25" s="680"/>
      <c r="Y25" s="681"/>
      <c r="Z25" s="682">
        <v>0.8</v>
      </c>
      <c r="AA25" s="682"/>
      <c r="AB25" s="682"/>
      <c r="AC25" s="682"/>
      <c r="AD25" s="683">
        <v>15175</v>
      </c>
      <c r="AE25" s="683"/>
      <c r="AF25" s="683"/>
      <c r="AG25" s="683"/>
      <c r="AH25" s="683"/>
      <c r="AI25" s="683"/>
      <c r="AJ25" s="683"/>
      <c r="AK25" s="683"/>
      <c r="AL25" s="684">
        <v>0.2</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230</v>
      </c>
      <c r="BH25" s="680"/>
      <c r="BI25" s="680"/>
      <c r="BJ25" s="680"/>
      <c r="BK25" s="680"/>
      <c r="BL25" s="680"/>
      <c r="BM25" s="680"/>
      <c r="BN25" s="681"/>
      <c r="BO25" s="682" t="s">
        <v>129</v>
      </c>
      <c r="BP25" s="682"/>
      <c r="BQ25" s="682"/>
      <c r="BR25" s="682"/>
      <c r="BS25" s="688" t="s">
        <v>129</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1801156</v>
      </c>
      <c r="CS25" s="715"/>
      <c r="CT25" s="715"/>
      <c r="CU25" s="715"/>
      <c r="CV25" s="715"/>
      <c r="CW25" s="715"/>
      <c r="CX25" s="715"/>
      <c r="CY25" s="716"/>
      <c r="CZ25" s="684">
        <v>15.3</v>
      </c>
      <c r="DA25" s="713"/>
      <c r="DB25" s="713"/>
      <c r="DC25" s="717"/>
      <c r="DD25" s="688">
        <v>1572184</v>
      </c>
      <c r="DE25" s="715"/>
      <c r="DF25" s="715"/>
      <c r="DG25" s="715"/>
      <c r="DH25" s="715"/>
      <c r="DI25" s="715"/>
      <c r="DJ25" s="715"/>
      <c r="DK25" s="716"/>
      <c r="DL25" s="688">
        <v>1566286</v>
      </c>
      <c r="DM25" s="715"/>
      <c r="DN25" s="715"/>
      <c r="DO25" s="715"/>
      <c r="DP25" s="715"/>
      <c r="DQ25" s="715"/>
      <c r="DR25" s="715"/>
      <c r="DS25" s="715"/>
      <c r="DT25" s="715"/>
      <c r="DU25" s="715"/>
      <c r="DV25" s="716"/>
      <c r="DW25" s="684">
        <v>23.1</v>
      </c>
      <c r="DX25" s="713"/>
      <c r="DY25" s="713"/>
      <c r="DZ25" s="713"/>
      <c r="EA25" s="713"/>
      <c r="EB25" s="713"/>
      <c r="EC25" s="714"/>
    </row>
    <row r="26" spans="2:133" ht="11.25" customHeight="1" x14ac:dyDescent="0.15">
      <c r="B26" s="676" t="s">
        <v>297</v>
      </c>
      <c r="C26" s="677"/>
      <c r="D26" s="677"/>
      <c r="E26" s="677"/>
      <c r="F26" s="677"/>
      <c r="G26" s="677"/>
      <c r="H26" s="677"/>
      <c r="I26" s="677"/>
      <c r="J26" s="677"/>
      <c r="K26" s="677"/>
      <c r="L26" s="677"/>
      <c r="M26" s="677"/>
      <c r="N26" s="677"/>
      <c r="O26" s="677"/>
      <c r="P26" s="677"/>
      <c r="Q26" s="678"/>
      <c r="R26" s="679">
        <v>80222</v>
      </c>
      <c r="S26" s="680"/>
      <c r="T26" s="680"/>
      <c r="U26" s="680"/>
      <c r="V26" s="680"/>
      <c r="W26" s="680"/>
      <c r="X26" s="680"/>
      <c r="Y26" s="681"/>
      <c r="Z26" s="682">
        <v>0.7</v>
      </c>
      <c r="AA26" s="682"/>
      <c r="AB26" s="682"/>
      <c r="AC26" s="682"/>
      <c r="AD26" s="683" t="s">
        <v>129</v>
      </c>
      <c r="AE26" s="683"/>
      <c r="AF26" s="683"/>
      <c r="AG26" s="683"/>
      <c r="AH26" s="683"/>
      <c r="AI26" s="683"/>
      <c r="AJ26" s="683"/>
      <c r="AK26" s="683"/>
      <c r="AL26" s="684" t="s">
        <v>129</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230</v>
      </c>
      <c r="BH26" s="680"/>
      <c r="BI26" s="680"/>
      <c r="BJ26" s="680"/>
      <c r="BK26" s="680"/>
      <c r="BL26" s="680"/>
      <c r="BM26" s="680"/>
      <c r="BN26" s="681"/>
      <c r="BO26" s="682" t="s">
        <v>129</v>
      </c>
      <c r="BP26" s="682"/>
      <c r="BQ26" s="682"/>
      <c r="BR26" s="682"/>
      <c r="BS26" s="688" t="s">
        <v>230</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920979</v>
      </c>
      <c r="CS26" s="680"/>
      <c r="CT26" s="680"/>
      <c r="CU26" s="680"/>
      <c r="CV26" s="680"/>
      <c r="CW26" s="680"/>
      <c r="CX26" s="680"/>
      <c r="CY26" s="681"/>
      <c r="CZ26" s="684">
        <v>7.8</v>
      </c>
      <c r="DA26" s="713"/>
      <c r="DB26" s="713"/>
      <c r="DC26" s="717"/>
      <c r="DD26" s="688">
        <v>807531</v>
      </c>
      <c r="DE26" s="680"/>
      <c r="DF26" s="680"/>
      <c r="DG26" s="680"/>
      <c r="DH26" s="680"/>
      <c r="DI26" s="680"/>
      <c r="DJ26" s="680"/>
      <c r="DK26" s="681"/>
      <c r="DL26" s="688" t="s">
        <v>230</v>
      </c>
      <c r="DM26" s="680"/>
      <c r="DN26" s="680"/>
      <c r="DO26" s="680"/>
      <c r="DP26" s="680"/>
      <c r="DQ26" s="680"/>
      <c r="DR26" s="680"/>
      <c r="DS26" s="680"/>
      <c r="DT26" s="680"/>
      <c r="DU26" s="680"/>
      <c r="DV26" s="681"/>
      <c r="DW26" s="684" t="s">
        <v>230</v>
      </c>
      <c r="DX26" s="713"/>
      <c r="DY26" s="713"/>
      <c r="DZ26" s="713"/>
      <c r="EA26" s="713"/>
      <c r="EB26" s="713"/>
      <c r="EC26" s="714"/>
    </row>
    <row r="27" spans="2:133" ht="11.25" customHeight="1" x14ac:dyDescent="0.15">
      <c r="B27" s="676" t="s">
        <v>300</v>
      </c>
      <c r="C27" s="677"/>
      <c r="D27" s="677"/>
      <c r="E27" s="677"/>
      <c r="F27" s="677"/>
      <c r="G27" s="677"/>
      <c r="H27" s="677"/>
      <c r="I27" s="677"/>
      <c r="J27" s="677"/>
      <c r="K27" s="677"/>
      <c r="L27" s="677"/>
      <c r="M27" s="677"/>
      <c r="N27" s="677"/>
      <c r="O27" s="677"/>
      <c r="P27" s="677"/>
      <c r="Q27" s="678"/>
      <c r="R27" s="679">
        <v>1826483</v>
      </c>
      <c r="S27" s="680"/>
      <c r="T27" s="680"/>
      <c r="U27" s="680"/>
      <c r="V27" s="680"/>
      <c r="W27" s="680"/>
      <c r="X27" s="680"/>
      <c r="Y27" s="681"/>
      <c r="Z27" s="682">
        <v>15</v>
      </c>
      <c r="AA27" s="682"/>
      <c r="AB27" s="682"/>
      <c r="AC27" s="682"/>
      <c r="AD27" s="683" t="s">
        <v>129</v>
      </c>
      <c r="AE27" s="683"/>
      <c r="AF27" s="683"/>
      <c r="AG27" s="683"/>
      <c r="AH27" s="683"/>
      <c r="AI27" s="683"/>
      <c r="AJ27" s="683"/>
      <c r="AK27" s="683"/>
      <c r="AL27" s="684" t="s">
        <v>129</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3798250</v>
      </c>
      <c r="BH27" s="680"/>
      <c r="BI27" s="680"/>
      <c r="BJ27" s="680"/>
      <c r="BK27" s="680"/>
      <c r="BL27" s="680"/>
      <c r="BM27" s="680"/>
      <c r="BN27" s="681"/>
      <c r="BO27" s="682">
        <v>100</v>
      </c>
      <c r="BP27" s="682"/>
      <c r="BQ27" s="682"/>
      <c r="BR27" s="682"/>
      <c r="BS27" s="688" t="s">
        <v>129</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3167990</v>
      </c>
      <c r="CS27" s="715"/>
      <c r="CT27" s="715"/>
      <c r="CU27" s="715"/>
      <c r="CV27" s="715"/>
      <c r="CW27" s="715"/>
      <c r="CX27" s="715"/>
      <c r="CY27" s="716"/>
      <c r="CZ27" s="684">
        <v>26.8</v>
      </c>
      <c r="DA27" s="713"/>
      <c r="DB27" s="713"/>
      <c r="DC27" s="717"/>
      <c r="DD27" s="688">
        <v>771369</v>
      </c>
      <c r="DE27" s="715"/>
      <c r="DF27" s="715"/>
      <c r="DG27" s="715"/>
      <c r="DH27" s="715"/>
      <c r="DI27" s="715"/>
      <c r="DJ27" s="715"/>
      <c r="DK27" s="716"/>
      <c r="DL27" s="688">
        <v>770920</v>
      </c>
      <c r="DM27" s="715"/>
      <c r="DN27" s="715"/>
      <c r="DO27" s="715"/>
      <c r="DP27" s="715"/>
      <c r="DQ27" s="715"/>
      <c r="DR27" s="715"/>
      <c r="DS27" s="715"/>
      <c r="DT27" s="715"/>
      <c r="DU27" s="715"/>
      <c r="DV27" s="716"/>
      <c r="DW27" s="684">
        <v>11.4</v>
      </c>
      <c r="DX27" s="713"/>
      <c r="DY27" s="713"/>
      <c r="DZ27" s="713"/>
      <c r="EA27" s="713"/>
      <c r="EB27" s="713"/>
      <c r="EC27" s="714"/>
    </row>
    <row r="28" spans="2:133" ht="11.25" customHeight="1" x14ac:dyDescent="0.15">
      <c r="B28" s="721" t="s">
        <v>303</v>
      </c>
      <c r="C28" s="722"/>
      <c r="D28" s="722"/>
      <c r="E28" s="722"/>
      <c r="F28" s="722"/>
      <c r="G28" s="722"/>
      <c r="H28" s="722"/>
      <c r="I28" s="722"/>
      <c r="J28" s="722"/>
      <c r="K28" s="722"/>
      <c r="L28" s="722"/>
      <c r="M28" s="722"/>
      <c r="N28" s="722"/>
      <c r="O28" s="722"/>
      <c r="P28" s="722"/>
      <c r="Q28" s="723"/>
      <c r="R28" s="679" t="s">
        <v>129</v>
      </c>
      <c r="S28" s="680"/>
      <c r="T28" s="680"/>
      <c r="U28" s="680"/>
      <c r="V28" s="680"/>
      <c r="W28" s="680"/>
      <c r="X28" s="680"/>
      <c r="Y28" s="681"/>
      <c r="Z28" s="682" t="s">
        <v>230</v>
      </c>
      <c r="AA28" s="682"/>
      <c r="AB28" s="682"/>
      <c r="AC28" s="682"/>
      <c r="AD28" s="683" t="s">
        <v>129</v>
      </c>
      <c r="AE28" s="683"/>
      <c r="AF28" s="683"/>
      <c r="AG28" s="683"/>
      <c r="AH28" s="683"/>
      <c r="AI28" s="683"/>
      <c r="AJ28" s="683"/>
      <c r="AK28" s="683"/>
      <c r="AL28" s="684" t="s">
        <v>230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1090555</v>
      </c>
      <c r="CS28" s="680"/>
      <c r="CT28" s="680"/>
      <c r="CU28" s="680"/>
      <c r="CV28" s="680"/>
      <c r="CW28" s="680"/>
      <c r="CX28" s="680"/>
      <c r="CY28" s="681"/>
      <c r="CZ28" s="684">
        <v>9.1999999999999993</v>
      </c>
      <c r="DA28" s="713"/>
      <c r="DB28" s="713"/>
      <c r="DC28" s="717"/>
      <c r="DD28" s="688">
        <v>1037223</v>
      </c>
      <c r="DE28" s="680"/>
      <c r="DF28" s="680"/>
      <c r="DG28" s="680"/>
      <c r="DH28" s="680"/>
      <c r="DI28" s="680"/>
      <c r="DJ28" s="680"/>
      <c r="DK28" s="681"/>
      <c r="DL28" s="688">
        <v>1037223</v>
      </c>
      <c r="DM28" s="680"/>
      <c r="DN28" s="680"/>
      <c r="DO28" s="680"/>
      <c r="DP28" s="680"/>
      <c r="DQ28" s="680"/>
      <c r="DR28" s="680"/>
      <c r="DS28" s="680"/>
      <c r="DT28" s="680"/>
      <c r="DU28" s="680"/>
      <c r="DV28" s="681"/>
      <c r="DW28" s="684">
        <v>15.3</v>
      </c>
      <c r="DX28" s="713"/>
      <c r="DY28" s="713"/>
      <c r="DZ28" s="713"/>
      <c r="EA28" s="713"/>
      <c r="EB28" s="713"/>
      <c r="EC28" s="714"/>
    </row>
    <row r="29" spans="2:133" ht="11.25" customHeight="1" x14ac:dyDescent="0.15">
      <c r="B29" s="676" t="s">
        <v>305</v>
      </c>
      <c r="C29" s="677"/>
      <c r="D29" s="677"/>
      <c r="E29" s="677"/>
      <c r="F29" s="677"/>
      <c r="G29" s="677"/>
      <c r="H29" s="677"/>
      <c r="I29" s="677"/>
      <c r="J29" s="677"/>
      <c r="K29" s="677"/>
      <c r="L29" s="677"/>
      <c r="M29" s="677"/>
      <c r="N29" s="677"/>
      <c r="O29" s="677"/>
      <c r="P29" s="677"/>
      <c r="Q29" s="678"/>
      <c r="R29" s="679">
        <v>1727222</v>
      </c>
      <c r="S29" s="680"/>
      <c r="T29" s="680"/>
      <c r="U29" s="680"/>
      <c r="V29" s="680"/>
      <c r="W29" s="680"/>
      <c r="X29" s="680"/>
      <c r="Y29" s="681"/>
      <c r="Z29" s="682">
        <v>14.2</v>
      </c>
      <c r="AA29" s="682"/>
      <c r="AB29" s="682"/>
      <c r="AC29" s="682"/>
      <c r="AD29" s="683" t="s">
        <v>129</v>
      </c>
      <c r="AE29" s="683"/>
      <c r="AF29" s="683"/>
      <c r="AG29" s="683"/>
      <c r="AH29" s="683"/>
      <c r="AI29" s="683"/>
      <c r="AJ29" s="683"/>
      <c r="AK29" s="683"/>
      <c r="AL29" s="684" t="s">
        <v>129</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309</v>
      </c>
      <c r="CG29" s="695"/>
      <c r="CH29" s="695"/>
      <c r="CI29" s="695"/>
      <c r="CJ29" s="695"/>
      <c r="CK29" s="695"/>
      <c r="CL29" s="695"/>
      <c r="CM29" s="695"/>
      <c r="CN29" s="695"/>
      <c r="CO29" s="695"/>
      <c r="CP29" s="695"/>
      <c r="CQ29" s="696"/>
      <c r="CR29" s="679">
        <v>1090457</v>
      </c>
      <c r="CS29" s="715"/>
      <c r="CT29" s="715"/>
      <c r="CU29" s="715"/>
      <c r="CV29" s="715"/>
      <c r="CW29" s="715"/>
      <c r="CX29" s="715"/>
      <c r="CY29" s="716"/>
      <c r="CZ29" s="684">
        <v>9.1999999999999993</v>
      </c>
      <c r="DA29" s="713"/>
      <c r="DB29" s="713"/>
      <c r="DC29" s="717"/>
      <c r="DD29" s="688">
        <v>1037125</v>
      </c>
      <c r="DE29" s="715"/>
      <c r="DF29" s="715"/>
      <c r="DG29" s="715"/>
      <c r="DH29" s="715"/>
      <c r="DI29" s="715"/>
      <c r="DJ29" s="715"/>
      <c r="DK29" s="716"/>
      <c r="DL29" s="688">
        <v>1037125</v>
      </c>
      <c r="DM29" s="715"/>
      <c r="DN29" s="715"/>
      <c r="DO29" s="715"/>
      <c r="DP29" s="715"/>
      <c r="DQ29" s="715"/>
      <c r="DR29" s="715"/>
      <c r="DS29" s="715"/>
      <c r="DT29" s="715"/>
      <c r="DU29" s="715"/>
      <c r="DV29" s="716"/>
      <c r="DW29" s="684">
        <v>15.3</v>
      </c>
      <c r="DX29" s="713"/>
      <c r="DY29" s="713"/>
      <c r="DZ29" s="713"/>
      <c r="EA29" s="713"/>
      <c r="EB29" s="713"/>
      <c r="EC29" s="714"/>
    </row>
    <row r="30" spans="2:133" ht="11.25" customHeight="1" x14ac:dyDescent="0.15">
      <c r="B30" s="676" t="s">
        <v>310</v>
      </c>
      <c r="C30" s="677"/>
      <c r="D30" s="677"/>
      <c r="E30" s="677"/>
      <c r="F30" s="677"/>
      <c r="G30" s="677"/>
      <c r="H30" s="677"/>
      <c r="I30" s="677"/>
      <c r="J30" s="677"/>
      <c r="K30" s="677"/>
      <c r="L30" s="677"/>
      <c r="M30" s="677"/>
      <c r="N30" s="677"/>
      <c r="O30" s="677"/>
      <c r="P30" s="677"/>
      <c r="Q30" s="678"/>
      <c r="R30" s="679">
        <v>55598</v>
      </c>
      <c r="S30" s="680"/>
      <c r="T30" s="680"/>
      <c r="U30" s="680"/>
      <c r="V30" s="680"/>
      <c r="W30" s="680"/>
      <c r="X30" s="680"/>
      <c r="Y30" s="681"/>
      <c r="Z30" s="682">
        <v>0.5</v>
      </c>
      <c r="AA30" s="682"/>
      <c r="AB30" s="682"/>
      <c r="AC30" s="682"/>
      <c r="AD30" s="683">
        <v>9369</v>
      </c>
      <c r="AE30" s="683"/>
      <c r="AF30" s="683"/>
      <c r="AG30" s="683"/>
      <c r="AH30" s="683"/>
      <c r="AI30" s="683"/>
      <c r="AJ30" s="683"/>
      <c r="AK30" s="683"/>
      <c r="AL30" s="684">
        <v>0.1</v>
      </c>
      <c r="AM30" s="685"/>
      <c r="AN30" s="685"/>
      <c r="AO30" s="686"/>
      <c r="AP30" s="727" t="s">
        <v>311</v>
      </c>
      <c r="AQ30" s="728"/>
      <c r="AR30" s="728"/>
      <c r="AS30" s="728"/>
      <c r="AT30" s="733" t="s">
        <v>312</v>
      </c>
      <c r="AU30" s="230"/>
      <c r="AV30" s="230"/>
      <c r="AW30" s="230"/>
      <c r="AX30" s="665" t="s">
        <v>189</v>
      </c>
      <c r="AY30" s="666"/>
      <c r="AZ30" s="666"/>
      <c r="BA30" s="666"/>
      <c r="BB30" s="666"/>
      <c r="BC30" s="666"/>
      <c r="BD30" s="666"/>
      <c r="BE30" s="666"/>
      <c r="BF30" s="667"/>
      <c r="BG30" s="739">
        <v>98.6</v>
      </c>
      <c r="BH30" s="740"/>
      <c r="BI30" s="740"/>
      <c r="BJ30" s="740"/>
      <c r="BK30" s="740"/>
      <c r="BL30" s="740"/>
      <c r="BM30" s="674">
        <v>96.7</v>
      </c>
      <c r="BN30" s="740"/>
      <c r="BO30" s="740"/>
      <c r="BP30" s="740"/>
      <c r="BQ30" s="741"/>
      <c r="BR30" s="739">
        <v>98.6</v>
      </c>
      <c r="BS30" s="740"/>
      <c r="BT30" s="740"/>
      <c r="BU30" s="740"/>
      <c r="BV30" s="740"/>
      <c r="BW30" s="740"/>
      <c r="BX30" s="674">
        <v>96.3</v>
      </c>
      <c r="BY30" s="740"/>
      <c r="BZ30" s="740"/>
      <c r="CA30" s="740"/>
      <c r="CB30" s="741"/>
      <c r="CD30" s="744"/>
      <c r="CE30" s="745"/>
      <c r="CF30" s="694" t="s">
        <v>313</v>
      </c>
      <c r="CG30" s="695"/>
      <c r="CH30" s="695"/>
      <c r="CI30" s="695"/>
      <c r="CJ30" s="695"/>
      <c r="CK30" s="695"/>
      <c r="CL30" s="695"/>
      <c r="CM30" s="695"/>
      <c r="CN30" s="695"/>
      <c r="CO30" s="695"/>
      <c r="CP30" s="695"/>
      <c r="CQ30" s="696"/>
      <c r="CR30" s="679">
        <v>1008675</v>
      </c>
      <c r="CS30" s="680"/>
      <c r="CT30" s="680"/>
      <c r="CU30" s="680"/>
      <c r="CV30" s="680"/>
      <c r="CW30" s="680"/>
      <c r="CX30" s="680"/>
      <c r="CY30" s="681"/>
      <c r="CZ30" s="684">
        <v>8.5</v>
      </c>
      <c r="DA30" s="713"/>
      <c r="DB30" s="713"/>
      <c r="DC30" s="717"/>
      <c r="DD30" s="688">
        <v>955343</v>
      </c>
      <c r="DE30" s="680"/>
      <c r="DF30" s="680"/>
      <c r="DG30" s="680"/>
      <c r="DH30" s="680"/>
      <c r="DI30" s="680"/>
      <c r="DJ30" s="680"/>
      <c r="DK30" s="681"/>
      <c r="DL30" s="688">
        <v>955343</v>
      </c>
      <c r="DM30" s="680"/>
      <c r="DN30" s="680"/>
      <c r="DO30" s="680"/>
      <c r="DP30" s="680"/>
      <c r="DQ30" s="680"/>
      <c r="DR30" s="680"/>
      <c r="DS30" s="680"/>
      <c r="DT30" s="680"/>
      <c r="DU30" s="680"/>
      <c r="DV30" s="681"/>
      <c r="DW30" s="684">
        <v>14.1</v>
      </c>
      <c r="DX30" s="713"/>
      <c r="DY30" s="713"/>
      <c r="DZ30" s="713"/>
      <c r="EA30" s="713"/>
      <c r="EB30" s="713"/>
      <c r="EC30" s="714"/>
    </row>
    <row r="31" spans="2:133" ht="11.25" customHeight="1" x14ac:dyDescent="0.15">
      <c r="B31" s="676" t="s">
        <v>314</v>
      </c>
      <c r="C31" s="677"/>
      <c r="D31" s="677"/>
      <c r="E31" s="677"/>
      <c r="F31" s="677"/>
      <c r="G31" s="677"/>
      <c r="H31" s="677"/>
      <c r="I31" s="677"/>
      <c r="J31" s="677"/>
      <c r="K31" s="677"/>
      <c r="L31" s="677"/>
      <c r="M31" s="677"/>
      <c r="N31" s="677"/>
      <c r="O31" s="677"/>
      <c r="P31" s="677"/>
      <c r="Q31" s="678"/>
      <c r="R31" s="679">
        <v>10819</v>
      </c>
      <c r="S31" s="680"/>
      <c r="T31" s="680"/>
      <c r="U31" s="680"/>
      <c r="V31" s="680"/>
      <c r="W31" s="680"/>
      <c r="X31" s="680"/>
      <c r="Y31" s="681"/>
      <c r="Z31" s="682">
        <v>0.1</v>
      </c>
      <c r="AA31" s="682"/>
      <c r="AB31" s="682"/>
      <c r="AC31" s="682"/>
      <c r="AD31" s="683" t="s">
        <v>129</v>
      </c>
      <c r="AE31" s="683"/>
      <c r="AF31" s="683"/>
      <c r="AG31" s="683"/>
      <c r="AH31" s="683"/>
      <c r="AI31" s="683"/>
      <c r="AJ31" s="683"/>
      <c r="AK31" s="683"/>
      <c r="AL31" s="684" t="s">
        <v>129</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98.9</v>
      </c>
      <c r="BH31" s="715"/>
      <c r="BI31" s="715"/>
      <c r="BJ31" s="715"/>
      <c r="BK31" s="715"/>
      <c r="BL31" s="715"/>
      <c r="BM31" s="685">
        <v>97.4</v>
      </c>
      <c r="BN31" s="737"/>
      <c r="BO31" s="737"/>
      <c r="BP31" s="737"/>
      <c r="BQ31" s="738"/>
      <c r="BR31" s="736">
        <v>99.1</v>
      </c>
      <c r="BS31" s="715"/>
      <c r="BT31" s="715"/>
      <c r="BU31" s="715"/>
      <c r="BV31" s="715"/>
      <c r="BW31" s="715"/>
      <c r="BX31" s="685">
        <v>97.2</v>
      </c>
      <c r="BY31" s="737"/>
      <c r="BZ31" s="737"/>
      <c r="CA31" s="737"/>
      <c r="CB31" s="738"/>
      <c r="CD31" s="744"/>
      <c r="CE31" s="745"/>
      <c r="CF31" s="694" t="s">
        <v>317</v>
      </c>
      <c r="CG31" s="695"/>
      <c r="CH31" s="695"/>
      <c r="CI31" s="695"/>
      <c r="CJ31" s="695"/>
      <c r="CK31" s="695"/>
      <c r="CL31" s="695"/>
      <c r="CM31" s="695"/>
      <c r="CN31" s="695"/>
      <c r="CO31" s="695"/>
      <c r="CP31" s="695"/>
      <c r="CQ31" s="696"/>
      <c r="CR31" s="679">
        <v>81782</v>
      </c>
      <c r="CS31" s="715"/>
      <c r="CT31" s="715"/>
      <c r="CU31" s="715"/>
      <c r="CV31" s="715"/>
      <c r="CW31" s="715"/>
      <c r="CX31" s="715"/>
      <c r="CY31" s="716"/>
      <c r="CZ31" s="684">
        <v>0.7</v>
      </c>
      <c r="DA31" s="713"/>
      <c r="DB31" s="713"/>
      <c r="DC31" s="717"/>
      <c r="DD31" s="688">
        <v>81782</v>
      </c>
      <c r="DE31" s="715"/>
      <c r="DF31" s="715"/>
      <c r="DG31" s="715"/>
      <c r="DH31" s="715"/>
      <c r="DI31" s="715"/>
      <c r="DJ31" s="715"/>
      <c r="DK31" s="716"/>
      <c r="DL31" s="688">
        <v>81782</v>
      </c>
      <c r="DM31" s="715"/>
      <c r="DN31" s="715"/>
      <c r="DO31" s="715"/>
      <c r="DP31" s="715"/>
      <c r="DQ31" s="715"/>
      <c r="DR31" s="715"/>
      <c r="DS31" s="715"/>
      <c r="DT31" s="715"/>
      <c r="DU31" s="715"/>
      <c r="DV31" s="716"/>
      <c r="DW31" s="684">
        <v>1.2</v>
      </c>
      <c r="DX31" s="713"/>
      <c r="DY31" s="713"/>
      <c r="DZ31" s="713"/>
      <c r="EA31" s="713"/>
      <c r="EB31" s="713"/>
      <c r="EC31" s="714"/>
    </row>
    <row r="32" spans="2:133" ht="11.25" customHeight="1" x14ac:dyDescent="0.15">
      <c r="B32" s="676" t="s">
        <v>318</v>
      </c>
      <c r="C32" s="677"/>
      <c r="D32" s="677"/>
      <c r="E32" s="677"/>
      <c r="F32" s="677"/>
      <c r="G32" s="677"/>
      <c r="H32" s="677"/>
      <c r="I32" s="677"/>
      <c r="J32" s="677"/>
      <c r="K32" s="677"/>
      <c r="L32" s="677"/>
      <c r="M32" s="677"/>
      <c r="N32" s="677"/>
      <c r="O32" s="677"/>
      <c r="P32" s="677"/>
      <c r="Q32" s="678"/>
      <c r="R32" s="679">
        <v>481286</v>
      </c>
      <c r="S32" s="680"/>
      <c r="T32" s="680"/>
      <c r="U32" s="680"/>
      <c r="V32" s="680"/>
      <c r="W32" s="680"/>
      <c r="X32" s="680"/>
      <c r="Y32" s="681"/>
      <c r="Z32" s="682">
        <v>3.9</v>
      </c>
      <c r="AA32" s="682"/>
      <c r="AB32" s="682"/>
      <c r="AC32" s="682"/>
      <c r="AD32" s="683" t="s">
        <v>129</v>
      </c>
      <c r="AE32" s="683"/>
      <c r="AF32" s="683"/>
      <c r="AG32" s="683"/>
      <c r="AH32" s="683"/>
      <c r="AI32" s="683"/>
      <c r="AJ32" s="683"/>
      <c r="AK32" s="683"/>
      <c r="AL32" s="684" t="s">
        <v>230</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98.3</v>
      </c>
      <c r="BH32" s="749"/>
      <c r="BI32" s="749"/>
      <c r="BJ32" s="749"/>
      <c r="BK32" s="749"/>
      <c r="BL32" s="749"/>
      <c r="BM32" s="750">
        <v>96.1</v>
      </c>
      <c r="BN32" s="749"/>
      <c r="BO32" s="749"/>
      <c r="BP32" s="749"/>
      <c r="BQ32" s="751"/>
      <c r="BR32" s="748">
        <v>98.2</v>
      </c>
      <c r="BS32" s="749"/>
      <c r="BT32" s="749"/>
      <c r="BU32" s="749"/>
      <c r="BV32" s="749"/>
      <c r="BW32" s="749"/>
      <c r="BX32" s="750">
        <v>95.5</v>
      </c>
      <c r="BY32" s="749"/>
      <c r="BZ32" s="749"/>
      <c r="CA32" s="749"/>
      <c r="CB32" s="751"/>
      <c r="CD32" s="746"/>
      <c r="CE32" s="747"/>
      <c r="CF32" s="694" t="s">
        <v>320</v>
      </c>
      <c r="CG32" s="695"/>
      <c r="CH32" s="695"/>
      <c r="CI32" s="695"/>
      <c r="CJ32" s="695"/>
      <c r="CK32" s="695"/>
      <c r="CL32" s="695"/>
      <c r="CM32" s="695"/>
      <c r="CN32" s="695"/>
      <c r="CO32" s="695"/>
      <c r="CP32" s="695"/>
      <c r="CQ32" s="696"/>
      <c r="CR32" s="679">
        <v>98</v>
      </c>
      <c r="CS32" s="680"/>
      <c r="CT32" s="680"/>
      <c r="CU32" s="680"/>
      <c r="CV32" s="680"/>
      <c r="CW32" s="680"/>
      <c r="CX32" s="680"/>
      <c r="CY32" s="681"/>
      <c r="CZ32" s="684">
        <v>0</v>
      </c>
      <c r="DA32" s="713"/>
      <c r="DB32" s="713"/>
      <c r="DC32" s="717"/>
      <c r="DD32" s="688">
        <v>98</v>
      </c>
      <c r="DE32" s="680"/>
      <c r="DF32" s="680"/>
      <c r="DG32" s="680"/>
      <c r="DH32" s="680"/>
      <c r="DI32" s="680"/>
      <c r="DJ32" s="680"/>
      <c r="DK32" s="681"/>
      <c r="DL32" s="688">
        <v>98</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321</v>
      </c>
      <c r="C33" s="677"/>
      <c r="D33" s="677"/>
      <c r="E33" s="677"/>
      <c r="F33" s="677"/>
      <c r="G33" s="677"/>
      <c r="H33" s="677"/>
      <c r="I33" s="677"/>
      <c r="J33" s="677"/>
      <c r="K33" s="677"/>
      <c r="L33" s="677"/>
      <c r="M33" s="677"/>
      <c r="N33" s="677"/>
      <c r="O33" s="677"/>
      <c r="P33" s="677"/>
      <c r="Q33" s="678"/>
      <c r="R33" s="679">
        <v>301000</v>
      </c>
      <c r="S33" s="680"/>
      <c r="T33" s="680"/>
      <c r="U33" s="680"/>
      <c r="V33" s="680"/>
      <c r="W33" s="680"/>
      <c r="X33" s="680"/>
      <c r="Y33" s="681"/>
      <c r="Z33" s="682">
        <v>2.5</v>
      </c>
      <c r="AA33" s="682"/>
      <c r="AB33" s="682"/>
      <c r="AC33" s="682"/>
      <c r="AD33" s="683" t="s">
        <v>230</v>
      </c>
      <c r="AE33" s="683"/>
      <c r="AF33" s="683"/>
      <c r="AG33" s="683"/>
      <c r="AH33" s="683"/>
      <c r="AI33" s="683"/>
      <c r="AJ33" s="683"/>
      <c r="AK33" s="683"/>
      <c r="AL33" s="684" t="s">
        <v>129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4581999</v>
      </c>
      <c r="CS33" s="715"/>
      <c r="CT33" s="715"/>
      <c r="CU33" s="715"/>
      <c r="CV33" s="715"/>
      <c r="CW33" s="715"/>
      <c r="CX33" s="715"/>
      <c r="CY33" s="716"/>
      <c r="CZ33" s="684">
        <v>38.799999999999997</v>
      </c>
      <c r="DA33" s="713"/>
      <c r="DB33" s="713"/>
      <c r="DC33" s="717"/>
      <c r="DD33" s="688">
        <v>3537602</v>
      </c>
      <c r="DE33" s="715"/>
      <c r="DF33" s="715"/>
      <c r="DG33" s="715"/>
      <c r="DH33" s="715"/>
      <c r="DI33" s="715"/>
      <c r="DJ33" s="715"/>
      <c r="DK33" s="716"/>
      <c r="DL33" s="688">
        <v>2568584</v>
      </c>
      <c r="DM33" s="715"/>
      <c r="DN33" s="715"/>
      <c r="DO33" s="715"/>
      <c r="DP33" s="715"/>
      <c r="DQ33" s="715"/>
      <c r="DR33" s="715"/>
      <c r="DS33" s="715"/>
      <c r="DT33" s="715"/>
      <c r="DU33" s="715"/>
      <c r="DV33" s="716"/>
      <c r="DW33" s="684">
        <v>37.9</v>
      </c>
      <c r="DX33" s="713"/>
      <c r="DY33" s="713"/>
      <c r="DZ33" s="713"/>
      <c r="EA33" s="713"/>
      <c r="EB33" s="713"/>
      <c r="EC33" s="714"/>
    </row>
    <row r="34" spans="2:133" ht="11.25" customHeight="1" x14ac:dyDescent="0.15">
      <c r="B34" s="676" t="s">
        <v>323</v>
      </c>
      <c r="C34" s="677"/>
      <c r="D34" s="677"/>
      <c r="E34" s="677"/>
      <c r="F34" s="677"/>
      <c r="G34" s="677"/>
      <c r="H34" s="677"/>
      <c r="I34" s="677"/>
      <c r="J34" s="677"/>
      <c r="K34" s="677"/>
      <c r="L34" s="677"/>
      <c r="M34" s="677"/>
      <c r="N34" s="677"/>
      <c r="O34" s="677"/>
      <c r="P34" s="677"/>
      <c r="Q34" s="678"/>
      <c r="R34" s="679">
        <v>229706</v>
      </c>
      <c r="S34" s="680"/>
      <c r="T34" s="680"/>
      <c r="U34" s="680"/>
      <c r="V34" s="680"/>
      <c r="W34" s="680"/>
      <c r="X34" s="680"/>
      <c r="Y34" s="681"/>
      <c r="Z34" s="682">
        <v>1.9</v>
      </c>
      <c r="AA34" s="682"/>
      <c r="AB34" s="682"/>
      <c r="AC34" s="682"/>
      <c r="AD34" s="683" t="s">
        <v>129</v>
      </c>
      <c r="AE34" s="683"/>
      <c r="AF34" s="683"/>
      <c r="AG34" s="683"/>
      <c r="AH34" s="683"/>
      <c r="AI34" s="683"/>
      <c r="AJ34" s="683"/>
      <c r="AK34" s="683"/>
      <c r="AL34" s="684" t="s">
        <v>129</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1312013</v>
      </c>
      <c r="CS34" s="680"/>
      <c r="CT34" s="680"/>
      <c r="CU34" s="680"/>
      <c r="CV34" s="680"/>
      <c r="CW34" s="680"/>
      <c r="CX34" s="680"/>
      <c r="CY34" s="681"/>
      <c r="CZ34" s="684">
        <v>11.1</v>
      </c>
      <c r="DA34" s="713"/>
      <c r="DB34" s="713"/>
      <c r="DC34" s="717"/>
      <c r="DD34" s="688">
        <v>844593</v>
      </c>
      <c r="DE34" s="680"/>
      <c r="DF34" s="680"/>
      <c r="DG34" s="680"/>
      <c r="DH34" s="680"/>
      <c r="DI34" s="680"/>
      <c r="DJ34" s="680"/>
      <c r="DK34" s="681"/>
      <c r="DL34" s="688">
        <v>831175</v>
      </c>
      <c r="DM34" s="680"/>
      <c r="DN34" s="680"/>
      <c r="DO34" s="680"/>
      <c r="DP34" s="680"/>
      <c r="DQ34" s="680"/>
      <c r="DR34" s="680"/>
      <c r="DS34" s="680"/>
      <c r="DT34" s="680"/>
      <c r="DU34" s="680"/>
      <c r="DV34" s="681"/>
      <c r="DW34" s="684">
        <v>12.2</v>
      </c>
      <c r="DX34" s="713"/>
      <c r="DY34" s="713"/>
      <c r="DZ34" s="713"/>
      <c r="EA34" s="713"/>
      <c r="EB34" s="713"/>
      <c r="EC34" s="714"/>
    </row>
    <row r="35" spans="2:133" ht="11.25" customHeight="1" x14ac:dyDescent="0.15">
      <c r="B35" s="676" t="s">
        <v>327</v>
      </c>
      <c r="C35" s="677"/>
      <c r="D35" s="677"/>
      <c r="E35" s="677"/>
      <c r="F35" s="677"/>
      <c r="G35" s="677"/>
      <c r="H35" s="677"/>
      <c r="I35" s="677"/>
      <c r="J35" s="677"/>
      <c r="K35" s="677"/>
      <c r="L35" s="677"/>
      <c r="M35" s="677"/>
      <c r="N35" s="677"/>
      <c r="O35" s="677"/>
      <c r="P35" s="677"/>
      <c r="Q35" s="678"/>
      <c r="R35" s="679">
        <v>519525</v>
      </c>
      <c r="S35" s="680"/>
      <c r="T35" s="680"/>
      <c r="U35" s="680"/>
      <c r="V35" s="680"/>
      <c r="W35" s="680"/>
      <c r="X35" s="680"/>
      <c r="Y35" s="681"/>
      <c r="Z35" s="682">
        <v>4.3</v>
      </c>
      <c r="AA35" s="682"/>
      <c r="AB35" s="682"/>
      <c r="AC35" s="682"/>
      <c r="AD35" s="683" t="s">
        <v>230</v>
      </c>
      <c r="AE35" s="683"/>
      <c r="AF35" s="683"/>
      <c r="AG35" s="683"/>
      <c r="AH35" s="683"/>
      <c r="AI35" s="683"/>
      <c r="AJ35" s="683"/>
      <c r="AK35" s="683"/>
      <c r="AL35" s="684" t="s">
        <v>129</v>
      </c>
      <c r="AM35" s="685"/>
      <c r="AN35" s="685"/>
      <c r="AO35" s="686"/>
      <c r="AP35" s="234"/>
      <c r="AQ35" s="752" t="s">
        <v>328</v>
      </c>
      <c r="AR35" s="753"/>
      <c r="AS35" s="753"/>
      <c r="AT35" s="753"/>
      <c r="AU35" s="753"/>
      <c r="AV35" s="753"/>
      <c r="AW35" s="753"/>
      <c r="AX35" s="753"/>
      <c r="AY35" s="754"/>
      <c r="AZ35" s="668">
        <v>1393039</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-927266</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66483</v>
      </c>
      <c r="CS35" s="715"/>
      <c r="CT35" s="715"/>
      <c r="CU35" s="715"/>
      <c r="CV35" s="715"/>
      <c r="CW35" s="715"/>
      <c r="CX35" s="715"/>
      <c r="CY35" s="716"/>
      <c r="CZ35" s="684">
        <v>0.6</v>
      </c>
      <c r="DA35" s="713"/>
      <c r="DB35" s="713"/>
      <c r="DC35" s="717"/>
      <c r="DD35" s="688">
        <v>66053</v>
      </c>
      <c r="DE35" s="715"/>
      <c r="DF35" s="715"/>
      <c r="DG35" s="715"/>
      <c r="DH35" s="715"/>
      <c r="DI35" s="715"/>
      <c r="DJ35" s="715"/>
      <c r="DK35" s="716"/>
      <c r="DL35" s="688">
        <v>66053</v>
      </c>
      <c r="DM35" s="715"/>
      <c r="DN35" s="715"/>
      <c r="DO35" s="715"/>
      <c r="DP35" s="715"/>
      <c r="DQ35" s="715"/>
      <c r="DR35" s="715"/>
      <c r="DS35" s="715"/>
      <c r="DT35" s="715"/>
      <c r="DU35" s="715"/>
      <c r="DV35" s="716"/>
      <c r="DW35" s="684">
        <v>1</v>
      </c>
      <c r="DX35" s="713"/>
      <c r="DY35" s="713"/>
      <c r="DZ35" s="713"/>
      <c r="EA35" s="713"/>
      <c r="EB35" s="713"/>
      <c r="EC35" s="714"/>
    </row>
    <row r="36" spans="2:133" ht="11.25" customHeight="1" x14ac:dyDescent="0.15">
      <c r="B36" s="676" t="s">
        <v>331</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129</v>
      </c>
      <c r="AA36" s="682"/>
      <c r="AB36" s="682"/>
      <c r="AC36" s="682"/>
      <c r="AD36" s="683" t="s">
        <v>230</v>
      </c>
      <c r="AE36" s="683"/>
      <c r="AF36" s="683"/>
      <c r="AG36" s="683"/>
      <c r="AH36" s="683"/>
      <c r="AI36" s="683"/>
      <c r="AJ36" s="683"/>
      <c r="AK36" s="683"/>
      <c r="AL36" s="684" t="s">
        <v>129</v>
      </c>
      <c r="AM36" s="685"/>
      <c r="AN36" s="685"/>
      <c r="AO36" s="686"/>
      <c r="AQ36" s="756" t="s">
        <v>332</v>
      </c>
      <c r="AR36" s="757"/>
      <c r="AS36" s="757"/>
      <c r="AT36" s="757"/>
      <c r="AU36" s="757"/>
      <c r="AV36" s="757"/>
      <c r="AW36" s="757"/>
      <c r="AX36" s="757"/>
      <c r="AY36" s="758"/>
      <c r="AZ36" s="679">
        <v>220000</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-1154410</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1126106</v>
      </c>
      <c r="CS36" s="680"/>
      <c r="CT36" s="680"/>
      <c r="CU36" s="680"/>
      <c r="CV36" s="680"/>
      <c r="CW36" s="680"/>
      <c r="CX36" s="680"/>
      <c r="CY36" s="681"/>
      <c r="CZ36" s="684">
        <v>9.5</v>
      </c>
      <c r="DA36" s="713"/>
      <c r="DB36" s="713"/>
      <c r="DC36" s="717"/>
      <c r="DD36" s="688">
        <v>988336</v>
      </c>
      <c r="DE36" s="680"/>
      <c r="DF36" s="680"/>
      <c r="DG36" s="680"/>
      <c r="DH36" s="680"/>
      <c r="DI36" s="680"/>
      <c r="DJ36" s="680"/>
      <c r="DK36" s="681"/>
      <c r="DL36" s="688">
        <v>899490</v>
      </c>
      <c r="DM36" s="680"/>
      <c r="DN36" s="680"/>
      <c r="DO36" s="680"/>
      <c r="DP36" s="680"/>
      <c r="DQ36" s="680"/>
      <c r="DR36" s="680"/>
      <c r="DS36" s="680"/>
      <c r="DT36" s="680"/>
      <c r="DU36" s="680"/>
      <c r="DV36" s="681"/>
      <c r="DW36" s="684">
        <v>13.3</v>
      </c>
      <c r="DX36" s="713"/>
      <c r="DY36" s="713"/>
      <c r="DZ36" s="713"/>
      <c r="EA36" s="713"/>
      <c r="EB36" s="713"/>
      <c r="EC36" s="714"/>
    </row>
    <row r="37" spans="2:133" ht="11.25" customHeight="1" x14ac:dyDescent="0.15">
      <c r="B37" s="676" t="s">
        <v>335</v>
      </c>
      <c r="C37" s="677"/>
      <c r="D37" s="677"/>
      <c r="E37" s="677"/>
      <c r="F37" s="677"/>
      <c r="G37" s="677"/>
      <c r="H37" s="677"/>
      <c r="I37" s="677"/>
      <c r="J37" s="677"/>
      <c r="K37" s="677"/>
      <c r="L37" s="677"/>
      <c r="M37" s="677"/>
      <c r="N37" s="677"/>
      <c r="O37" s="677"/>
      <c r="P37" s="677"/>
      <c r="Q37" s="678"/>
      <c r="R37" s="679">
        <v>424025</v>
      </c>
      <c r="S37" s="680"/>
      <c r="T37" s="680"/>
      <c r="U37" s="680"/>
      <c r="V37" s="680"/>
      <c r="W37" s="680"/>
      <c r="X37" s="680"/>
      <c r="Y37" s="681"/>
      <c r="Z37" s="682">
        <v>3.5</v>
      </c>
      <c r="AA37" s="682"/>
      <c r="AB37" s="682"/>
      <c r="AC37" s="682"/>
      <c r="AD37" s="683" t="s">
        <v>230</v>
      </c>
      <c r="AE37" s="683"/>
      <c r="AF37" s="683"/>
      <c r="AG37" s="683"/>
      <c r="AH37" s="683"/>
      <c r="AI37" s="683"/>
      <c r="AJ37" s="683"/>
      <c r="AK37" s="683"/>
      <c r="AL37" s="684" t="s">
        <v>129</v>
      </c>
      <c r="AM37" s="685"/>
      <c r="AN37" s="685"/>
      <c r="AO37" s="686"/>
      <c r="AQ37" s="756" t="s">
        <v>336</v>
      </c>
      <c r="AR37" s="757"/>
      <c r="AS37" s="757"/>
      <c r="AT37" s="757"/>
      <c r="AU37" s="757"/>
      <c r="AV37" s="757"/>
      <c r="AW37" s="757"/>
      <c r="AX37" s="757"/>
      <c r="AY37" s="758"/>
      <c r="AZ37" s="679">
        <v>8551</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5116</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740319</v>
      </c>
      <c r="CS37" s="715"/>
      <c r="CT37" s="715"/>
      <c r="CU37" s="715"/>
      <c r="CV37" s="715"/>
      <c r="CW37" s="715"/>
      <c r="CX37" s="715"/>
      <c r="CY37" s="716"/>
      <c r="CZ37" s="684">
        <v>6.3</v>
      </c>
      <c r="DA37" s="713"/>
      <c r="DB37" s="713"/>
      <c r="DC37" s="717"/>
      <c r="DD37" s="688">
        <v>739939</v>
      </c>
      <c r="DE37" s="715"/>
      <c r="DF37" s="715"/>
      <c r="DG37" s="715"/>
      <c r="DH37" s="715"/>
      <c r="DI37" s="715"/>
      <c r="DJ37" s="715"/>
      <c r="DK37" s="716"/>
      <c r="DL37" s="688">
        <v>680971</v>
      </c>
      <c r="DM37" s="715"/>
      <c r="DN37" s="715"/>
      <c r="DO37" s="715"/>
      <c r="DP37" s="715"/>
      <c r="DQ37" s="715"/>
      <c r="DR37" s="715"/>
      <c r="DS37" s="715"/>
      <c r="DT37" s="715"/>
      <c r="DU37" s="715"/>
      <c r="DV37" s="716"/>
      <c r="DW37" s="684">
        <v>10</v>
      </c>
      <c r="DX37" s="713"/>
      <c r="DY37" s="713"/>
      <c r="DZ37" s="713"/>
      <c r="EA37" s="713"/>
      <c r="EB37" s="713"/>
      <c r="EC37" s="714"/>
    </row>
    <row r="38" spans="2:133" ht="11.25" customHeight="1" x14ac:dyDescent="0.15">
      <c r="B38" s="724" t="s">
        <v>339</v>
      </c>
      <c r="C38" s="725"/>
      <c r="D38" s="725"/>
      <c r="E38" s="725"/>
      <c r="F38" s="725"/>
      <c r="G38" s="725"/>
      <c r="H38" s="725"/>
      <c r="I38" s="725"/>
      <c r="J38" s="725"/>
      <c r="K38" s="725"/>
      <c r="L38" s="725"/>
      <c r="M38" s="725"/>
      <c r="N38" s="725"/>
      <c r="O38" s="725"/>
      <c r="P38" s="725"/>
      <c r="Q38" s="726"/>
      <c r="R38" s="759">
        <v>12190577</v>
      </c>
      <c r="S38" s="760"/>
      <c r="T38" s="760"/>
      <c r="U38" s="760"/>
      <c r="V38" s="760"/>
      <c r="W38" s="760"/>
      <c r="X38" s="760"/>
      <c r="Y38" s="761"/>
      <c r="Z38" s="762">
        <v>100</v>
      </c>
      <c r="AA38" s="762"/>
      <c r="AB38" s="762"/>
      <c r="AC38" s="762"/>
      <c r="AD38" s="763">
        <v>6361901</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t="s">
        <v>129</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8904</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1393039</v>
      </c>
      <c r="CS38" s="680"/>
      <c r="CT38" s="680"/>
      <c r="CU38" s="680"/>
      <c r="CV38" s="680"/>
      <c r="CW38" s="680"/>
      <c r="CX38" s="680"/>
      <c r="CY38" s="681"/>
      <c r="CZ38" s="684">
        <v>11.8</v>
      </c>
      <c r="DA38" s="713"/>
      <c r="DB38" s="713"/>
      <c r="DC38" s="717"/>
      <c r="DD38" s="688">
        <v>966832</v>
      </c>
      <c r="DE38" s="680"/>
      <c r="DF38" s="680"/>
      <c r="DG38" s="680"/>
      <c r="DH38" s="680"/>
      <c r="DI38" s="680"/>
      <c r="DJ38" s="680"/>
      <c r="DK38" s="681"/>
      <c r="DL38" s="688">
        <v>771866</v>
      </c>
      <c r="DM38" s="680"/>
      <c r="DN38" s="680"/>
      <c r="DO38" s="680"/>
      <c r="DP38" s="680"/>
      <c r="DQ38" s="680"/>
      <c r="DR38" s="680"/>
      <c r="DS38" s="680"/>
      <c r="DT38" s="680"/>
      <c r="DU38" s="680"/>
      <c r="DV38" s="681"/>
      <c r="DW38" s="684">
        <v>11.4</v>
      </c>
      <c r="DX38" s="713"/>
      <c r="DY38" s="713"/>
      <c r="DZ38" s="713"/>
      <c r="EA38" s="713"/>
      <c r="EB38" s="713"/>
      <c r="EC38" s="714"/>
    </row>
    <row r="39" spans="2:133" ht="11.25" customHeight="1" x14ac:dyDescent="0.15">
      <c r="AQ39" s="756" t="s">
        <v>343</v>
      </c>
      <c r="AR39" s="757"/>
      <c r="AS39" s="757"/>
      <c r="AT39" s="757"/>
      <c r="AU39" s="757"/>
      <c r="AV39" s="757"/>
      <c r="AW39" s="757"/>
      <c r="AX39" s="757"/>
      <c r="AY39" s="758"/>
      <c r="AZ39" s="679" t="s">
        <v>129</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71</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677754</v>
      </c>
      <c r="CS39" s="715"/>
      <c r="CT39" s="715"/>
      <c r="CU39" s="715"/>
      <c r="CV39" s="715"/>
      <c r="CW39" s="715"/>
      <c r="CX39" s="715"/>
      <c r="CY39" s="716"/>
      <c r="CZ39" s="684">
        <v>5.7</v>
      </c>
      <c r="DA39" s="713"/>
      <c r="DB39" s="713"/>
      <c r="DC39" s="717"/>
      <c r="DD39" s="688">
        <v>671788</v>
      </c>
      <c r="DE39" s="715"/>
      <c r="DF39" s="715"/>
      <c r="DG39" s="715"/>
      <c r="DH39" s="715"/>
      <c r="DI39" s="715"/>
      <c r="DJ39" s="715"/>
      <c r="DK39" s="716"/>
      <c r="DL39" s="688" t="s">
        <v>230</v>
      </c>
      <c r="DM39" s="715"/>
      <c r="DN39" s="715"/>
      <c r="DO39" s="715"/>
      <c r="DP39" s="715"/>
      <c r="DQ39" s="715"/>
      <c r="DR39" s="715"/>
      <c r="DS39" s="715"/>
      <c r="DT39" s="715"/>
      <c r="DU39" s="715"/>
      <c r="DV39" s="716"/>
      <c r="DW39" s="684" t="s">
        <v>230</v>
      </c>
      <c r="DX39" s="713"/>
      <c r="DY39" s="713"/>
      <c r="DZ39" s="713"/>
      <c r="EA39" s="713"/>
      <c r="EB39" s="713"/>
      <c r="EC39" s="714"/>
    </row>
    <row r="40" spans="2:133" ht="11.25" customHeight="1" x14ac:dyDescent="0.15">
      <c r="AQ40" s="756" t="s">
        <v>347</v>
      </c>
      <c r="AR40" s="757"/>
      <c r="AS40" s="757"/>
      <c r="AT40" s="757"/>
      <c r="AU40" s="757"/>
      <c r="AV40" s="757"/>
      <c r="AW40" s="757"/>
      <c r="AX40" s="757"/>
      <c r="AY40" s="758"/>
      <c r="AZ40" s="679">
        <v>535564</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129</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6604</v>
      </c>
      <c r="CS40" s="680"/>
      <c r="CT40" s="680"/>
      <c r="CU40" s="680"/>
      <c r="CV40" s="680"/>
      <c r="CW40" s="680"/>
      <c r="CX40" s="680"/>
      <c r="CY40" s="681"/>
      <c r="CZ40" s="684">
        <v>0.1</v>
      </c>
      <c r="DA40" s="713"/>
      <c r="DB40" s="713"/>
      <c r="DC40" s="717"/>
      <c r="DD40" s="688" t="s">
        <v>230</v>
      </c>
      <c r="DE40" s="680"/>
      <c r="DF40" s="680"/>
      <c r="DG40" s="680"/>
      <c r="DH40" s="680"/>
      <c r="DI40" s="680"/>
      <c r="DJ40" s="680"/>
      <c r="DK40" s="681"/>
      <c r="DL40" s="688" t="s">
        <v>230</v>
      </c>
      <c r="DM40" s="680"/>
      <c r="DN40" s="680"/>
      <c r="DO40" s="680"/>
      <c r="DP40" s="680"/>
      <c r="DQ40" s="680"/>
      <c r="DR40" s="680"/>
      <c r="DS40" s="680"/>
      <c r="DT40" s="680"/>
      <c r="DU40" s="680"/>
      <c r="DV40" s="681"/>
      <c r="DW40" s="684" t="s">
        <v>230</v>
      </c>
      <c r="DX40" s="713"/>
      <c r="DY40" s="713"/>
      <c r="DZ40" s="713"/>
      <c r="EA40" s="713"/>
      <c r="EB40" s="713"/>
      <c r="EC40" s="714"/>
    </row>
    <row r="41" spans="2:133" ht="11.25" customHeight="1" x14ac:dyDescent="0.15">
      <c r="AQ41" s="766" t="s">
        <v>350</v>
      </c>
      <c r="AR41" s="767"/>
      <c r="AS41" s="767"/>
      <c r="AT41" s="767"/>
      <c r="AU41" s="767"/>
      <c r="AV41" s="767"/>
      <c r="AW41" s="767"/>
      <c r="AX41" s="767"/>
      <c r="AY41" s="768"/>
      <c r="AZ41" s="759">
        <v>628924</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300</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129</v>
      </c>
      <c r="CS41" s="715"/>
      <c r="CT41" s="715"/>
      <c r="CU41" s="715"/>
      <c r="CV41" s="715"/>
      <c r="CW41" s="715"/>
      <c r="CX41" s="715"/>
      <c r="CY41" s="716"/>
      <c r="CZ41" s="684" t="s">
        <v>230</v>
      </c>
      <c r="DA41" s="713"/>
      <c r="DB41" s="713"/>
      <c r="DC41" s="717"/>
      <c r="DD41" s="688" t="s">
        <v>230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1167754</v>
      </c>
      <c r="CS42" s="680"/>
      <c r="CT42" s="680"/>
      <c r="CU42" s="680"/>
      <c r="CV42" s="680"/>
      <c r="CW42" s="680"/>
      <c r="CX42" s="680"/>
      <c r="CY42" s="681"/>
      <c r="CZ42" s="684">
        <v>9.9</v>
      </c>
      <c r="DA42" s="685"/>
      <c r="DB42" s="685"/>
      <c r="DC42" s="780"/>
      <c r="DD42" s="688">
        <v>330887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244942</v>
      </c>
      <c r="CS43" s="715"/>
      <c r="CT43" s="715"/>
      <c r="CU43" s="715"/>
      <c r="CV43" s="715"/>
      <c r="CW43" s="715"/>
      <c r="CX43" s="715"/>
      <c r="CY43" s="716"/>
      <c r="CZ43" s="684">
        <v>2.1</v>
      </c>
      <c r="DA43" s="713"/>
      <c r="DB43" s="713"/>
      <c r="DC43" s="717"/>
      <c r="DD43" s="688">
        <v>243200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357</v>
      </c>
      <c r="CD44" s="791" t="s">
        <v>308</v>
      </c>
      <c r="CE44" s="792"/>
      <c r="CF44" s="676" t="s">
        <v>358</v>
      </c>
      <c r="CG44" s="677"/>
      <c r="CH44" s="677"/>
      <c r="CI44" s="677"/>
      <c r="CJ44" s="677"/>
      <c r="CK44" s="677"/>
      <c r="CL44" s="677"/>
      <c r="CM44" s="677"/>
      <c r="CN44" s="677"/>
      <c r="CO44" s="677"/>
      <c r="CP44" s="677"/>
      <c r="CQ44" s="678"/>
      <c r="CR44" s="679">
        <v>1135675</v>
      </c>
      <c r="CS44" s="680"/>
      <c r="CT44" s="680"/>
      <c r="CU44" s="680"/>
      <c r="CV44" s="680"/>
      <c r="CW44" s="680"/>
      <c r="CX44" s="680"/>
      <c r="CY44" s="681"/>
      <c r="CZ44" s="684">
        <v>9.6</v>
      </c>
      <c r="DA44" s="685"/>
      <c r="DB44" s="685"/>
      <c r="DC44" s="780"/>
      <c r="DD44" s="688">
        <v>323059</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359</v>
      </c>
      <c r="CG45" s="677"/>
      <c r="CH45" s="677"/>
      <c r="CI45" s="677"/>
      <c r="CJ45" s="677"/>
      <c r="CK45" s="677"/>
      <c r="CL45" s="677"/>
      <c r="CM45" s="677"/>
      <c r="CN45" s="677"/>
      <c r="CO45" s="677"/>
      <c r="CP45" s="677"/>
      <c r="CQ45" s="678"/>
      <c r="CR45" s="679">
        <v>784707</v>
      </c>
      <c r="CS45" s="715"/>
      <c r="CT45" s="715"/>
      <c r="CU45" s="715"/>
      <c r="CV45" s="715"/>
      <c r="CW45" s="715"/>
      <c r="CX45" s="715"/>
      <c r="CY45" s="716"/>
      <c r="CZ45" s="684">
        <v>6.6</v>
      </c>
      <c r="DA45" s="713"/>
      <c r="DB45" s="713"/>
      <c r="DC45" s="717"/>
      <c r="DD45" s="688">
        <v>14768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360</v>
      </c>
      <c r="CG46" s="677"/>
      <c r="CH46" s="677"/>
      <c r="CI46" s="677"/>
      <c r="CJ46" s="677"/>
      <c r="CK46" s="677"/>
      <c r="CL46" s="677"/>
      <c r="CM46" s="677"/>
      <c r="CN46" s="677"/>
      <c r="CO46" s="677"/>
      <c r="CP46" s="677"/>
      <c r="CQ46" s="678"/>
      <c r="CR46" s="679">
        <v>350968</v>
      </c>
      <c r="CS46" s="680"/>
      <c r="CT46" s="680"/>
      <c r="CU46" s="680"/>
      <c r="CV46" s="680"/>
      <c r="CW46" s="680"/>
      <c r="CX46" s="680"/>
      <c r="CY46" s="681"/>
      <c r="CZ46" s="684">
        <v>3</v>
      </c>
      <c r="DA46" s="685"/>
      <c r="DB46" s="685"/>
      <c r="DC46" s="780"/>
      <c r="DD46" s="688">
        <v>308291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361</v>
      </c>
      <c r="CG47" s="677"/>
      <c r="CH47" s="677"/>
      <c r="CI47" s="677"/>
      <c r="CJ47" s="677"/>
      <c r="CK47" s="677"/>
      <c r="CL47" s="677"/>
      <c r="CM47" s="677"/>
      <c r="CN47" s="677"/>
      <c r="CO47" s="677"/>
      <c r="CP47" s="677"/>
      <c r="CQ47" s="678"/>
      <c r="CR47" s="679">
        <v>32079</v>
      </c>
      <c r="CS47" s="715"/>
      <c r="CT47" s="715"/>
      <c r="CU47" s="715"/>
      <c r="CV47" s="715"/>
      <c r="CW47" s="715"/>
      <c r="CX47" s="715"/>
      <c r="CY47" s="716"/>
      <c r="CZ47" s="684">
        <v>0.3</v>
      </c>
      <c r="DA47" s="713"/>
      <c r="DB47" s="713"/>
      <c r="DC47" s="717"/>
      <c r="DD47" s="688">
        <v>7828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362</v>
      </c>
      <c r="CG48" s="677"/>
      <c r="CH48" s="677"/>
      <c r="CI48" s="677"/>
      <c r="CJ48" s="677"/>
      <c r="CK48" s="677"/>
      <c r="CL48" s="677"/>
      <c r="CM48" s="677"/>
      <c r="CN48" s="677"/>
      <c r="CO48" s="677"/>
      <c r="CP48" s="677"/>
      <c r="CQ48" s="678"/>
      <c r="CR48" s="679" t="s">
        <v>230</v>
      </c>
      <c r="CS48" s="680"/>
      <c r="CT48" s="680"/>
      <c r="CU48" s="680"/>
      <c r="CV48" s="680"/>
      <c r="CW48" s="680"/>
      <c r="CX48" s="680"/>
      <c r="CY48" s="681"/>
      <c r="CZ48" s="684" t="s">
        <v>129</v>
      </c>
      <c r="DA48" s="685"/>
      <c r="DB48" s="685"/>
      <c r="DC48" s="780"/>
      <c r="DD48" s="688" t="s">
        <v>230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363</v>
      </c>
      <c r="CE49" s="725"/>
      <c r="CF49" s="725"/>
      <c r="CG49" s="725"/>
      <c r="CH49" s="725"/>
      <c r="CI49" s="725"/>
      <c r="CJ49" s="725"/>
      <c r="CK49" s="725"/>
      <c r="CL49" s="725"/>
      <c r="CM49" s="725"/>
      <c r="CN49" s="725"/>
      <c r="CO49" s="725"/>
      <c r="CP49" s="725"/>
      <c r="CQ49" s="726"/>
      <c r="CR49" s="759">
        <v>11809454</v>
      </c>
      <c r="CS49" s="749"/>
      <c r="CT49" s="749"/>
      <c r="CU49" s="749"/>
      <c r="CV49" s="749"/>
      <c r="CW49" s="749"/>
      <c r="CX49" s="749"/>
      <c r="CY49" s="781"/>
      <c r="CZ49" s="764">
        <v>100</v>
      </c>
      <c r="DA49" s="782"/>
      <c r="DB49" s="782"/>
      <c r="DC49" s="783"/>
      <c r="DD49" s="784">
        <v>7249265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Wq6twdl1hhJuVCUFiB/ehcYFklw6NNB1hKDFUR4U3w9C22TezPFN+cJYhJeG7kj5/9cp122OIKVevxIeUBtDWA==" saltValue="oOLvnM1d8jjPbbLKtxsL3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386</v>
      </c>
      <c r="C7" s="812"/>
      <c r="D7" s="812"/>
      <c r="E7" s="812"/>
      <c r="F7" s="812"/>
      <c r="G7" s="812"/>
      <c r="H7" s="812"/>
      <c r="I7" s="812"/>
      <c r="J7" s="812"/>
      <c r="K7" s="812"/>
      <c r="L7" s="812"/>
      <c r="M7" s="812"/>
      <c r="N7" s="812"/>
      <c r="O7" s="812"/>
      <c r="P7" s="813"/>
      <c r="Q7" s="814">
        <v>11990</v>
      </c>
      <c r="R7" s="815"/>
      <c r="S7" s="815"/>
      <c r="T7" s="815"/>
      <c r="U7" s="815"/>
      <c r="V7" s="815">
        <v>11611</v>
      </c>
      <c r="W7" s="815"/>
      <c r="X7" s="815"/>
      <c r="Y7" s="815"/>
      <c r="Z7" s="815"/>
      <c r="AA7" s="815">
        <v>379</v>
      </c>
      <c r="AB7" s="815"/>
      <c r="AC7" s="815"/>
      <c r="AD7" s="815"/>
      <c r="AE7" s="816"/>
      <c r="AF7" s="817">
        <v>341</v>
      </c>
      <c r="AG7" s="818"/>
      <c r="AH7" s="818"/>
      <c r="AI7" s="818"/>
      <c r="AJ7" s="819"/>
      <c r="AK7" s="854">
        <v>485</v>
      </c>
      <c r="AL7" s="855"/>
      <c r="AM7" s="855"/>
      <c r="AN7" s="855"/>
      <c r="AO7" s="855"/>
      <c r="AP7" s="855">
        <v>10479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582</v>
      </c>
      <c r="BT7" s="859"/>
      <c r="BU7" s="859"/>
      <c r="BV7" s="859"/>
      <c r="BW7" s="859"/>
      <c r="BX7" s="859"/>
      <c r="BY7" s="859"/>
      <c r="BZ7" s="859"/>
      <c r="CA7" s="859"/>
      <c r="CB7" s="859"/>
      <c r="CC7" s="859"/>
      <c r="CD7" s="859"/>
      <c r="CE7" s="859"/>
      <c r="CF7" s="859"/>
      <c r="CG7" s="860"/>
      <c r="CH7" s="851" t="s">
        <v>583</v>
      </c>
      <c r="CI7" s="852"/>
      <c r="CJ7" s="852"/>
      <c r="CK7" s="852"/>
      <c r="CL7" s="853"/>
      <c r="CM7" s="851">
        <v>328</v>
      </c>
      <c r="CN7" s="852"/>
      <c r="CO7" s="852"/>
      <c r="CP7" s="852"/>
      <c r="CQ7" s="853"/>
      <c r="CR7" s="851">
        <v>5</v>
      </c>
      <c r="CS7" s="852"/>
      <c r="CT7" s="852"/>
      <c r="CU7" s="852"/>
      <c r="CV7" s="853"/>
      <c r="CW7" s="851" t="s">
        <v>583</v>
      </c>
      <c r="CX7" s="852"/>
      <c r="CY7" s="852"/>
      <c r="CZ7" s="852"/>
      <c r="DA7" s="853"/>
      <c r="DB7" s="851" t="s">
        <v>583</v>
      </c>
      <c r="DC7" s="852"/>
      <c r="DD7" s="852"/>
      <c r="DE7" s="852"/>
      <c r="DF7" s="853"/>
      <c r="DG7" s="851">
        <v>198</v>
      </c>
      <c r="DH7" s="852"/>
      <c r="DI7" s="852"/>
      <c r="DJ7" s="852"/>
      <c r="DK7" s="853"/>
      <c r="DL7" s="851" t="s">
        <v>583</v>
      </c>
      <c r="DM7" s="852"/>
      <c r="DN7" s="852"/>
      <c r="DO7" s="852"/>
      <c r="DP7" s="853"/>
      <c r="DQ7" s="851" t="s">
        <v>583</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388</v>
      </c>
      <c r="B23" s="870" t="s">
        <v>389</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341</v>
      </c>
      <c r="AG23" s="874"/>
      <c r="AH23" s="874"/>
      <c r="AI23" s="874"/>
      <c r="AJ23" s="877"/>
      <c r="AK23" s="878"/>
      <c r="AL23" s="879"/>
      <c r="AM23" s="879"/>
      <c r="AN23" s="879"/>
      <c r="AO23" s="879"/>
      <c r="AP23" s="874"/>
      <c r="AQ23" s="874"/>
      <c r="AR23" s="874"/>
      <c r="AS23" s="874"/>
      <c r="AT23" s="874"/>
      <c r="AU23" s="880"/>
      <c r="AV23" s="880"/>
      <c r="AW23" s="880"/>
      <c r="AX23" s="880"/>
      <c r="AY23" s="881"/>
      <c r="AZ23" s="889" t="s">
        <v>390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369</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401</v>
      </c>
      <c r="C28" s="812"/>
      <c r="D28" s="812"/>
      <c r="E28" s="812"/>
      <c r="F28" s="812"/>
      <c r="G28" s="812"/>
      <c r="H28" s="812"/>
      <c r="I28" s="812"/>
      <c r="J28" s="812"/>
      <c r="K28" s="812"/>
      <c r="L28" s="812"/>
      <c r="M28" s="812"/>
      <c r="N28" s="812"/>
      <c r="O28" s="812"/>
      <c r="P28" s="813"/>
      <c r="Q28" s="902">
        <v>4067</v>
      </c>
      <c r="R28" s="903"/>
      <c r="S28" s="903"/>
      <c r="T28" s="903"/>
      <c r="U28" s="903"/>
      <c r="V28" s="903">
        <v>4994</v>
      </c>
      <c r="W28" s="903"/>
      <c r="X28" s="903"/>
      <c r="Y28" s="903"/>
      <c r="Z28" s="903"/>
      <c r="AA28" s="903">
        <v>-927</v>
      </c>
      <c r="AB28" s="903"/>
      <c r="AC28" s="903"/>
      <c r="AD28" s="903"/>
      <c r="AE28" s="904"/>
      <c r="AF28" s="905">
        <v>-927</v>
      </c>
      <c r="AG28" s="903"/>
      <c r="AH28" s="903"/>
      <c r="AI28" s="903"/>
      <c r="AJ28" s="906"/>
      <c r="AK28" s="907">
        <v>536</v>
      </c>
      <c r="AL28" s="898"/>
      <c r="AM28" s="898"/>
      <c r="AN28" s="898"/>
      <c r="AO28" s="898"/>
      <c r="AP28" s="898" t="s">
        <v>579</v>
      </c>
      <c r="AQ28" s="898"/>
      <c r="AR28" s="898"/>
      <c r="AS28" s="898"/>
      <c r="AT28" s="898"/>
      <c r="AU28" s="898" t="s">
        <v>576</v>
      </c>
      <c r="AV28" s="898"/>
      <c r="AW28" s="898"/>
      <c r="AX28" s="898"/>
      <c r="AY28" s="898"/>
      <c r="AZ28" s="899" t="s">
        <v>580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402</v>
      </c>
      <c r="C29" s="836"/>
      <c r="D29" s="836"/>
      <c r="E29" s="836"/>
      <c r="F29" s="836"/>
      <c r="G29" s="836"/>
      <c r="H29" s="836"/>
      <c r="I29" s="836"/>
      <c r="J29" s="836"/>
      <c r="K29" s="836"/>
      <c r="L29" s="836"/>
      <c r="M29" s="836"/>
      <c r="N29" s="836"/>
      <c r="O29" s="836"/>
      <c r="P29" s="837"/>
      <c r="Q29" s="838">
        <v>264</v>
      </c>
      <c r="R29" s="839"/>
      <c r="S29" s="839"/>
      <c r="T29" s="839"/>
      <c r="U29" s="839"/>
      <c r="V29" s="839">
        <v>262</v>
      </c>
      <c r="W29" s="839"/>
      <c r="X29" s="839"/>
      <c r="Y29" s="839"/>
      <c r="Z29" s="839"/>
      <c r="AA29" s="839">
        <v>1</v>
      </c>
      <c r="AB29" s="839"/>
      <c r="AC29" s="839"/>
      <c r="AD29" s="839"/>
      <c r="AE29" s="840"/>
      <c r="AF29" s="841">
        <v>1</v>
      </c>
      <c r="AG29" s="842"/>
      <c r="AH29" s="842"/>
      <c r="AI29" s="842"/>
      <c r="AJ29" s="843"/>
      <c r="AK29" s="910">
        <v>61</v>
      </c>
      <c r="AL29" s="911"/>
      <c r="AM29" s="911"/>
      <c r="AN29" s="911"/>
      <c r="AO29" s="911"/>
      <c r="AP29" s="911" t="s">
        <v>580</v>
      </c>
      <c r="AQ29" s="911"/>
      <c r="AR29" s="911"/>
      <c r="AS29" s="911"/>
      <c r="AT29" s="911"/>
      <c r="AU29" s="911" t="s">
        <v>577</v>
      </c>
      <c r="AV29" s="911"/>
      <c r="AW29" s="911"/>
      <c r="AX29" s="911"/>
      <c r="AY29" s="911"/>
      <c r="AZ29" s="912" t="s">
        <v>581</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403</v>
      </c>
      <c r="C30" s="836"/>
      <c r="D30" s="836"/>
      <c r="E30" s="836"/>
      <c r="F30" s="836"/>
      <c r="G30" s="836"/>
      <c r="H30" s="836"/>
      <c r="I30" s="836"/>
      <c r="J30" s="836"/>
      <c r="K30" s="836"/>
      <c r="L30" s="836"/>
      <c r="M30" s="836"/>
      <c r="N30" s="836"/>
      <c r="O30" s="836"/>
      <c r="P30" s="837"/>
      <c r="Q30" s="838">
        <v>825</v>
      </c>
      <c r="R30" s="839"/>
      <c r="S30" s="839"/>
      <c r="T30" s="839"/>
      <c r="U30" s="839"/>
      <c r="V30" s="839">
        <v>722</v>
      </c>
      <c r="W30" s="839"/>
      <c r="X30" s="839"/>
      <c r="Y30" s="839"/>
      <c r="Z30" s="839"/>
      <c r="AA30" s="839">
        <v>103</v>
      </c>
      <c r="AB30" s="839"/>
      <c r="AC30" s="839"/>
      <c r="AD30" s="839"/>
      <c r="AE30" s="840"/>
      <c r="AF30" s="841">
        <v>1784</v>
      </c>
      <c r="AG30" s="842"/>
      <c r="AH30" s="842"/>
      <c r="AI30" s="842"/>
      <c r="AJ30" s="843"/>
      <c r="AK30" s="910" t="s">
        <v>579</v>
      </c>
      <c r="AL30" s="911"/>
      <c r="AM30" s="911"/>
      <c r="AN30" s="911"/>
      <c r="AO30" s="911"/>
      <c r="AP30" s="911">
        <v>172</v>
      </c>
      <c r="AQ30" s="911"/>
      <c r="AR30" s="911"/>
      <c r="AS30" s="911"/>
      <c r="AT30" s="911"/>
      <c r="AU30" s="911" t="s">
        <v>577</v>
      </c>
      <c r="AV30" s="911"/>
      <c r="AW30" s="911"/>
      <c r="AX30" s="911"/>
      <c r="AY30" s="911"/>
      <c r="AZ30" s="912" t="s">
        <v>578</v>
      </c>
      <c r="BA30" s="912"/>
      <c r="BB30" s="912"/>
      <c r="BC30" s="912"/>
      <c r="BD30" s="912"/>
      <c r="BE30" s="908" t="s">
        <v>404</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405</v>
      </c>
      <c r="C31" s="836"/>
      <c r="D31" s="836"/>
      <c r="E31" s="836"/>
      <c r="F31" s="836"/>
      <c r="G31" s="836"/>
      <c r="H31" s="836"/>
      <c r="I31" s="836"/>
      <c r="J31" s="836"/>
      <c r="K31" s="836"/>
      <c r="L31" s="836"/>
      <c r="M31" s="836"/>
      <c r="N31" s="836"/>
      <c r="O31" s="836"/>
      <c r="P31" s="837"/>
      <c r="Q31" s="838">
        <v>526</v>
      </c>
      <c r="R31" s="839"/>
      <c r="S31" s="839"/>
      <c r="T31" s="839"/>
      <c r="U31" s="839"/>
      <c r="V31" s="839">
        <v>512</v>
      </c>
      <c r="W31" s="839"/>
      <c r="X31" s="839"/>
      <c r="Y31" s="839"/>
      <c r="Z31" s="839"/>
      <c r="AA31" s="839">
        <v>14</v>
      </c>
      <c r="AB31" s="839"/>
      <c r="AC31" s="839"/>
      <c r="AD31" s="839"/>
      <c r="AE31" s="840"/>
      <c r="AF31" s="841">
        <v>14</v>
      </c>
      <c r="AG31" s="842"/>
      <c r="AH31" s="842"/>
      <c r="AI31" s="842"/>
      <c r="AJ31" s="843"/>
      <c r="AK31" s="910">
        <v>220</v>
      </c>
      <c r="AL31" s="911"/>
      <c r="AM31" s="911"/>
      <c r="AN31" s="911"/>
      <c r="AO31" s="911"/>
      <c r="AP31" s="911">
        <v>3960</v>
      </c>
      <c r="AQ31" s="911"/>
      <c r="AR31" s="911"/>
      <c r="AS31" s="911"/>
      <c r="AT31" s="911"/>
      <c r="AU31" s="911">
        <v>3176</v>
      </c>
      <c r="AV31" s="911"/>
      <c r="AW31" s="911"/>
      <c r="AX31" s="911"/>
      <c r="AY31" s="911"/>
      <c r="AZ31" s="912" t="s">
        <v>577</v>
      </c>
      <c r="BA31" s="912"/>
      <c r="BB31" s="912"/>
      <c r="BC31" s="912"/>
      <c r="BD31" s="912"/>
      <c r="BE31" s="908" t="s">
        <v>406</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407</v>
      </c>
      <c r="C32" s="836"/>
      <c r="D32" s="836"/>
      <c r="E32" s="836"/>
      <c r="F32" s="836"/>
      <c r="G32" s="836"/>
      <c r="H32" s="836"/>
      <c r="I32" s="836"/>
      <c r="J32" s="836"/>
      <c r="K32" s="836"/>
      <c r="L32" s="836"/>
      <c r="M32" s="836"/>
      <c r="N32" s="836"/>
      <c r="O32" s="836"/>
      <c r="P32" s="837"/>
      <c r="Q32" s="838">
        <v>322</v>
      </c>
      <c r="R32" s="839"/>
      <c r="S32" s="839"/>
      <c r="T32" s="839"/>
      <c r="U32" s="839"/>
      <c r="V32" s="839">
        <v>318</v>
      </c>
      <c r="W32" s="839"/>
      <c r="X32" s="839"/>
      <c r="Y32" s="839"/>
      <c r="Z32" s="839"/>
      <c r="AA32" s="839">
        <v>3</v>
      </c>
      <c r="AB32" s="839"/>
      <c r="AC32" s="839"/>
      <c r="AD32" s="839"/>
      <c r="AE32" s="840"/>
      <c r="AF32" s="841">
        <v>4</v>
      </c>
      <c r="AG32" s="842"/>
      <c r="AH32" s="842"/>
      <c r="AI32" s="842"/>
      <c r="AJ32" s="843"/>
      <c r="AK32" s="910">
        <v>112</v>
      </c>
      <c r="AL32" s="911"/>
      <c r="AM32" s="911"/>
      <c r="AN32" s="911"/>
      <c r="AO32" s="911"/>
      <c r="AP32" s="911" t="s">
        <v>581</v>
      </c>
      <c r="AQ32" s="911"/>
      <c r="AR32" s="911"/>
      <c r="AS32" s="911"/>
      <c r="AT32" s="911"/>
      <c r="AU32" s="911" t="s">
        <v>577</v>
      </c>
      <c r="AV32" s="911"/>
      <c r="AW32" s="911"/>
      <c r="AX32" s="911"/>
      <c r="AY32" s="911"/>
      <c r="AZ32" s="912" t="s">
        <v>577</v>
      </c>
      <c r="BA32" s="912"/>
      <c r="BB32" s="912"/>
      <c r="BC32" s="912"/>
      <c r="BD32" s="912"/>
      <c r="BE32" s="908" t="s">
        <v>408</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388</v>
      </c>
      <c r="B63" s="870" t="s">
        <v>410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876</v>
      </c>
      <c r="AG63" s="922"/>
      <c r="AH63" s="922"/>
      <c r="AI63" s="922"/>
      <c r="AJ63" s="923"/>
      <c r="AK63" s="924"/>
      <c r="AL63" s="919"/>
      <c r="AM63" s="919"/>
      <c r="AN63" s="919"/>
      <c r="AO63" s="919"/>
      <c r="AP63" s="922">
        <v>4132</v>
      </c>
      <c r="AQ63" s="922"/>
      <c r="AR63" s="922"/>
      <c r="AS63" s="922"/>
      <c r="AT63" s="922"/>
      <c r="AU63" s="922">
        <v>3176</v>
      </c>
      <c r="AV63" s="922"/>
      <c r="AW63" s="922"/>
      <c r="AX63" s="922"/>
      <c r="AY63" s="922"/>
      <c r="AZ63" s="926"/>
      <c r="BA63" s="926"/>
      <c r="BB63" s="926"/>
      <c r="BC63" s="926"/>
      <c r="BD63" s="926"/>
      <c r="BE63" s="927"/>
      <c r="BF63" s="927"/>
      <c r="BG63" s="927"/>
      <c r="BH63" s="927"/>
      <c r="BI63" s="928"/>
      <c r="BJ63" s="929" t="s">
        <v>390</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412</v>
      </c>
      <c r="B66" s="821"/>
      <c r="C66" s="821"/>
      <c r="D66" s="821"/>
      <c r="E66" s="821"/>
      <c r="F66" s="821"/>
      <c r="G66" s="821"/>
      <c r="H66" s="821"/>
      <c r="I66" s="821"/>
      <c r="J66" s="821"/>
      <c r="K66" s="821"/>
      <c r="L66" s="821"/>
      <c r="M66" s="821"/>
      <c r="N66" s="821"/>
      <c r="O66" s="821"/>
      <c r="P66" s="822"/>
      <c r="Q66" s="797" t="s">
        <v>393</v>
      </c>
      <c r="R66" s="798"/>
      <c r="S66" s="798"/>
      <c r="T66" s="798"/>
      <c r="U66" s="799"/>
      <c r="V66" s="797" t="s">
        <v>413</v>
      </c>
      <c r="W66" s="798"/>
      <c r="X66" s="798"/>
      <c r="Y66" s="798"/>
      <c r="Z66" s="799"/>
      <c r="AA66" s="797" t="s">
        <v>414</v>
      </c>
      <c r="AB66" s="798"/>
      <c r="AC66" s="798"/>
      <c r="AD66" s="798"/>
      <c r="AE66" s="799"/>
      <c r="AF66" s="932" t="s">
        <v>415</v>
      </c>
      <c r="AG66" s="893"/>
      <c r="AH66" s="893"/>
      <c r="AI66" s="893"/>
      <c r="AJ66" s="933"/>
      <c r="AK66" s="797" t="s">
        <v>416</v>
      </c>
      <c r="AL66" s="821"/>
      <c r="AM66" s="821"/>
      <c r="AN66" s="821"/>
      <c r="AO66" s="822"/>
      <c r="AP66" s="797" t="s">
        <v>398</v>
      </c>
      <c r="AQ66" s="798"/>
      <c r="AR66" s="798"/>
      <c r="AS66" s="798"/>
      <c r="AT66" s="799"/>
      <c r="AU66" s="797" t="s">
        <v>417</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584</v>
      </c>
      <c r="C68" s="950"/>
      <c r="D68" s="950"/>
      <c r="E68" s="950"/>
      <c r="F68" s="950"/>
      <c r="G68" s="950"/>
      <c r="H68" s="950"/>
      <c r="I68" s="950"/>
      <c r="J68" s="950"/>
      <c r="K68" s="950"/>
      <c r="L68" s="950"/>
      <c r="M68" s="950"/>
      <c r="N68" s="950"/>
      <c r="O68" s="950"/>
      <c r="P68" s="951"/>
      <c r="Q68" s="952">
        <v>1356</v>
      </c>
      <c r="R68" s="946"/>
      <c r="S68" s="946"/>
      <c r="T68" s="946"/>
      <c r="U68" s="946"/>
      <c r="V68" s="946">
        <v>1348</v>
      </c>
      <c r="W68" s="946"/>
      <c r="X68" s="946"/>
      <c r="Y68" s="946"/>
      <c r="Z68" s="946"/>
      <c r="AA68" s="946">
        <v>8</v>
      </c>
      <c r="AB68" s="946"/>
      <c r="AC68" s="946"/>
      <c r="AD68" s="946"/>
      <c r="AE68" s="946"/>
      <c r="AF68" s="946">
        <v>8</v>
      </c>
      <c r="AG68" s="946"/>
      <c r="AH68" s="946"/>
      <c r="AI68" s="946"/>
      <c r="AJ68" s="946"/>
      <c r="AK68" s="946">
        <v>73</v>
      </c>
      <c r="AL68" s="946"/>
      <c r="AM68" s="946"/>
      <c r="AN68" s="946"/>
      <c r="AO68" s="946"/>
      <c r="AP68" s="946">
        <v>466</v>
      </c>
      <c r="AQ68" s="946"/>
      <c r="AR68" s="946"/>
      <c r="AS68" s="946"/>
      <c r="AT68" s="946"/>
      <c r="AU68" s="946">
        <v>196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601</v>
      </c>
      <c r="C69" s="954"/>
      <c r="D69" s="954"/>
      <c r="E69" s="954"/>
      <c r="F69" s="954"/>
      <c r="G69" s="954"/>
      <c r="H69" s="954"/>
      <c r="I69" s="954"/>
      <c r="J69" s="954"/>
      <c r="K69" s="954"/>
      <c r="L69" s="954"/>
      <c r="M69" s="954"/>
      <c r="N69" s="954"/>
      <c r="O69" s="954"/>
      <c r="P69" s="955"/>
      <c r="Q69" s="956">
        <v>1525</v>
      </c>
      <c r="R69" s="957"/>
      <c r="S69" s="957"/>
      <c r="T69" s="957"/>
      <c r="U69" s="910"/>
      <c r="V69" s="958">
        <v>1483</v>
      </c>
      <c r="W69" s="957"/>
      <c r="X69" s="957"/>
      <c r="Y69" s="957"/>
      <c r="Z69" s="910"/>
      <c r="AA69" s="958">
        <v>42</v>
      </c>
      <c r="AB69" s="957"/>
      <c r="AC69" s="957"/>
      <c r="AD69" s="957"/>
      <c r="AE69" s="910"/>
      <c r="AF69" s="958">
        <v>16</v>
      </c>
      <c r="AG69" s="957"/>
      <c r="AH69" s="957"/>
      <c r="AI69" s="957"/>
      <c r="AJ69" s="910"/>
      <c r="AK69" s="958">
        <v>48</v>
      </c>
      <c r="AL69" s="957"/>
      <c r="AM69" s="957"/>
      <c r="AN69" s="957"/>
      <c r="AO69" s="910"/>
      <c r="AP69" s="958">
        <v>707</v>
      </c>
      <c r="AQ69" s="957"/>
      <c r="AR69" s="957"/>
      <c r="AS69" s="957"/>
      <c r="AT69" s="910"/>
      <c r="AU69" s="958">
        <v>198</v>
      </c>
      <c r="AV69" s="957"/>
      <c r="AW69" s="957"/>
      <c r="AX69" s="957"/>
      <c r="AY69" s="910"/>
      <c r="AZ69" s="959"/>
      <c r="BA69" s="959"/>
      <c r="BB69" s="959"/>
      <c r="BC69" s="959"/>
      <c r="BD69" s="960"/>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602</v>
      </c>
      <c r="C70" s="954"/>
      <c r="D70" s="954"/>
      <c r="E70" s="954"/>
      <c r="F70" s="954"/>
      <c r="G70" s="954"/>
      <c r="H70" s="954"/>
      <c r="I70" s="954"/>
      <c r="J70" s="954"/>
      <c r="K70" s="954"/>
      <c r="L70" s="954"/>
      <c r="M70" s="954"/>
      <c r="N70" s="954"/>
      <c r="O70" s="954"/>
      <c r="P70" s="955"/>
      <c r="Q70" s="956">
        <v>18</v>
      </c>
      <c r="R70" s="957"/>
      <c r="S70" s="957"/>
      <c r="T70" s="957"/>
      <c r="U70" s="910"/>
      <c r="V70" s="958">
        <v>18</v>
      </c>
      <c r="W70" s="957"/>
      <c r="X70" s="957"/>
      <c r="Y70" s="957"/>
      <c r="Z70" s="910"/>
      <c r="AA70" s="958" t="s">
        <v>606</v>
      </c>
      <c r="AB70" s="957"/>
      <c r="AC70" s="957"/>
      <c r="AD70" s="957"/>
      <c r="AE70" s="910"/>
      <c r="AF70" s="958" t="s">
        <v>576</v>
      </c>
      <c r="AG70" s="957"/>
      <c r="AH70" s="957"/>
      <c r="AI70" s="957"/>
      <c r="AJ70" s="910"/>
      <c r="AK70" s="958">
        <v>18</v>
      </c>
      <c r="AL70" s="957"/>
      <c r="AM70" s="957"/>
      <c r="AN70" s="957"/>
      <c r="AO70" s="910"/>
      <c r="AP70" s="958">
        <v>89</v>
      </c>
      <c r="AQ70" s="957"/>
      <c r="AR70" s="957"/>
      <c r="AS70" s="957"/>
      <c r="AT70" s="910"/>
      <c r="AU70" s="958">
        <v>25</v>
      </c>
      <c r="AV70" s="957"/>
      <c r="AW70" s="957"/>
      <c r="AX70" s="957"/>
      <c r="AY70" s="910"/>
      <c r="AZ70" s="959"/>
      <c r="BA70" s="959"/>
      <c r="BB70" s="959"/>
      <c r="BC70" s="959"/>
      <c r="BD70" s="960"/>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603</v>
      </c>
      <c r="C71" s="954"/>
      <c r="D71" s="954"/>
      <c r="E71" s="954"/>
      <c r="F71" s="954"/>
      <c r="G71" s="954"/>
      <c r="H71" s="954"/>
      <c r="I71" s="954"/>
      <c r="J71" s="954"/>
      <c r="K71" s="954"/>
      <c r="L71" s="954"/>
      <c r="M71" s="954"/>
      <c r="N71" s="954"/>
      <c r="O71" s="954"/>
      <c r="P71" s="955"/>
      <c r="Q71" s="956">
        <v>1206</v>
      </c>
      <c r="R71" s="957"/>
      <c r="S71" s="957"/>
      <c r="T71" s="957"/>
      <c r="U71" s="910"/>
      <c r="V71" s="958">
        <v>1165</v>
      </c>
      <c r="W71" s="957"/>
      <c r="X71" s="957"/>
      <c r="Y71" s="957"/>
      <c r="Z71" s="910"/>
      <c r="AA71" s="958">
        <v>41</v>
      </c>
      <c r="AB71" s="957"/>
      <c r="AC71" s="957"/>
      <c r="AD71" s="957"/>
      <c r="AE71" s="910"/>
      <c r="AF71" s="958">
        <v>41</v>
      </c>
      <c r="AG71" s="957"/>
      <c r="AH71" s="957"/>
      <c r="AI71" s="957"/>
      <c r="AJ71" s="910"/>
      <c r="AK71" s="958">
        <v>65</v>
      </c>
      <c r="AL71" s="957"/>
      <c r="AM71" s="957"/>
      <c r="AN71" s="957"/>
      <c r="AO71" s="910"/>
      <c r="AP71" s="958" t="s">
        <v>576</v>
      </c>
      <c r="AQ71" s="957"/>
      <c r="AR71" s="957"/>
      <c r="AS71" s="957"/>
      <c r="AT71" s="910"/>
      <c r="AU71" s="958" t="s">
        <v>576</v>
      </c>
      <c r="AV71" s="957"/>
      <c r="AW71" s="957"/>
      <c r="AX71" s="957"/>
      <c r="AY71" s="910"/>
      <c r="AZ71" s="959"/>
      <c r="BA71" s="959"/>
      <c r="BB71" s="959"/>
      <c r="BC71" s="959"/>
      <c r="BD71" s="960"/>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604</v>
      </c>
      <c r="C72" s="954"/>
      <c r="D72" s="954"/>
      <c r="E72" s="954"/>
      <c r="F72" s="954"/>
      <c r="G72" s="954"/>
      <c r="H72" s="954"/>
      <c r="I72" s="954"/>
      <c r="J72" s="954"/>
      <c r="K72" s="954"/>
      <c r="L72" s="954"/>
      <c r="M72" s="954"/>
      <c r="N72" s="954"/>
      <c r="O72" s="954"/>
      <c r="P72" s="955"/>
      <c r="Q72" s="956">
        <v>856</v>
      </c>
      <c r="R72" s="957"/>
      <c r="S72" s="957"/>
      <c r="T72" s="957"/>
      <c r="U72" s="910"/>
      <c r="V72" s="958">
        <v>834</v>
      </c>
      <c r="W72" s="957"/>
      <c r="X72" s="957"/>
      <c r="Y72" s="957"/>
      <c r="Z72" s="910"/>
      <c r="AA72" s="958">
        <v>22</v>
      </c>
      <c r="AB72" s="957"/>
      <c r="AC72" s="957"/>
      <c r="AD72" s="957"/>
      <c r="AE72" s="910"/>
      <c r="AF72" s="958">
        <v>22</v>
      </c>
      <c r="AG72" s="957"/>
      <c r="AH72" s="957"/>
      <c r="AI72" s="957"/>
      <c r="AJ72" s="910"/>
      <c r="AK72" s="958">
        <v>15</v>
      </c>
      <c r="AL72" s="957"/>
      <c r="AM72" s="957"/>
      <c r="AN72" s="957"/>
      <c r="AO72" s="910"/>
      <c r="AP72" s="958">
        <v>577</v>
      </c>
      <c r="AQ72" s="957"/>
      <c r="AR72" s="957"/>
      <c r="AS72" s="957"/>
      <c r="AT72" s="910"/>
      <c r="AU72" s="958">
        <v>298</v>
      </c>
      <c r="AV72" s="957"/>
      <c r="AW72" s="957"/>
      <c r="AX72" s="957"/>
      <c r="AY72" s="910"/>
      <c r="AZ72" s="959"/>
      <c r="BA72" s="959"/>
      <c r="BB72" s="959"/>
      <c r="BC72" s="959"/>
      <c r="BD72" s="960"/>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605</v>
      </c>
      <c r="C73" s="954"/>
      <c r="D73" s="954"/>
      <c r="E73" s="954"/>
      <c r="F73" s="954"/>
      <c r="G73" s="954"/>
      <c r="H73" s="954"/>
      <c r="I73" s="954"/>
      <c r="J73" s="954"/>
      <c r="K73" s="954"/>
      <c r="L73" s="954"/>
      <c r="M73" s="954"/>
      <c r="N73" s="954"/>
      <c r="O73" s="954"/>
      <c r="P73" s="955"/>
      <c r="Q73" s="956">
        <v>262</v>
      </c>
      <c r="R73" s="957"/>
      <c r="S73" s="957"/>
      <c r="T73" s="957"/>
      <c r="U73" s="910"/>
      <c r="V73" s="958">
        <v>254</v>
      </c>
      <c r="W73" s="957"/>
      <c r="X73" s="957"/>
      <c r="Y73" s="957"/>
      <c r="Z73" s="910"/>
      <c r="AA73" s="958">
        <v>8</v>
      </c>
      <c r="AB73" s="957"/>
      <c r="AC73" s="957"/>
      <c r="AD73" s="957"/>
      <c r="AE73" s="910"/>
      <c r="AF73" s="958">
        <v>8</v>
      </c>
      <c r="AG73" s="957"/>
      <c r="AH73" s="957"/>
      <c r="AI73" s="957"/>
      <c r="AJ73" s="910"/>
      <c r="AK73" s="958">
        <v>30</v>
      </c>
      <c r="AL73" s="957"/>
      <c r="AM73" s="957"/>
      <c r="AN73" s="957"/>
      <c r="AO73" s="910"/>
      <c r="AP73" s="958" t="s">
        <v>576</v>
      </c>
      <c r="AQ73" s="957"/>
      <c r="AR73" s="957"/>
      <c r="AS73" s="957"/>
      <c r="AT73" s="910"/>
      <c r="AU73" s="958" t="s">
        <v>576</v>
      </c>
      <c r="AV73" s="957"/>
      <c r="AW73" s="957"/>
      <c r="AX73" s="957"/>
      <c r="AY73" s="910"/>
      <c r="AZ73" s="959"/>
      <c r="BA73" s="959"/>
      <c r="BB73" s="959"/>
      <c r="BC73" s="959"/>
      <c r="BD73" s="960"/>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585</v>
      </c>
      <c r="C74" s="954"/>
      <c r="D74" s="954"/>
      <c r="E74" s="954"/>
      <c r="F74" s="954"/>
      <c r="G74" s="954"/>
      <c r="H74" s="954"/>
      <c r="I74" s="954"/>
      <c r="J74" s="954"/>
      <c r="K74" s="954"/>
      <c r="L74" s="954"/>
      <c r="M74" s="954"/>
      <c r="N74" s="954"/>
      <c r="O74" s="954"/>
      <c r="P74" s="955"/>
      <c r="Q74" s="956">
        <v>9353</v>
      </c>
      <c r="R74" s="957"/>
      <c r="S74" s="957"/>
      <c r="T74" s="957"/>
      <c r="U74" s="910"/>
      <c r="V74" s="958">
        <v>8371</v>
      </c>
      <c r="W74" s="957"/>
      <c r="X74" s="957"/>
      <c r="Y74" s="957"/>
      <c r="Z74" s="910"/>
      <c r="AA74" s="958">
        <v>982</v>
      </c>
      <c r="AB74" s="957"/>
      <c r="AC74" s="957"/>
      <c r="AD74" s="957"/>
      <c r="AE74" s="910"/>
      <c r="AF74" s="958">
        <v>982</v>
      </c>
      <c r="AG74" s="957"/>
      <c r="AH74" s="957"/>
      <c r="AI74" s="957"/>
      <c r="AJ74" s="910"/>
      <c r="AK74" s="958" t="s">
        <v>576</v>
      </c>
      <c r="AL74" s="957"/>
      <c r="AM74" s="957"/>
      <c r="AN74" s="957"/>
      <c r="AO74" s="910"/>
      <c r="AP74" s="958" t="s">
        <v>600</v>
      </c>
      <c r="AQ74" s="957"/>
      <c r="AR74" s="957"/>
      <c r="AS74" s="957"/>
      <c r="AT74" s="910"/>
      <c r="AU74" s="958" t="s">
        <v>576</v>
      </c>
      <c r="AV74" s="957"/>
      <c r="AW74" s="957"/>
      <c r="AX74" s="957"/>
      <c r="AY74" s="910"/>
      <c r="AZ74" s="959"/>
      <c r="BA74" s="959"/>
      <c r="BB74" s="959"/>
      <c r="BC74" s="959"/>
      <c r="BD74" s="960"/>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586</v>
      </c>
      <c r="C75" s="954"/>
      <c r="D75" s="954"/>
      <c r="E75" s="954"/>
      <c r="F75" s="954"/>
      <c r="G75" s="954"/>
      <c r="H75" s="954"/>
      <c r="I75" s="954"/>
      <c r="J75" s="954"/>
      <c r="K75" s="954"/>
      <c r="L75" s="954"/>
      <c r="M75" s="954"/>
      <c r="N75" s="954"/>
      <c r="O75" s="954"/>
      <c r="P75" s="955"/>
      <c r="Q75" s="956">
        <v>238</v>
      </c>
      <c r="R75" s="957"/>
      <c r="S75" s="957"/>
      <c r="T75" s="957"/>
      <c r="U75" s="910"/>
      <c r="V75" s="958">
        <v>209</v>
      </c>
      <c r="W75" s="957"/>
      <c r="X75" s="957"/>
      <c r="Y75" s="957"/>
      <c r="Z75" s="910"/>
      <c r="AA75" s="958">
        <v>29</v>
      </c>
      <c r="AB75" s="957"/>
      <c r="AC75" s="957"/>
      <c r="AD75" s="957"/>
      <c r="AE75" s="910"/>
      <c r="AF75" s="958">
        <v>29</v>
      </c>
      <c r="AG75" s="957"/>
      <c r="AH75" s="957"/>
      <c r="AI75" s="957"/>
      <c r="AJ75" s="910"/>
      <c r="AK75" s="958">
        <v>33</v>
      </c>
      <c r="AL75" s="957"/>
      <c r="AM75" s="957"/>
      <c r="AN75" s="957"/>
      <c r="AO75" s="910"/>
      <c r="AP75" s="958" t="s">
        <v>600</v>
      </c>
      <c r="AQ75" s="957"/>
      <c r="AR75" s="957"/>
      <c r="AS75" s="957"/>
      <c r="AT75" s="910"/>
      <c r="AU75" s="958" t="s">
        <v>576</v>
      </c>
      <c r="AV75" s="957"/>
      <c r="AW75" s="957"/>
      <c r="AX75" s="957"/>
      <c r="AY75" s="910"/>
      <c r="AZ75" s="959"/>
      <c r="BA75" s="959"/>
      <c r="BB75" s="959"/>
      <c r="BC75" s="959"/>
      <c r="BD75" s="960"/>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587</v>
      </c>
      <c r="C76" s="954"/>
      <c r="D76" s="954"/>
      <c r="E76" s="954"/>
      <c r="F76" s="954"/>
      <c r="G76" s="954"/>
      <c r="H76" s="954"/>
      <c r="I76" s="954"/>
      <c r="J76" s="954"/>
      <c r="K76" s="954"/>
      <c r="L76" s="954"/>
      <c r="M76" s="954"/>
      <c r="N76" s="954"/>
      <c r="O76" s="954"/>
      <c r="P76" s="955"/>
      <c r="Q76" s="956">
        <v>45</v>
      </c>
      <c r="R76" s="957"/>
      <c r="S76" s="957"/>
      <c r="T76" s="957"/>
      <c r="U76" s="910"/>
      <c r="V76" s="958">
        <v>33</v>
      </c>
      <c r="W76" s="957"/>
      <c r="X76" s="957"/>
      <c r="Y76" s="957"/>
      <c r="Z76" s="910"/>
      <c r="AA76" s="958">
        <v>12</v>
      </c>
      <c r="AB76" s="957"/>
      <c r="AC76" s="957"/>
      <c r="AD76" s="957"/>
      <c r="AE76" s="910"/>
      <c r="AF76" s="958">
        <v>12</v>
      </c>
      <c r="AG76" s="957"/>
      <c r="AH76" s="957"/>
      <c r="AI76" s="957"/>
      <c r="AJ76" s="910"/>
      <c r="AK76" s="958" t="s">
        <v>576</v>
      </c>
      <c r="AL76" s="957"/>
      <c r="AM76" s="957"/>
      <c r="AN76" s="957"/>
      <c r="AO76" s="910"/>
      <c r="AP76" s="958" t="s">
        <v>600</v>
      </c>
      <c r="AQ76" s="957"/>
      <c r="AR76" s="957"/>
      <c r="AS76" s="957"/>
      <c r="AT76" s="910"/>
      <c r="AU76" s="958" t="s">
        <v>576</v>
      </c>
      <c r="AV76" s="957"/>
      <c r="AW76" s="957"/>
      <c r="AX76" s="957"/>
      <c r="AY76" s="910"/>
      <c r="AZ76" s="959"/>
      <c r="BA76" s="959"/>
      <c r="BB76" s="959"/>
      <c r="BC76" s="959"/>
      <c r="BD76" s="960"/>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588</v>
      </c>
      <c r="C77" s="954"/>
      <c r="D77" s="954"/>
      <c r="E77" s="954"/>
      <c r="F77" s="954"/>
      <c r="G77" s="954"/>
      <c r="H77" s="954"/>
      <c r="I77" s="954"/>
      <c r="J77" s="954"/>
      <c r="K77" s="954"/>
      <c r="L77" s="954"/>
      <c r="M77" s="954"/>
      <c r="N77" s="954"/>
      <c r="O77" s="954"/>
      <c r="P77" s="955"/>
      <c r="Q77" s="956">
        <v>292</v>
      </c>
      <c r="R77" s="957"/>
      <c r="S77" s="957"/>
      <c r="T77" s="957"/>
      <c r="U77" s="910"/>
      <c r="V77" s="958">
        <v>261</v>
      </c>
      <c r="W77" s="957"/>
      <c r="X77" s="957"/>
      <c r="Y77" s="957"/>
      <c r="Z77" s="910"/>
      <c r="AA77" s="958">
        <v>32</v>
      </c>
      <c r="AB77" s="957"/>
      <c r="AC77" s="957"/>
      <c r="AD77" s="957"/>
      <c r="AE77" s="910"/>
      <c r="AF77" s="958">
        <v>32</v>
      </c>
      <c r="AG77" s="957"/>
      <c r="AH77" s="957"/>
      <c r="AI77" s="957"/>
      <c r="AJ77" s="910"/>
      <c r="AK77" s="958" t="s">
        <v>576</v>
      </c>
      <c r="AL77" s="957"/>
      <c r="AM77" s="957"/>
      <c r="AN77" s="957"/>
      <c r="AO77" s="910"/>
      <c r="AP77" s="958" t="s">
        <v>600</v>
      </c>
      <c r="AQ77" s="957"/>
      <c r="AR77" s="957"/>
      <c r="AS77" s="957"/>
      <c r="AT77" s="910"/>
      <c r="AU77" s="958" t="s">
        <v>576</v>
      </c>
      <c r="AV77" s="957"/>
      <c r="AW77" s="957"/>
      <c r="AX77" s="957"/>
      <c r="AY77" s="910"/>
      <c r="AZ77" s="959"/>
      <c r="BA77" s="959"/>
      <c r="BB77" s="959"/>
      <c r="BC77" s="959"/>
      <c r="BD77" s="960"/>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589</v>
      </c>
      <c r="C78" s="954"/>
      <c r="D78" s="954"/>
      <c r="E78" s="954"/>
      <c r="F78" s="954"/>
      <c r="G78" s="954"/>
      <c r="H78" s="954"/>
      <c r="I78" s="954"/>
      <c r="J78" s="954"/>
      <c r="K78" s="954"/>
      <c r="L78" s="954"/>
      <c r="M78" s="954"/>
      <c r="N78" s="954"/>
      <c r="O78" s="954"/>
      <c r="P78" s="955"/>
      <c r="Q78" s="956">
        <v>147007</v>
      </c>
      <c r="R78" s="957"/>
      <c r="S78" s="957"/>
      <c r="T78" s="957"/>
      <c r="U78" s="910"/>
      <c r="V78" s="958">
        <v>142454</v>
      </c>
      <c r="W78" s="957"/>
      <c r="X78" s="957"/>
      <c r="Y78" s="957"/>
      <c r="Z78" s="910"/>
      <c r="AA78" s="958">
        <v>4552</v>
      </c>
      <c r="AB78" s="957"/>
      <c r="AC78" s="957"/>
      <c r="AD78" s="957"/>
      <c r="AE78" s="910"/>
      <c r="AF78" s="958">
        <v>4552</v>
      </c>
      <c r="AG78" s="957"/>
      <c r="AH78" s="957"/>
      <c r="AI78" s="957"/>
      <c r="AJ78" s="910"/>
      <c r="AK78" s="958" t="s">
        <v>576</v>
      </c>
      <c r="AL78" s="957"/>
      <c r="AM78" s="957"/>
      <c r="AN78" s="957"/>
      <c r="AO78" s="910"/>
      <c r="AP78" s="958" t="s">
        <v>600</v>
      </c>
      <c r="AQ78" s="957"/>
      <c r="AR78" s="957"/>
      <c r="AS78" s="957"/>
      <c r="AT78" s="910"/>
      <c r="AU78" s="958" t="s">
        <v>576</v>
      </c>
      <c r="AV78" s="957"/>
      <c r="AW78" s="957"/>
      <c r="AX78" s="957"/>
      <c r="AY78" s="910"/>
      <c r="AZ78" s="959"/>
      <c r="BA78" s="959"/>
      <c r="BB78" s="959"/>
      <c r="BC78" s="959"/>
      <c r="BD78" s="960"/>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590</v>
      </c>
      <c r="C79" s="954"/>
      <c r="D79" s="954"/>
      <c r="E79" s="954"/>
      <c r="F79" s="954"/>
      <c r="G79" s="954"/>
      <c r="H79" s="954"/>
      <c r="I79" s="954"/>
      <c r="J79" s="954"/>
      <c r="K79" s="954"/>
      <c r="L79" s="954"/>
      <c r="M79" s="954"/>
      <c r="N79" s="954"/>
      <c r="O79" s="954"/>
      <c r="P79" s="955"/>
      <c r="Q79" s="956">
        <v>211</v>
      </c>
      <c r="R79" s="957"/>
      <c r="S79" s="957"/>
      <c r="T79" s="957"/>
      <c r="U79" s="910"/>
      <c r="V79" s="958">
        <v>200</v>
      </c>
      <c r="W79" s="957"/>
      <c r="X79" s="957"/>
      <c r="Y79" s="957"/>
      <c r="Z79" s="910"/>
      <c r="AA79" s="958">
        <v>11</v>
      </c>
      <c r="AB79" s="957"/>
      <c r="AC79" s="957"/>
      <c r="AD79" s="957"/>
      <c r="AE79" s="910"/>
      <c r="AF79" s="958">
        <v>11</v>
      </c>
      <c r="AG79" s="957"/>
      <c r="AH79" s="957"/>
      <c r="AI79" s="957"/>
      <c r="AJ79" s="910"/>
      <c r="AK79" s="958" t="s">
        <v>576</v>
      </c>
      <c r="AL79" s="957"/>
      <c r="AM79" s="957"/>
      <c r="AN79" s="957"/>
      <c r="AO79" s="910"/>
      <c r="AP79" s="958" t="s">
        <v>600</v>
      </c>
      <c r="AQ79" s="957"/>
      <c r="AR79" s="957"/>
      <c r="AS79" s="957"/>
      <c r="AT79" s="910"/>
      <c r="AU79" s="958" t="s">
        <v>576</v>
      </c>
      <c r="AV79" s="957"/>
      <c r="AW79" s="957"/>
      <c r="AX79" s="957"/>
      <c r="AY79" s="910"/>
      <c r="AZ79" s="959"/>
      <c r="BA79" s="959"/>
      <c r="BB79" s="959"/>
      <c r="BC79" s="959"/>
      <c r="BD79" s="960"/>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591</v>
      </c>
      <c r="C80" s="954"/>
      <c r="D80" s="954"/>
      <c r="E80" s="954"/>
      <c r="F80" s="954"/>
      <c r="G80" s="954"/>
      <c r="H80" s="954"/>
      <c r="I80" s="954"/>
      <c r="J80" s="954"/>
      <c r="K80" s="954"/>
      <c r="L80" s="954"/>
      <c r="M80" s="954"/>
      <c r="N80" s="954"/>
      <c r="O80" s="954"/>
      <c r="P80" s="955"/>
      <c r="Q80" s="961">
        <v>17</v>
      </c>
      <c r="R80" s="911"/>
      <c r="S80" s="911"/>
      <c r="T80" s="911"/>
      <c r="U80" s="911"/>
      <c r="V80" s="911">
        <v>14</v>
      </c>
      <c r="W80" s="911"/>
      <c r="X80" s="911"/>
      <c r="Y80" s="911"/>
      <c r="Z80" s="911"/>
      <c r="AA80" s="911">
        <v>3</v>
      </c>
      <c r="AB80" s="911"/>
      <c r="AC80" s="911"/>
      <c r="AD80" s="911"/>
      <c r="AE80" s="911"/>
      <c r="AF80" s="911">
        <v>3</v>
      </c>
      <c r="AG80" s="911"/>
      <c r="AH80" s="911"/>
      <c r="AI80" s="911"/>
      <c r="AJ80" s="911"/>
      <c r="AK80" s="911">
        <v>8</v>
      </c>
      <c r="AL80" s="911"/>
      <c r="AM80" s="911"/>
      <c r="AN80" s="911"/>
      <c r="AO80" s="911"/>
      <c r="AP80" s="911" t="s">
        <v>600</v>
      </c>
      <c r="AQ80" s="911"/>
      <c r="AR80" s="911"/>
      <c r="AS80" s="911"/>
      <c r="AT80" s="911"/>
      <c r="AU80" s="958" t="s">
        <v>576</v>
      </c>
      <c r="AV80" s="957"/>
      <c r="AW80" s="957"/>
      <c r="AX80" s="957"/>
      <c r="AY80" s="910"/>
      <c r="AZ80" s="959"/>
      <c r="BA80" s="959"/>
      <c r="BB80" s="959"/>
      <c r="BC80" s="959"/>
      <c r="BD80" s="960"/>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t="s">
        <v>592</v>
      </c>
      <c r="C81" s="954"/>
      <c r="D81" s="954"/>
      <c r="E81" s="954"/>
      <c r="F81" s="954"/>
      <c r="G81" s="954"/>
      <c r="H81" s="954"/>
      <c r="I81" s="954"/>
      <c r="J81" s="954"/>
      <c r="K81" s="954"/>
      <c r="L81" s="954"/>
      <c r="M81" s="954"/>
      <c r="N81" s="954"/>
      <c r="O81" s="954"/>
      <c r="P81" s="955"/>
      <c r="Q81" s="961">
        <v>988</v>
      </c>
      <c r="R81" s="911"/>
      <c r="S81" s="911"/>
      <c r="T81" s="911"/>
      <c r="U81" s="911"/>
      <c r="V81" s="911">
        <v>913</v>
      </c>
      <c r="W81" s="911"/>
      <c r="X81" s="911"/>
      <c r="Y81" s="911"/>
      <c r="Z81" s="911"/>
      <c r="AA81" s="911">
        <v>75</v>
      </c>
      <c r="AB81" s="911"/>
      <c r="AC81" s="911"/>
      <c r="AD81" s="911"/>
      <c r="AE81" s="911"/>
      <c r="AF81" s="911">
        <v>31</v>
      </c>
      <c r="AG81" s="911"/>
      <c r="AH81" s="911"/>
      <c r="AI81" s="911"/>
      <c r="AJ81" s="911"/>
      <c r="AK81" s="958" t="s">
        <v>576</v>
      </c>
      <c r="AL81" s="957"/>
      <c r="AM81" s="957"/>
      <c r="AN81" s="957"/>
      <c r="AO81" s="910"/>
      <c r="AP81" s="958" t="s">
        <v>599</v>
      </c>
      <c r="AQ81" s="957"/>
      <c r="AR81" s="957"/>
      <c r="AS81" s="957"/>
      <c r="AT81" s="910"/>
      <c r="AU81" s="958" t="s">
        <v>576</v>
      </c>
      <c r="AV81" s="957"/>
      <c r="AW81" s="957"/>
      <c r="AX81" s="957"/>
      <c r="AY81" s="910"/>
      <c r="AZ81" s="959"/>
      <c r="BA81" s="959"/>
      <c r="BB81" s="959"/>
      <c r="BC81" s="959"/>
      <c r="BD81" s="960"/>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t="s">
        <v>593</v>
      </c>
      <c r="C82" s="954"/>
      <c r="D82" s="954"/>
      <c r="E82" s="954"/>
      <c r="F82" s="954"/>
      <c r="G82" s="954"/>
      <c r="H82" s="954"/>
      <c r="I82" s="954"/>
      <c r="J82" s="954"/>
      <c r="K82" s="954"/>
      <c r="L82" s="954"/>
      <c r="M82" s="954"/>
      <c r="N82" s="954"/>
      <c r="O82" s="954"/>
      <c r="P82" s="955"/>
      <c r="Q82" s="961">
        <v>33065</v>
      </c>
      <c r="R82" s="911"/>
      <c r="S82" s="911"/>
      <c r="T82" s="911"/>
      <c r="U82" s="911"/>
      <c r="V82" s="911">
        <v>30130</v>
      </c>
      <c r="W82" s="911"/>
      <c r="X82" s="911"/>
      <c r="Y82" s="911"/>
      <c r="Z82" s="911"/>
      <c r="AA82" s="911">
        <v>2935</v>
      </c>
      <c r="AB82" s="911"/>
      <c r="AC82" s="911"/>
      <c r="AD82" s="911"/>
      <c r="AE82" s="911"/>
      <c r="AF82" s="911">
        <v>864</v>
      </c>
      <c r="AG82" s="911"/>
      <c r="AH82" s="911"/>
      <c r="AI82" s="911"/>
      <c r="AJ82" s="911"/>
      <c r="AK82" s="911">
        <v>4780</v>
      </c>
      <c r="AL82" s="911"/>
      <c r="AM82" s="911"/>
      <c r="AN82" s="911"/>
      <c r="AO82" s="911"/>
      <c r="AP82" s="958" t="s">
        <v>599</v>
      </c>
      <c r="AQ82" s="957"/>
      <c r="AR82" s="957"/>
      <c r="AS82" s="957"/>
      <c r="AT82" s="910"/>
      <c r="AU82" s="958" t="s">
        <v>576</v>
      </c>
      <c r="AV82" s="957"/>
      <c r="AW82" s="957"/>
      <c r="AX82" s="957"/>
      <c r="AY82" s="910"/>
      <c r="AZ82" s="959"/>
      <c r="BA82" s="959"/>
      <c r="BB82" s="959"/>
      <c r="BC82" s="959"/>
      <c r="BD82" s="960"/>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61"/>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9"/>
      <c r="BA83" s="959"/>
      <c r="BB83" s="959"/>
      <c r="BC83" s="959"/>
      <c r="BD83" s="960"/>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61"/>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9"/>
      <c r="BA84" s="959"/>
      <c r="BB84" s="959"/>
      <c r="BC84" s="959"/>
      <c r="BD84" s="960"/>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61"/>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9"/>
      <c r="BA85" s="959"/>
      <c r="BB85" s="959"/>
      <c r="BC85" s="959"/>
      <c r="BD85" s="960"/>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61"/>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9"/>
      <c r="BA86" s="959"/>
      <c r="BB86" s="959"/>
      <c r="BC86" s="959"/>
      <c r="BD86" s="960"/>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388</v>
      </c>
      <c r="B88" s="870" t="s">
        <v>418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v>1839</v>
      </c>
      <c r="AQ88" s="922"/>
      <c r="AR88" s="922"/>
      <c r="AS88" s="922"/>
      <c r="AT88" s="922"/>
      <c r="AU88" s="922">
        <v>717</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419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427</v>
      </c>
      <c r="AB109" s="975"/>
      <c r="AC109" s="975"/>
      <c r="AD109" s="975"/>
      <c r="AE109" s="976"/>
      <c r="AF109" s="974" t="s">
        <v>307</v>
      </c>
      <c r="AG109" s="975"/>
      <c r="AH109" s="975"/>
      <c r="AI109" s="975"/>
      <c r="AJ109" s="976"/>
      <c r="AK109" s="974" t="s">
        <v>306</v>
      </c>
      <c r="AL109" s="975"/>
      <c r="AM109" s="975"/>
      <c r="AN109" s="975"/>
      <c r="AO109" s="976"/>
      <c r="AP109" s="974" t="s">
        <v>428</v>
      </c>
      <c r="AQ109" s="975"/>
      <c r="AR109" s="975"/>
      <c r="AS109" s="975"/>
      <c r="AT109" s="977"/>
      <c r="AU109" s="994" t="s">
        <v>426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427</v>
      </c>
      <c r="BR109" s="975"/>
      <c r="BS109" s="975"/>
      <c r="BT109" s="975"/>
      <c r="BU109" s="976"/>
      <c r="BV109" s="974" t="s">
        <v>307</v>
      </c>
      <c r="BW109" s="975"/>
      <c r="BX109" s="975"/>
      <c r="BY109" s="975"/>
      <c r="BZ109" s="976"/>
      <c r="CA109" s="974" t="s">
        <v>306</v>
      </c>
      <c r="CB109" s="975"/>
      <c r="CC109" s="975"/>
      <c r="CD109" s="975"/>
      <c r="CE109" s="976"/>
      <c r="CF109" s="995" t="s">
        <v>428</v>
      </c>
      <c r="CG109" s="995"/>
      <c r="CH109" s="995"/>
      <c r="CI109" s="995"/>
      <c r="CJ109" s="995"/>
      <c r="CK109" s="974" t="s">
        <v>429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427</v>
      </c>
      <c r="DH109" s="975"/>
      <c r="DI109" s="975"/>
      <c r="DJ109" s="975"/>
      <c r="DK109" s="976"/>
      <c r="DL109" s="974" t="s">
        <v>307</v>
      </c>
      <c r="DM109" s="975"/>
      <c r="DN109" s="975"/>
      <c r="DO109" s="975"/>
      <c r="DP109" s="976"/>
      <c r="DQ109" s="974" t="s">
        <v>306</v>
      </c>
      <c r="DR109" s="975"/>
      <c r="DS109" s="975"/>
      <c r="DT109" s="975"/>
      <c r="DU109" s="976"/>
      <c r="DV109" s="974" t="s">
        <v>428</v>
      </c>
      <c r="DW109" s="975"/>
      <c r="DX109" s="975"/>
      <c r="DY109" s="975"/>
      <c r="DZ109" s="977"/>
    </row>
    <row r="110" spans="1:131" s="246" customFormat="1" ht="26.25" customHeight="1" x14ac:dyDescent="0.15">
      <c r="A110" s="978" t="s">
        <v>430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1016422</v>
      </c>
      <c r="AB110" s="982"/>
      <c r="AC110" s="982"/>
      <c r="AD110" s="982"/>
      <c r="AE110" s="983"/>
      <c r="AF110" s="984">
        <v>1073220</v>
      </c>
      <c r="AG110" s="982"/>
      <c r="AH110" s="982"/>
      <c r="AI110" s="982"/>
      <c r="AJ110" s="983"/>
      <c r="AK110" s="984">
        <v>1090457</v>
      </c>
      <c r="AL110" s="982"/>
      <c r="AM110" s="982"/>
      <c r="AN110" s="982"/>
      <c r="AO110" s="983"/>
      <c r="AP110" s="985">
        <v>18.5</v>
      </c>
      <c r="AQ110" s="986"/>
      <c r="AR110" s="986"/>
      <c r="AS110" s="986"/>
      <c r="AT110" s="987"/>
      <c r="AU110" s="988" t="s">
        <v>73</v>
      </c>
      <c r="AV110" s="989"/>
      <c r="AW110" s="989"/>
      <c r="AX110" s="989"/>
      <c r="AY110" s="989"/>
      <c r="AZ110" s="1030" t="s">
        <v>431</v>
      </c>
      <c r="BA110" s="979"/>
      <c r="BB110" s="979"/>
      <c r="BC110" s="979"/>
      <c r="BD110" s="979"/>
      <c r="BE110" s="979"/>
      <c r="BF110" s="979"/>
      <c r="BG110" s="979"/>
      <c r="BH110" s="979"/>
      <c r="BI110" s="979"/>
      <c r="BJ110" s="979"/>
      <c r="BK110" s="979"/>
      <c r="BL110" s="979"/>
      <c r="BM110" s="979"/>
      <c r="BN110" s="979"/>
      <c r="BO110" s="979"/>
      <c r="BP110" s="980"/>
      <c r="BQ110" s="1016">
        <v>11403649</v>
      </c>
      <c r="BR110" s="1017"/>
      <c r="BS110" s="1017"/>
      <c r="BT110" s="1017"/>
      <c r="BU110" s="1017"/>
      <c r="BV110" s="1017">
        <v>10968380</v>
      </c>
      <c r="BW110" s="1017"/>
      <c r="BX110" s="1017"/>
      <c r="BY110" s="1017"/>
      <c r="BZ110" s="1017"/>
      <c r="CA110" s="1017">
        <v>10479230</v>
      </c>
      <c r="CB110" s="1017"/>
      <c r="CC110" s="1017"/>
      <c r="CD110" s="1017"/>
      <c r="CE110" s="1017"/>
      <c r="CF110" s="1031">
        <v>178.1</v>
      </c>
      <c r="CG110" s="1032"/>
      <c r="CH110" s="1032"/>
      <c r="CI110" s="1032"/>
      <c r="CJ110" s="1032"/>
      <c r="CK110" s="1033" t="s">
        <v>432</v>
      </c>
      <c r="CL110" s="1034"/>
      <c r="CM110" s="1013" t="s">
        <v>433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390</v>
      </c>
      <c r="DH110" s="1017"/>
      <c r="DI110" s="1017"/>
      <c r="DJ110" s="1017"/>
      <c r="DK110" s="1017"/>
      <c r="DL110" s="1017" t="s">
        <v>129</v>
      </c>
      <c r="DM110" s="1017"/>
      <c r="DN110" s="1017"/>
      <c r="DO110" s="1017"/>
      <c r="DP110" s="1017"/>
      <c r="DQ110" s="1017" t="s">
        <v>390</v>
      </c>
      <c r="DR110" s="1017"/>
      <c r="DS110" s="1017"/>
      <c r="DT110" s="1017"/>
      <c r="DU110" s="1017"/>
      <c r="DV110" s="1018" t="s">
        <v>390</v>
      </c>
      <c r="DW110" s="1018"/>
      <c r="DX110" s="1018"/>
      <c r="DY110" s="1018"/>
      <c r="DZ110" s="1019"/>
    </row>
    <row r="111" spans="1:131" s="246" customFormat="1" ht="26.25" customHeight="1" x14ac:dyDescent="0.15">
      <c r="A111" s="1020" t="s">
        <v>434</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390</v>
      </c>
      <c r="AB111" s="1024"/>
      <c r="AC111" s="1024"/>
      <c r="AD111" s="1024"/>
      <c r="AE111" s="1025"/>
      <c r="AF111" s="1026" t="s">
        <v>129</v>
      </c>
      <c r="AG111" s="1024"/>
      <c r="AH111" s="1024"/>
      <c r="AI111" s="1024"/>
      <c r="AJ111" s="1025"/>
      <c r="AK111" s="1026" t="s">
        <v>129</v>
      </c>
      <c r="AL111" s="1024"/>
      <c r="AM111" s="1024"/>
      <c r="AN111" s="1024"/>
      <c r="AO111" s="1025"/>
      <c r="AP111" s="1027" t="s">
        <v>390</v>
      </c>
      <c r="AQ111" s="1028"/>
      <c r="AR111" s="1028"/>
      <c r="AS111" s="1028"/>
      <c r="AT111" s="1029"/>
      <c r="AU111" s="990"/>
      <c r="AV111" s="991"/>
      <c r="AW111" s="991"/>
      <c r="AX111" s="991"/>
      <c r="AY111" s="991"/>
      <c r="AZ111" s="1039" t="s">
        <v>435</v>
      </c>
      <c r="BA111" s="1040"/>
      <c r="BB111" s="1040"/>
      <c r="BC111" s="1040"/>
      <c r="BD111" s="1040"/>
      <c r="BE111" s="1040"/>
      <c r="BF111" s="1040"/>
      <c r="BG111" s="1040"/>
      <c r="BH111" s="1040"/>
      <c r="BI111" s="1040"/>
      <c r="BJ111" s="1040"/>
      <c r="BK111" s="1040"/>
      <c r="BL111" s="1040"/>
      <c r="BM111" s="1040"/>
      <c r="BN111" s="1040"/>
      <c r="BO111" s="1040"/>
      <c r="BP111" s="1041"/>
      <c r="BQ111" s="1009">
        <v>63910</v>
      </c>
      <c r="BR111" s="1010"/>
      <c r="BS111" s="1010"/>
      <c r="BT111" s="1010"/>
      <c r="BU111" s="1010"/>
      <c r="BV111" s="1010">
        <v>64057</v>
      </c>
      <c r="BW111" s="1010"/>
      <c r="BX111" s="1010"/>
      <c r="BY111" s="1010"/>
      <c r="BZ111" s="1010"/>
      <c r="CA111" s="1010">
        <v>17943</v>
      </c>
      <c r="CB111" s="1010"/>
      <c r="CC111" s="1010"/>
      <c r="CD111" s="1010"/>
      <c r="CE111" s="1010"/>
      <c r="CF111" s="1004">
        <v>0.3</v>
      </c>
      <c r="CG111" s="1005"/>
      <c r="CH111" s="1005"/>
      <c r="CI111" s="1005"/>
      <c r="CJ111" s="1005"/>
      <c r="CK111" s="1035"/>
      <c r="CL111" s="1036"/>
      <c r="CM111" s="1006" t="s">
        <v>436</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390</v>
      </c>
      <c r="DH111" s="1010"/>
      <c r="DI111" s="1010"/>
      <c r="DJ111" s="1010"/>
      <c r="DK111" s="1010"/>
      <c r="DL111" s="1010" t="s">
        <v>390</v>
      </c>
      <c r="DM111" s="1010"/>
      <c r="DN111" s="1010"/>
      <c r="DO111" s="1010"/>
      <c r="DP111" s="1010"/>
      <c r="DQ111" s="1010" t="s">
        <v>390</v>
      </c>
      <c r="DR111" s="1010"/>
      <c r="DS111" s="1010"/>
      <c r="DT111" s="1010"/>
      <c r="DU111" s="1010"/>
      <c r="DV111" s="1011" t="s">
        <v>129</v>
      </c>
      <c r="DW111" s="1011"/>
      <c r="DX111" s="1011"/>
      <c r="DY111" s="1011"/>
      <c r="DZ111" s="1012"/>
    </row>
    <row r="112" spans="1:131" s="246" customFormat="1" ht="26.25" customHeight="1" x14ac:dyDescent="0.15">
      <c r="A112" s="1042" t="s">
        <v>437</v>
      </c>
      <c r="B112" s="1043"/>
      <c r="C112" s="1040" t="s">
        <v>438</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390</v>
      </c>
      <c r="AB112" s="1049"/>
      <c r="AC112" s="1049"/>
      <c r="AD112" s="1049"/>
      <c r="AE112" s="1050"/>
      <c r="AF112" s="1051" t="s">
        <v>390</v>
      </c>
      <c r="AG112" s="1049"/>
      <c r="AH112" s="1049"/>
      <c r="AI112" s="1049"/>
      <c r="AJ112" s="1050"/>
      <c r="AK112" s="1051" t="s">
        <v>129</v>
      </c>
      <c r="AL112" s="1049"/>
      <c r="AM112" s="1049"/>
      <c r="AN112" s="1049"/>
      <c r="AO112" s="1050"/>
      <c r="AP112" s="1052" t="s">
        <v>390</v>
      </c>
      <c r="AQ112" s="1053"/>
      <c r="AR112" s="1053"/>
      <c r="AS112" s="1053"/>
      <c r="AT112" s="1054"/>
      <c r="AU112" s="990"/>
      <c r="AV112" s="991"/>
      <c r="AW112" s="991"/>
      <c r="AX112" s="991"/>
      <c r="AY112" s="991"/>
      <c r="AZ112" s="1039" t="s">
        <v>439</v>
      </c>
      <c r="BA112" s="1040"/>
      <c r="BB112" s="1040"/>
      <c r="BC112" s="1040"/>
      <c r="BD112" s="1040"/>
      <c r="BE112" s="1040"/>
      <c r="BF112" s="1040"/>
      <c r="BG112" s="1040"/>
      <c r="BH112" s="1040"/>
      <c r="BI112" s="1040"/>
      <c r="BJ112" s="1040"/>
      <c r="BK112" s="1040"/>
      <c r="BL112" s="1040"/>
      <c r="BM112" s="1040"/>
      <c r="BN112" s="1040"/>
      <c r="BO112" s="1040"/>
      <c r="BP112" s="1041"/>
      <c r="BQ112" s="1009">
        <v>3497101</v>
      </c>
      <c r="BR112" s="1010"/>
      <c r="BS112" s="1010"/>
      <c r="BT112" s="1010"/>
      <c r="BU112" s="1010"/>
      <c r="BV112" s="1010">
        <v>3309863</v>
      </c>
      <c r="BW112" s="1010"/>
      <c r="BX112" s="1010"/>
      <c r="BY112" s="1010"/>
      <c r="BZ112" s="1010"/>
      <c r="CA112" s="1010">
        <v>3175835</v>
      </c>
      <c r="CB112" s="1010"/>
      <c r="CC112" s="1010"/>
      <c r="CD112" s="1010"/>
      <c r="CE112" s="1010"/>
      <c r="CF112" s="1004">
        <v>54</v>
      </c>
      <c r="CG112" s="1005"/>
      <c r="CH112" s="1005"/>
      <c r="CI112" s="1005"/>
      <c r="CJ112" s="1005"/>
      <c r="CK112" s="1035"/>
      <c r="CL112" s="1036"/>
      <c r="CM112" s="1006" t="s">
        <v>440</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390</v>
      </c>
      <c r="DH112" s="1010"/>
      <c r="DI112" s="1010"/>
      <c r="DJ112" s="1010"/>
      <c r="DK112" s="1010"/>
      <c r="DL112" s="1010" t="s">
        <v>390</v>
      </c>
      <c r="DM112" s="1010"/>
      <c r="DN112" s="1010"/>
      <c r="DO112" s="1010"/>
      <c r="DP112" s="1010"/>
      <c r="DQ112" s="1010" t="s">
        <v>390</v>
      </c>
      <c r="DR112" s="1010"/>
      <c r="DS112" s="1010"/>
      <c r="DT112" s="1010"/>
      <c r="DU112" s="1010"/>
      <c r="DV112" s="1011" t="s">
        <v>129</v>
      </c>
      <c r="DW112" s="1011"/>
      <c r="DX112" s="1011"/>
      <c r="DY112" s="1011"/>
      <c r="DZ112" s="1012"/>
    </row>
    <row r="113" spans="1:130" s="246" customFormat="1" ht="26.25" customHeight="1" x14ac:dyDescent="0.15">
      <c r="A113" s="1044"/>
      <c r="B113" s="1045"/>
      <c r="C113" s="1040" t="s">
        <v>441</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168526</v>
      </c>
      <c r="AB113" s="1024"/>
      <c r="AC113" s="1024"/>
      <c r="AD113" s="1024"/>
      <c r="AE113" s="1025"/>
      <c r="AF113" s="1026">
        <v>170833</v>
      </c>
      <c r="AG113" s="1024"/>
      <c r="AH113" s="1024"/>
      <c r="AI113" s="1024"/>
      <c r="AJ113" s="1025"/>
      <c r="AK113" s="1026">
        <v>175799</v>
      </c>
      <c r="AL113" s="1024"/>
      <c r="AM113" s="1024"/>
      <c r="AN113" s="1024"/>
      <c r="AO113" s="1025"/>
      <c r="AP113" s="1027">
        <v>3</v>
      </c>
      <c r="AQ113" s="1028"/>
      <c r="AR113" s="1028"/>
      <c r="AS113" s="1028"/>
      <c r="AT113" s="1029"/>
      <c r="AU113" s="990"/>
      <c r="AV113" s="991"/>
      <c r="AW113" s="991"/>
      <c r="AX113" s="991"/>
      <c r="AY113" s="991"/>
      <c r="AZ113" s="1039" t="s">
        <v>442</v>
      </c>
      <c r="BA113" s="1040"/>
      <c r="BB113" s="1040"/>
      <c r="BC113" s="1040"/>
      <c r="BD113" s="1040"/>
      <c r="BE113" s="1040"/>
      <c r="BF113" s="1040"/>
      <c r="BG113" s="1040"/>
      <c r="BH113" s="1040"/>
      <c r="BI113" s="1040"/>
      <c r="BJ113" s="1040"/>
      <c r="BK113" s="1040"/>
      <c r="BL113" s="1040"/>
      <c r="BM113" s="1040"/>
      <c r="BN113" s="1040"/>
      <c r="BO113" s="1040"/>
      <c r="BP113" s="1041"/>
      <c r="BQ113" s="1009">
        <v>639742</v>
      </c>
      <c r="BR113" s="1010"/>
      <c r="BS113" s="1010"/>
      <c r="BT113" s="1010"/>
      <c r="BU113" s="1010"/>
      <c r="BV113" s="1010">
        <v>633929</v>
      </c>
      <c r="BW113" s="1010"/>
      <c r="BX113" s="1010"/>
      <c r="BY113" s="1010"/>
      <c r="BZ113" s="1010"/>
      <c r="CA113" s="1010">
        <v>716994</v>
      </c>
      <c r="CB113" s="1010"/>
      <c r="CC113" s="1010"/>
      <c r="CD113" s="1010"/>
      <c r="CE113" s="1010"/>
      <c r="CF113" s="1004">
        <v>12.2</v>
      </c>
      <c r="CG113" s="1005"/>
      <c r="CH113" s="1005"/>
      <c r="CI113" s="1005"/>
      <c r="CJ113" s="1005"/>
      <c r="CK113" s="1035"/>
      <c r="CL113" s="1036"/>
      <c r="CM113" s="1006" t="s">
        <v>443</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129</v>
      </c>
      <c r="DH113" s="1049"/>
      <c r="DI113" s="1049"/>
      <c r="DJ113" s="1049"/>
      <c r="DK113" s="1050"/>
      <c r="DL113" s="1051" t="s">
        <v>129</v>
      </c>
      <c r="DM113" s="1049"/>
      <c r="DN113" s="1049"/>
      <c r="DO113" s="1049"/>
      <c r="DP113" s="1050"/>
      <c r="DQ113" s="1051" t="s">
        <v>390</v>
      </c>
      <c r="DR113" s="1049"/>
      <c r="DS113" s="1049"/>
      <c r="DT113" s="1049"/>
      <c r="DU113" s="1050"/>
      <c r="DV113" s="1052" t="s">
        <v>390</v>
      </c>
      <c r="DW113" s="1053"/>
      <c r="DX113" s="1053"/>
      <c r="DY113" s="1053"/>
      <c r="DZ113" s="1054"/>
    </row>
    <row r="114" spans="1:130" s="246" customFormat="1" ht="26.25" customHeight="1" x14ac:dyDescent="0.15">
      <c r="A114" s="1044"/>
      <c r="B114" s="1045"/>
      <c r="C114" s="1040" t="s">
        <v>444</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50079</v>
      </c>
      <c r="AB114" s="1049"/>
      <c r="AC114" s="1049"/>
      <c r="AD114" s="1049"/>
      <c r="AE114" s="1050"/>
      <c r="AF114" s="1051">
        <v>74694</v>
      </c>
      <c r="AG114" s="1049"/>
      <c r="AH114" s="1049"/>
      <c r="AI114" s="1049"/>
      <c r="AJ114" s="1050"/>
      <c r="AK114" s="1051">
        <v>46339</v>
      </c>
      <c r="AL114" s="1049"/>
      <c r="AM114" s="1049"/>
      <c r="AN114" s="1049"/>
      <c r="AO114" s="1050"/>
      <c r="AP114" s="1052">
        <v>0.8</v>
      </c>
      <c r="AQ114" s="1053"/>
      <c r="AR114" s="1053"/>
      <c r="AS114" s="1053"/>
      <c r="AT114" s="1054"/>
      <c r="AU114" s="990"/>
      <c r="AV114" s="991"/>
      <c r="AW114" s="991"/>
      <c r="AX114" s="991"/>
      <c r="AY114" s="991"/>
      <c r="AZ114" s="1039" t="s">
        <v>445</v>
      </c>
      <c r="BA114" s="1040"/>
      <c r="BB114" s="1040"/>
      <c r="BC114" s="1040"/>
      <c r="BD114" s="1040"/>
      <c r="BE114" s="1040"/>
      <c r="BF114" s="1040"/>
      <c r="BG114" s="1040"/>
      <c r="BH114" s="1040"/>
      <c r="BI114" s="1040"/>
      <c r="BJ114" s="1040"/>
      <c r="BK114" s="1040"/>
      <c r="BL114" s="1040"/>
      <c r="BM114" s="1040"/>
      <c r="BN114" s="1040"/>
      <c r="BO114" s="1040"/>
      <c r="BP114" s="1041"/>
      <c r="BQ114" s="1009">
        <v>845285</v>
      </c>
      <c r="BR114" s="1010"/>
      <c r="BS114" s="1010"/>
      <c r="BT114" s="1010"/>
      <c r="BU114" s="1010"/>
      <c r="BV114" s="1010">
        <v>771842</v>
      </c>
      <c r="BW114" s="1010"/>
      <c r="BX114" s="1010"/>
      <c r="BY114" s="1010"/>
      <c r="BZ114" s="1010"/>
      <c r="CA114" s="1010">
        <v>795941</v>
      </c>
      <c r="CB114" s="1010"/>
      <c r="CC114" s="1010"/>
      <c r="CD114" s="1010"/>
      <c r="CE114" s="1010"/>
      <c r="CF114" s="1004">
        <v>13.5</v>
      </c>
      <c r="CG114" s="1005"/>
      <c r="CH114" s="1005"/>
      <c r="CI114" s="1005"/>
      <c r="CJ114" s="1005"/>
      <c r="CK114" s="1035"/>
      <c r="CL114" s="1036"/>
      <c r="CM114" s="1006" t="s">
        <v>446</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390</v>
      </c>
      <c r="DH114" s="1049"/>
      <c r="DI114" s="1049"/>
      <c r="DJ114" s="1049"/>
      <c r="DK114" s="1050"/>
      <c r="DL114" s="1051" t="s">
        <v>390</v>
      </c>
      <c r="DM114" s="1049"/>
      <c r="DN114" s="1049"/>
      <c r="DO114" s="1049"/>
      <c r="DP114" s="1050"/>
      <c r="DQ114" s="1051" t="s">
        <v>129</v>
      </c>
      <c r="DR114" s="1049"/>
      <c r="DS114" s="1049"/>
      <c r="DT114" s="1049"/>
      <c r="DU114" s="1050"/>
      <c r="DV114" s="1052" t="s">
        <v>390</v>
      </c>
      <c r="DW114" s="1053"/>
      <c r="DX114" s="1053"/>
      <c r="DY114" s="1053"/>
      <c r="DZ114" s="1054"/>
    </row>
    <row r="115" spans="1:130" s="246" customFormat="1" ht="26.25" customHeight="1" x14ac:dyDescent="0.15">
      <c r="A115" s="1044"/>
      <c r="B115" s="1045"/>
      <c r="C115" s="1040" t="s">
        <v>447</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390</v>
      </c>
      <c r="AB115" s="1024"/>
      <c r="AC115" s="1024"/>
      <c r="AD115" s="1024"/>
      <c r="AE115" s="1025"/>
      <c r="AF115" s="1026" t="s">
        <v>390</v>
      </c>
      <c r="AG115" s="1024"/>
      <c r="AH115" s="1024"/>
      <c r="AI115" s="1024"/>
      <c r="AJ115" s="1025"/>
      <c r="AK115" s="1026" t="s">
        <v>390</v>
      </c>
      <c r="AL115" s="1024"/>
      <c r="AM115" s="1024"/>
      <c r="AN115" s="1024"/>
      <c r="AO115" s="1025"/>
      <c r="AP115" s="1027" t="s">
        <v>129</v>
      </c>
      <c r="AQ115" s="1028"/>
      <c r="AR115" s="1028"/>
      <c r="AS115" s="1028"/>
      <c r="AT115" s="1029"/>
      <c r="AU115" s="990"/>
      <c r="AV115" s="991"/>
      <c r="AW115" s="991"/>
      <c r="AX115" s="991"/>
      <c r="AY115" s="991"/>
      <c r="AZ115" s="1039" t="s">
        <v>448</v>
      </c>
      <c r="BA115" s="1040"/>
      <c r="BB115" s="1040"/>
      <c r="BC115" s="1040"/>
      <c r="BD115" s="1040"/>
      <c r="BE115" s="1040"/>
      <c r="BF115" s="1040"/>
      <c r="BG115" s="1040"/>
      <c r="BH115" s="1040"/>
      <c r="BI115" s="1040"/>
      <c r="BJ115" s="1040"/>
      <c r="BK115" s="1040"/>
      <c r="BL115" s="1040"/>
      <c r="BM115" s="1040"/>
      <c r="BN115" s="1040"/>
      <c r="BO115" s="1040"/>
      <c r="BP115" s="1041"/>
      <c r="BQ115" s="1009" t="s">
        <v>390</v>
      </c>
      <c r="BR115" s="1010"/>
      <c r="BS115" s="1010"/>
      <c r="BT115" s="1010"/>
      <c r="BU115" s="1010"/>
      <c r="BV115" s="1010" t="s">
        <v>129</v>
      </c>
      <c r="BW115" s="1010"/>
      <c r="BX115" s="1010"/>
      <c r="BY115" s="1010"/>
      <c r="BZ115" s="1010"/>
      <c r="CA115" s="1010" t="s">
        <v>129</v>
      </c>
      <c r="CB115" s="1010"/>
      <c r="CC115" s="1010"/>
      <c r="CD115" s="1010"/>
      <c r="CE115" s="1010"/>
      <c r="CF115" s="1004" t="s">
        <v>390</v>
      </c>
      <c r="CG115" s="1005"/>
      <c r="CH115" s="1005"/>
      <c r="CI115" s="1005"/>
      <c r="CJ115" s="1005"/>
      <c r="CK115" s="1035"/>
      <c r="CL115" s="1036"/>
      <c r="CM115" s="1039" t="s">
        <v>449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63910</v>
      </c>
      <c r="DH115" s="1049"/>
      <c r="DI115" s="1049"/>
      <c r="DJ115" s="1049"/>
      <c r="DK115" s="1050"/>
      <c r="DL115" s="1051">
        <v>64057</v>
      </c>
      <c r="DM115" s="1049"/>
      <c r="DN115" s="1049"/>
      <c r="DO115" s="1049"/>
      <c r="DP115" s="1050"/>
      <c r="DQ115" s="1051">
        <v>17943</v>
      </c>
      <c r="DR115" s="1049"/>
      <c r="DS115" s="1049"/>
      <c r="DT115" s="1049"/>
      <c r="DU115" s="1050"/>
      <c r="DV115" s="1052">
        <v>0.3</v>
      </c>
      <c r="DW115" s="1053"/>
      <c r="DX115" s="1053"/>
      <c r="DY115" s="1053"/>
      <c r="DZ115" s="1054"/>
    </row>
    <row r="116" spans="1:130" s="246" customFormat="1" ht="26.25" customHeight="1" x14ac:dyDescent="0.15">
      <c r="A116" s="1046"/>
      <c r="B116" s="1047"/>
      <c r="C116" s="1055" t="s">
        <v>450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768</v>
      </c>
      <c r="AB116" s="1049"/>
      <c r="AC116" s="1049"/>
      <c r="AD116" s="1049"/>
      <c r="AE116" s="1050"/>
      <c r="AF116" s="1051">
        <v>421</v>
      </c>
      <c r="AG116" s="1049"/>
      <c r="AH116" s="1049"/>
      <c r="AI116" s="1049"/>
      <c r="AJ116" s="1050"/>
      <c r="AK116" s="1051">
        <v>98</v>
      </c>
      <c r="AL116" s="1049"/>
      <c r="AM116" s="1049"/>
      <c r="AN116" s="1049"/>
      <c r="AO116" s="1050"/>
      <c r="AP116" s="1052">
        <v>0</v>
      </c>
      <c r="AQ116" s="1053"/>
      <c r="AR116" s="1053"/>
      <c r="AS116" s="1053"/>
      <c r="AT116" s="1054"/>
      <c r="AU116" s="990"/>
      <c r="AV116" s="991"/>
      <c r="AW116" s="991"/>
      <c r="AX116" s="991"/>
      <c r="AY116" s="991"/>
      <c r="AZ116" s="1057" t="s">
        <v>451</v>
      </c>
      <c r="BA116" s="1058"/>
      <c r="BB116" s="1058"/>
      <c r="BC116" s="1058"/>
      <c r="BD116" s="1058"/>
      <c r="BE116" s="1058"/>
      <c r="BF116" s="1058"/>
      <c r="BG116" s="1058"/>
      <c r="BH116" s="1058"/>
      <c r="BI116" s="1058"/>
      <c r="BJ116" s="1058"/>
      <c r="BK116" s="1058"/>
      <c r="BL116" s="1058"/>
      <c r="BM116" s="1058"/>
      <c r="BN116" s="1058"/>
      <c r="BO116" s="1058"/>
      <c r="BP116" s="1059"/>
      <c r="BQ116" s="1009" t="s">
        <v>390</v>
      </c>
      <c r="BR116" s="1010"/>
      <c r="BS116" s="1010"/>
      <c r="BT116" s="1010"/>
      <c r="BU116" s="1010"/>
      <c r="BV116" s="1010" t="s">
        <v>129</v>
      </c>
      <c r="BW116" s="1010"/>
      <c r="BX116" s="1010"/>
      <c r="BY116" s="1010"/>
      <c r="BZ116" s="1010"/>
      <c r="CA116" s="1010" t="s">
        <v>129</v>
      </c>
      <c r="CB116" s="1010"/>
      <c r="CC116" s="1010"/>
      <c r="CD116" s="1010"/>
      <c r="CE116" s="1010"/>
      <c r="CF116" s="1004" t="s">
        <v>390</v>
      </c>
      <c r="CG116" s="1005"/>
      <c r="CH116" s="1005"/>
      <c r="CI116" s="1005"/>
      <c r="CJ116" s="1005"/>
      <c r="CK116" s="1035"/>
      <c r="CL116" s="1036"/>
      <c r="CM116" s="1006" t="s">
        <v>452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390</v>
      </c>
      <c r="DH116" s="1049"/>
      <c r="DI116" s="1049"/>
      <c r="DJ116" s="1049"/>
      <c r="DK116" s="1050"/>
      <c r="DL116" s="1051" t="s">
        <v>129</v>
      </c>
      <c r="DM116" s="1049"/>
      <c r="DN116" s="1049"/>
      <c r="DO116" s="1049"/>
      <c r="DP116" s="1050"/>
      <c r="DQ116" s="1051" t="s">
        <v>129</v>
      </c>
      <c r="DR116" s="1049"/>
      <c r="DS116" s="1049"/>
      <c r="DT116" s="1049"/>
      <c r="DU116" s="1050"/>
      <c r="DV116" s="1052" t="s">
        <v>129</v>
      </c>
      <c r="DW116" s="1053"/>
      <c r="DX116" s="1053"/>
      <c r="DY116" s="1053"/>
      <c r="DZ116" s="1054"/>
    </row>
    <row r="117" spans="1:130" s="246" customFormat="1" ht="26.25" customHeight="1" x14ac:dyDescent="0.15">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453</v>
      </c>
      <c r="Z117" s="976"/>
      <c r="AA117" s="1066">
        <v>1235795</v>
      </c>
      <c r="AB117" s="1067"/>
      <c r="AC117" s="1067"/>
      <c r="AD117" s="1067"/>
      <c r="AE117" s="1068"/>
      <c r="AF117" s="1069">
        <v>1319168</v>
      </c>
      <c r="AG117" s="1067"/>
      <c r="AH117" s="1067"/>
      <c r="AI117" s="1067"/>
      <c r="AJ117" s="1068"/>
      <c r="AK117" s="1069">
        <v>1312693</v>
      </c>
      <c r="AL117" s="1067"/>
      <c r="AM117" s="1067"/>
      <c r="AN117" s="1067"/>
      <c r="AO117" s="1068"/>
      <c r="AP117" s="1070"/>
      <c r="AQ117" s="1071"/>
      <c r="AR117" s="1071"/>
      <c r="AS117" s="1071"/>
      <c r="AT117" s="1072"/>
      <c r="AU117" s="990"/>
      <c r="AV117" s="991"/>
      <c r="AW117" s="991"/>
      <c r="AX117" s="991"/>
      <c r="AY117" s="991"/>
      <c r="AZ117" s="1057" t="s">
        <v>454</v>
      </c>
      <c r="BA117" s="1058"/>
      <c r="BB117" s="1058"/>
      <c r="BC117" s="1058"/>
      <c r="BD117" s="1058"/>
      <c r="BE117" s="1058"/>
      <c r="BF117" s="1058"/>
      <c r="BG117" s="1058"/>
      <c r="BH117" s="1058"/>
      <c r="BI117" s="1058"/>
      <c r="BJ117" s="1058"/>
      <c r="BK117" s="1058"/>
      <c r="BL117" s="1058"/>
      <c r="BM117" s="1058"/>
      <c r="BN117" s="1058"/>
      <c r="BO117" s="1058"/>
      <c r="BP117" s="1059"/>
      <c r="BQ117" s="1009" t="s">
        <v>390</v>
      </c>
      <c r="BR117" s="1010"/>
      <c r="BS117" s="1010"/>
      <c r="BT117" s="1010"/>
      <c r="BU117" s="1010"/>
      <c r="BV117" s="1010" t="s">
        <v>390</v>
      </c>
      <c r="BW117" s="1010"/>
      <c r="BX117" s="1010"/>
      <c r="BY117" s="1010"/>
      <c r="BZ117" s="1010"/>
      <c r="CA117" s="1010" t="s">
        <v>129</v>
      </c>
      <c r="CB117" s="1010"/>
      <c r="CC117" s="1010"/>
      <c r="CD117" s="1010"/>
      <c r="CE117" s="1010"/>
      <c r="CF117" s="1004" t="s">
        <v>390</v>
      </c>
      <c r="CG117" s="1005"/>
      <c r="CH117" s="1005"/>
      <c r="CI117" s="1005"/>
      <c r="CJ117" s="1005"/>
      <c r="CK117" s="1035"/>
      <c r="CL117" s="1036"/>
      <c r="CM117" s="1006" t="s">
        <v>455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390</v>
      </c>
      <c r="DH117" s="1049"/>
      <c r="DI117" s="1049"/>
      <c r="DJ117" s="1049"/>
      <c r="DK117" s="1050"/>
      <c r="DL117" s="1051" t="s">
        <v>390</v>
      </c>
      <c r="DM117" s="1049"/>
      <c r="DN117" s="1049"/>
      <c r="DO117" s="1049"/>
      <c r="DP117" s="1050"/>
      <c r="DQ117" s="1051" t="s">
        <v>390</v>
      </c>
      <c r="DR117" s="1049"/>
      <c r="DS117" s="1049"/>
      <c r="DT117" s="1049"/>
      <c r="DU117" s="1050"/>
      <c r="DV117" s="1052" t="s">
        <v>129</v>
      </c>
      <c r="DW117" s="1053"/>
      <c r="DX117" s="1053"/>
      <c r="DY117" s="1053"/>
      <c r="DZ117" s="1054"/>
    </row>
    <row r="118" spans="1:130" s="246" customFormat="1" ht="26.25" customHeight="1" x14ac:dyDescent="0.15">
      <c r="A118" s="994" t="s">
        <v>429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427</v>
      </c>
      <c r="AB118" s="975"/>
      <c r="AC118" s="975"/>
      <c r="AD118" s="975"/>
      <c r="AE118" s="976"/>
      <c r="AF118" s="974" t="s">
        <v>307</v>
      </c>
      <c r="AG118" s="975"/>
      <c r="AH118" s="975"/>
      <c r="AI118" s="975"/>
      <c r="AJ118" s="976"/>
      <c r="AK118" s="974" t="s">
        <v>306</v>
      </c>
      <c r="AL118" s="975"/>
      <c r="AM118" s="975"/>
      <c r="AN118" s="975"/>
      <c r="AO118" s="976"/>
      <c r="AP118" s="1061" t="s">
        <v>428</v>
      </c>
      <c r="AQ118" s="1062"/>
      <c r="AR118" s="1062"/>
      <c r="AS118" s="1062"/>
      <c r="AT118" s="1063"/>
      <c r="AU118" s="990"/>
      <c r="AV118" s="991"/>
      <c r="AW118" s="991"/>
      <c r="AX118" s="991"/>
      <c r="AY118" s="991"/>
      <c r="AZ118" s="1064" t="s">
        <v>456</v>
      </c>
      <c r="BA118" s="1055"/>
      <c r="BB118" s="1055"/>
      <c r="BC118" s="1055"/>
      <c r="BD118" s="1055"/>
      <c r="BE118" s="1055"/>
      <c r="BF118" s="1055"/>
      <c r="BG118" s="1055"/>
      <c r="BH118" s="1055"/>
      <c r="BI118" s="1055"/>
      <c r="BJ118" s="1055"/>
      <c r="BK118" s="1055"/>
      <c r="BL118" s="1055"/>
      <c r="BM118" s="1055"/>
      <c r="BN118" s="1055"/>
      <c r="BO118" s="1055"/>
      <c r="BP118" s="1056"/>
      <c r="BQ118" s="1087" t="s">
        <v>129</v>
      </c>
      <c r="BR118" s="1088"/>
      <c r="BS118" s="1088"/>
      <c r="BT118" s="1088"/>
      <c r="BU118" s="1088"/>
      <c r="BV118" s="1088" t="s">
        <v>129</v>
      </c>
      <c r="BW118" s="1088"/>
      <c r="BX118" s="1088"/>
      <c r="BY118" s="1088"/>
      <c r="BZ118" s="1088"/>
      <c r="CA118" s="1088" t="s">
        <v>129</v>
      </c>
      <c r="CB118" s="1088"/>
      <c r="CC118" s="1088"/>
      <c r="CD118" s="1088"/>
      <c r="CE118" s="1088"/>
      <c r="CF118" s="1004" t="s">
        <v>390</v>
      </c>
      <c r="CG118" s="1005"/>
      <c r="CH118" s="1005"/>
      <c r="CI118" s="1005"/>
      <c r="CJ118" s="1005"/>
      <c r="CK118" s="1035"/>
      <c r="CL118" s="1036"/>
      <c r="CM118" s="1006" t="s">
        <v>457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390</v>
      </c>
      <c r="DH118" s="1049"/>
      <c r="DI118" s="1049"/>
      <c r="DJ118" s="1049"/>
      <c r="DK118" s="1050"/>
      <c r="DL118" s="1051" t="s">
        <v>390</v>
      </c>
      <c r="DM118" s="1049"/>
      <c r="DN118" s="1049"/>
      <c r="DO118" s="1049"/>
      <c r="DP118" s="1050"/>
      <c r="DQ118" s="1051" t="s">
        <v>390</v>
      </c>
      <c r="DR118" s="1049"/>
      <c r="DS118" s="1049"/>
      <c r="DT118" s="1049"/>
      <c r="DU118" s="1050"/>
      <c r="DV118" s="1052" t="s">
        <v>390</v>
      </c>
      <c r="DW118" s="1053"/>
      <c r="DX118" s="1053"/>
      <c r="DY118" s="1053"/>
      <c r="DZ118" s="1054"/>
    </row>
    <row r="119" spans="1:130" s="246" customFormat="1" ht="26.25" customHeight="1" x14ac:dyDescent="0.15">
      <c r="A119" s="1148" t="s">
        <v>432</v>
      </c>
      <c r="B119" s="1034"/>
      <c r="C119" s="1013" t="s">
        <v>433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390</v>
      </c>
      <c r="AB119" s="982"/>
      <c r="AC119" s="982"/>
      <c r="AD119" s="982"/>
      <c r="AE119" s="983"/>
      <c r="AF119" s="984" t="s">
        <v>390</v>
      </c>
      <c r="AG119" s="982"/>
      <c r="AH119" s="982"/>
      <c r="AI119" s="982"/>
      <c r="AJ119" s="983"/>
      <c r="AK119" s="984" t="s">
        <v>390</v>
      </c>
      <c r="AL119" s="982"/>
      <c r="AM119" s="982"/>
      <c r="AN119" s="982"/>
      <c r="AO119" s="983"/>
      <c r="AP119" s="985" t="s">
        <v>390</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458</v>
      </c>
      <c r="BP119" s="1096"/>
      <c r="BQ119" s="1087">
        <v>16449687</v>
      </c>
      <c r="BR119" s="1088"/>
      <c r="BS119" s="1088"/>
      <c r="BT119" s="1088"/>
      <c r="BU119" s="1088"/>
      <c r="BV119" s="1088">
        <v>15748071</v>
      </c>
      <c r="BW119" s="1088"/>
      <c r="BX119" s="1088"/>
      <c r="BY119" s="1088"/>
      <c r="BZ119" s="1088"/>
      <c r="CA119" s="1088">
        <v>15185943</v>
      </c>
      <c r="CB119" s="1088"/>
      <c r="CC119" s="1088"/>
      <c r="CD119" s="1088"/>
      <c r="CE119" s="1088"/>
      <c r="CF119" s="1089"/>
      <c r="CG119" s="1090"/>
      <c r="CH119" s="1090"/>
      <c r="CI119" s="1090"/>
      <c r="CJ119" s="1091"/>
      <c r="CK119" s="1037"/>
      <c r="CL119" s="1038"/>
      <c r="CM119" s="1092" t="s">
        <v>459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129</v>
      </c>
      <c r="DH119" s="1074"/>
      <c r="DI119" s="1074"/>
      <c r="DJ119" s="1074"/>
      <c r="DK119" s="1075"/>
      <c r="DL119" s="1073" t="s">
        <v>129</v>
      </c>
      <c r="DM119" s="1074"/>
      <c r="DN119" s="1074"/>
      <c r="DO119" s="1074"/>
      <c r="DP119" s="1075"/>
      <c r="DQ119" s="1073" t="s">
        <v>390</v>
      </c>
      <c r="DR119" s="1074"/>
      <c r="DS119" s="1074"/>
      <c r="DT119" s="1074"/>
      <c r="DU119" s="1075"/>
      <c r="DV119" s="1076" t="s">
        <v>129</v>
      </c>
      <c r="DW119" s="1077"/>
      <c r="DX119" s="1077"/>
      <c r="DY119" s="1077"/>
      <c r="DZ119" s="1078"/>
    </row>
    <row r="120" spans="1:130" s="246" customFormat="1" ht="26.25" customHeight="1" x14ac:dyDescent="0.15">
      <c r="A120" s="1149"/>
      <c r="B120" s="1036"/>
      <c r="C120" s="1006" t="s">
        <v>436</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129</v>
      </c>
      <c r="AB120" s="1049"/>
      <c r="AC120" s="1049"/>
      <c r="AD120" s="1049"/>
      <c r="AE120" s="1050"/>
      <c r="AF120" s="1051" t="s">
        <v>390</v>
      </c>
      <c r="AG120" s="1049"/>
      <c r="AH120" s="1049"/>
      <c r="AI120" s="1049"/>
      <c r="AJ120" s="1050"/>
      <c r="AK120" s="1051" t="s">
        <v>129</v>
      </c>
      <c r="AL120" s="1049"/>
      <c r="AM120" s="1049"/>
      <c r="AN120" s="1049"/>
      <c r="AO120" s="1050"/>
      <c r="AP120" s="1052" t="s">
        <v>390</v>
      </c>
      <c r="AQ120" s="1053"/>
      <c r="AR120" s="1053"/>
      <c r="AS120" s="1053"/>
      <c r="AT120" s="1054"/>
      <c r="AU120" s="1079" t="s">
        <v>460</v>
      </c>
      <c r="AV120" s="1080"/>
      <c r="AW120" s="1080"/>
      <c r="AX120" s="1080"/>
      <c r="AY120" s="1081"/>
      <c r="AZ120" s="1030" t="s">
        <v>461</v>
      </c>
      <c r="BA120" s="979"/>
      <c r="BB120" s="979"/>
      <c r="BC120" s="979"/>
      <c r="BD120" s="979"/>
      <c r="BE120" s="979"/>
      <c r="BF120" s="979"/>
      <c r="BG120" s="979"/>
      <c r="BH120" s="979"/>
      <c r="BI120" s="979"/>
      <c r="BJ120" s="979"/>
      <c r="BK120" s="979"/>
      <c r="BL120" s="979"/>
      <c r="BM120" s="979"/>
      <c r="BN120" s="979"/>
      <c r="BO120" s="979"/>
      <c r="BP120" s="980"/>
      <c r="BQ120" s="1016">
        <v>1353938</v>
      </c>
      <c r="BR120" s="1017"/>
      <c r="BS120" s="1017"/>
      <c r="BT120" s="1017"/>
      <c r="BU120" s="1017"/>
      <c r="BV120" s="1017">
        <v>1100951</v>
      </c>
      <c r="BW120" s="1017"/>
      <c r="BX120" s="1017"/>
      <c r="BY120" s="1017"/>
      <c r="BZ120" s="1017"/>
      <c r="CA120" s="1017">
        <v>1233031</v>
      </c>
      <c r="CB120" s="1017"/>
      <c r="CC120" s="1017"/>
      <c r="CD120" s="1017"/>
      <c r="CE120" s="1017"/>
      <c r="CF120" s="1031">
        <v>21</v>
      </c>
      <c r="CG120" s="1032"/>
      <c r="CH120" s="1032"/>
      <c r="CI120" s="1032"/>
      <c r="CJ120" s="1032"/>
      <c r="CK120" s="1097" t="s">
        <v>462</v>
      </c>
      <c r="CL120" s="1098"/>
      <c r="CM120" s="1098"/>
      <c r="CN120" s="1098"/>
      <c r="CO120" s="1099"/>
      <c r="CP120" s="1105" t="s">
        <v>463</v>
      </c>
      <c r="CQ120" s="1106"/>
      <c r="CR120" s="1106"/>
      <c r="CS120" s="1106"/>
      <c r="CT120" s="1106"/>
      <c r="CU120" s="1106"/>
      <c r="CV120" s="1106"/>
      <c r="CW120" s="1106"/>
      <c r="CX120" s="1106"/>
      <c r="CY120" s="1106"/>
      <c r="CZ120" s="1106"/>
      <c r="DA120" s="1106"/>
      <c r="DB120" s="1106"/>
      <c r="DC120" s="1106"/>
      <c r="DD120" s="1106"/>
      <c r="DE120" s="1106"/>
      <c r="DF120" s="1107"/>
      <c r="DG120" s="1016">
        <v>3497101</v>
      </c>
      <c r="DH120" s="1017"/>
      <c r="DI120" s="1017"/>
      <c r="DJ120" s="1017"/>
      <c r="DK120" s="1017"/>
      <c r="DL120" s="1017">
        <v>3309863</v>
      </c>
      <c r="DM120" s="1017"/>
      <c r="DN120" s="1017"/>
      <c r="DO120" s="1017"/>
      <c r="DP120" s="1017"/>
      <c r="DQ120" s="1017">
        <v>3175835</v>
      </c>
      <c r="DR120" s="1017"/>
      <c r="DS120" s="1017"/>
      <c r="DT120" s="1017"/>
      <c r="DU120" s="1017"/>
      <c r="DV120" s="1018">
        <v>54</v>
      </c>
      <c r="DW120" s="1018"/>
      <c r="DX120" s="1018"/>
      <c r="DY120" s="1018"/>
      <c r="DZ120" s="1019"/>
    </row>
    <row r="121" spans="1:130" s="246" customFormat="1" ht="26.25" customHeight="1" x14ac:dyDescent="0.15">
      <c r="A121" s="1149"/>
      <c r="B121" s="1036"/>
      <c r="C121" s="1057" t="s">
        <v>464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129</v>
      </c>
      <c r="AB121" s="1049"/>
      <c r="AC121" s="1049"/>
      <c r="AD121" s="1049"/>
      <c r="AE121" s="1050"/>
      <c r="AF121" s="1051" t="s">
        <v>129</v>
      </c>
      <c r="AG121" s="1049"/>
      <c r="AH121" s="1049"/>
      <c r="AI121" s="1049"/>
      <c r="AJ121" s="1050"/>
      <c r="AK121" s="1051" t="s">
        <v>129</v>
      </c>
      <c r="AL121" s="1049"/>
      <c r="AM121" s="1049"/>
      <c r="AN121" s="1049"/>
      <c r="AO121" s="1050"/>
      <c r="AP121" s="1052" t="s">
        <v>390</v>
      </c>
      <c r="AQ121" s="1053"/>
      <c r="AR121" s="1053"/>
      <c r="AS121" s="1053"/>
      <c r="AT121" s="1054"/>
      <c r="AU121" s="1082"/>
      <c r="AV121" s="1083"/>
      <c r="AW121" s="1083"/>
      <c r="AX121" s="1083"/>
      <c r="AY121" s="1084"/>
      <c r="AZ121" s="1039" t="s">
        <v>465</v>
      </c>
      <c r="BA121" s="1040"/>
      <c r="BB121" s="1040"/>
      <c r="BC121" s="1040"/>
      <c r="BD121" s="1040"/>
      <c r="BE121" s="1040"/>
      <c r="BF121" s="1040"/>
      <c r="BG121" s="1040"/>
      <c r="BH121" s="1040"/>
      <c r="BI121" s="1040"/>
      <c r="BJ121" s="1040"/>
      <c r="BK121" s="1040"/>
      <c r="BL121" s="1040"/>
      <c r="BM121" s="1040"/>
      <c r="BN121" s="1040"/>
      <c r="BO121" s="1040"/>
      <c r="BP121" s="1041"/>
      <c r="BQ121" s="1009">
        <v>320008</v>
      </c>
      <c r="BR121" s="1010"/>
      <c r="BS121" s="1010"/>
      <c r="BT121" s="1010"/>
      <c r="BU121" s="1010"/>
      <c r="BV121" s="1010">
        <v>266676</v>
      </c>
      <c r="BW121" s="1010"/>
      <c r="BX121" s="1010"/>
      <c r="BY121" s="1010"/>
      <c r="BZ121" s="1010"/>
      <c r="CA121" s="1010">
        <v>213344</v>
      </c>
      <c r="CB121" s="1010"/>
      <c r="CC121" s="1010"/>
      <c r="CD121" s="1010"/>
      <c r="CE121" s="1010"/>
      <c r="CF121" s="1004">
        <v>3.6</v>
      </c>
      <c r="CG121" s="1005"/>
      <c r="CH121" s="1005"/>
      <c r="CI121" s="1005"/>
      <c r="CJ121" s="1005"/>
      <c r="CK121" s="1100"/>
      <c r="CL121" s="1101"/>
      <c r="CM121" s="1101"/>
      <c r="CN121" s="1101"/>
      <c r="CO121" s="1102"/>
      <c r="CP121" s="1110" t="s">
        <v>466</v>
      </c>
      <c r="CQ121" s="1111"/>
      <c r="CR121" s="1111"/>
      <c r="CS121" s="1111"/>
      <c r="CT121" s="1111"/>
      <c r="CU121" s="1111"/>
      <c r="CV121" s="1111"/>
      <c r="CW121" s="1111"/>
      <c r="CX121" s="1111"/>
      <c r="CY121" s="1111"/>
      <c r="CZ121" s="1111"/>
      <c r="DA121" s="1111"/>
      <c r="DB121" s="1111"/>
      <c r="DC121" s="1111"/>
      <c r="DD121" s="1111"/>
      <c r="DE121" s="1111"/>
      <c r="DF121" s="1112"/>
      <c r="DG121" s="1009" t="s">
        <v>390</v>
      </c>
      <c r="DH121" s="1010"/>
      <c r="DI121" s="1010"/>
      <c r="DJ121" s="1010"/>
      <c r="DK121" s="1010"/>
      <c r="DL121" s="1010" t="s">
        <v>129</v>
      </c>
      <c r="DM121" s="1010"/>
      <c r="DN121" s="1010"/>
      <c r="DO121" s="1010"/>
      <c r="DP121" s="1010"/>
      <c r="DQ121" s="1010" t="s">
        <v>129</v>
      </c>
      <c r="DR121" s="1010"/>
      <c r="DS121" s="1010"/>
      <c r="DT121" s="1010"/>
      <c r="DU121" s="1010"/>
      <c r="DV121" s="1011" t="s">
        <v>390</v>
      </c>
      <c r="DW121" s="1011"/>
      <c r="DX121" s="1011"/>
      <c r="DY121" s="1011"/>
      <c r="DZ121" s="1012"/>
    </row>
    <row r="122" spans="1:130" s="246" customFormat="1" ht="26.25" customHeight="1" x14ac:dyDescent="0.15">
      <c r="A122" s="1149"/>
      <c r="B122" s="1036"/>
      <c r="C122" s="1006" t="s">
        <v>446</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390</v>
      </c>
      <c r="AB122" s="1049"/>
      <c r="AC122" s="1049"/>
      <c r="AD122" s="1049"/>
      <c r="AE122" s="1050"/>
      <c r="AF122" s="1051" t="s">
        <v>390</v>
      </c>
      <c r="AG122" s="1049"/>
      <c r="AH122" s="1049"/>
      <c r="AI122" s="1049"/>
      <c r="AJ122" s="1050"/>
      <c r="AK122" s="1051" t="s">
        <v>390</v>
      </c>
      <c r="AL122" s="1049"/>
      <c r="AM122" s="1049"/>
      <c r="AN122" s="1049"/>
      <c r="AO122" s="1050"/>
      <c r="AP122" s="1052" t="s">
        <v>129</v>
      </c>
      <c r="AQ122" s="1053"/>
      <c r="AR122" s="1053"/>
      <c r="AS122" s="1053"/>
      <c r="AT122" s="1054"/>
      <c r="AU122" s="1082"/>
      <c r="AV122" s="1083"/>
      <c r="AW122" s="1083"/>
      <c r="AX122" s="1083"/>
      <c r="AY122" s="1084"/>
      <c r="AZ122" s="1064" t="s">
        <v>467</v>
      </c>
      <c r="BA122" s="1055"/>
      <c r="BB122" s="1055"/>
      <c r="BC122" s="1055"/>
      <c r="BD122" s="1055"/>
      <c r="BE122" s="1055"/>
      <c r="BF122" s="1055"/>
      <c r="BG122" s="1055"/>
      <c r="BH122" s="1055"/>
      <c r="BI122" s="1055"/>
      <c r="BJ122" s="1055"/>
      <c r="BK122" s="1055"/>
      <c r="BL122" s="1055"/>
      <c r="BM122" s="1055"/>
      <c r="BN122" s="1055"/>
      <c r="BO122" s="1055"/>
      <c r="BP122" s="1056"/>
      <c r="BQ122" s="1087">
        <v>9040171</v>
      </c>
      <c r="BR122" s="1088"/>
      <c r="BS122" s="1088"/>
      <c r="BT122" s="1088"/>
      <c r="BU122" s="1088"/>
      <c r="BV122" s="1088">
        <v>8899939</v>
      </c>
      <c r="BW122" s="1088"/>
      <c r="BX122" s="1088"/>
      <c r="BY122" s="1088"/>
      <c r="BZ122" s="1088"/>
      <c r="CA122" s="1088">
        <v>8812713</v>
      </c>
      <c r="CB122" s="1088"/>
      <c r="CC122" s="1088"/>
      <c r="CD122" s="1088"/>
      <c r="CE122" s="1088"/>
      <c r="CF122" s="1108">
        <v>149.80000000000001</v>
      </c>
      <c r="CG122" s="1109"/>
      <c r="CH122" s="1109"/>
      <c r="CI122" s="1109"/>
      <c r="CJ122" s="1109"/>
      <c r="CK122" s="1100"/>
      <c r="CL122" s="1101"/>
      <c r="CM122" s="1101"/>
      <c r="CN122" s="1101"/>
      <c r="CO122" s="1102"/>
      <c r="CP122" s="1110" t="s">
        <v>468</v>
      </c>
      <c r="CQ122" s="1111"/>
      <c r="CR122" s="1111"/>
      <c r="CS122" s="1111"/>
      <c r="CT122" s="1111"/>
      <c r="CU122" s="1111"/>
      <c r="CV122" s="1111"/>
      <c r="CW122" s="1111"/>
      <c r="CX122" s="1111"/>
      <c r="CY122" s="1111"/>
      <c r="CZ122" s="1111"/>
      <c r="DA122" s="1111"/>
      <c r="DB122" s="1111"/>
      <c r="DC122" s="1111"/>
      <c r="DD122" s="1111"/>
      <c r="DE122" s="1111"/>
      <c r="DF122" s="1112"/>
      <c r="DG122" s="1009" t="s">
        <v>129</v>
      </c>
      <c r="DH122" s="1010"/>
      <c r="DI122" s="1010"/>
      <c r="DJ122" s="1010"/>
      <c r="DK122" s="1010"/>
      <c r="DL122" s="1010" t="s">
        <v>390</v>
      </c>
      <c r="DM122" s="1010"/>
      <c r="DN122" s="1010"/>
      <c r="DO122" s="1010"/>
      <c r="DP122" s="1010"/>
      <c r="DQ122" s="1010" t="s">
        <v>129</v>
      </c>
      <c r="DR122" s="1010"/>
      <c r="DS122" s="1010"/>
      <c r="DT122" s="1010"/>
      <c r="DU122" s="1010"/>
      <c r="DV122" s="1011" t="s">
        <v>129</v>
      </c>
      <c r="DW122" s="1011"/>
      <c r="DX122" s="1011"/>
      <c r="DY122" s="1011"/>
      <c r="DZ122" s="1012"/>
    </row>
    <row r="123" spans="1:130" s="246" customFormat="1" ht="26.25" customHeight="1" x14ac:dyDescent="0.15">
      <c r="A123" s="1149"/>
      <c r="B123" s="1036"/>
      <c r="C123" s="1006" t="s">
        <v>452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129</v>
      </c>
      <c r="AB123" s="1049"/>
      <c r="AC123" s="1049"/>
      <c r="AD123" s="1049"/>
      <c r="AE123" s="1050"/>
      <c r="AF123" s="1051" t="s">
        <v>129</v>
      </c>
      <c r="AG123" s="1049"/>
      <c r="AH123" s="1049"/>
      <c r="AI123" s="1049"/>
      <c r="AJ123" s="1050"/>
      <c r="AK123" s="1051" t="s">
        <v>390</v>
      </c>
      <c r="AL123" s="1049"/>
      <c r="AM123" s="1049"/>
      <c r="AN123" s="1049"/>
      <c r="AO123" s="1050"/>
      <c r="AP123" s="1052" t="s">
        <v>129</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469</v>
      </c>
      <c r="BP123" s="1096"/>
      <c r="BQ123" s="1155">
        <v>10714117</v>
      </c>
      <c r="BR123" s="1156"/>
      <c r="BS123" s="1156"/>
      <c r="BT123" s="1156"/>
      <c r="BU123" s="1156"/>
      <c r="BV123" s="1156">
        <v>10267566</v>
      </c>
      <c r="BW123" s="1156"/>
      <c r="BX123" s="1156"/>
      <c r="BY123" s="1156"/>
      <c r="BZ123" s="1156"/>
      <c r="CA123" s="1156">
        <v>10259088</v>
      </c>
      <c r="CB123" s="1156"/>
      <c r="CC123" s="1156"/>
      <c r="CD123" s="1156"/>
      <c r="CE123" s="1156"/>
      <c r="CF123" s="1089"/>
      <c r="CG123" s="1090"/>
      <c r="CH123" s="1090"/>
      <c r="CI123" s="1090"/>
      <c r="CJ123" s="1091"/>
      <c r="CK123" s="1100"/>
      <c r="CL123" s="1101"/>
      <c r="CM123" s="1101"/>
      <c r="CN123" s="1101"/>
      <c r="CO123" s="1102"/>
      <c r="CP123" s="1110" t="s">
        <v>470</v>
      </c>
      <c r="CQ123" s="1111"/>
      <c r="CR123" s="1111"/>
      <c r="CS123" s="1111"/>
      <c r="CT123" s="1111"/>
      <c r="CU123" s="1111"/>
      <c r="CV123" s="1111"/>
      <c r="CW123" s="1111"/>
      <c r="CX123" s="1111"/>
      <c r="CY123" s="1111"/>
      <c r="CZ123" s="1111"/>
      <c r="DA123" s="1111"/>
      <c r="DB123" s="1111"/>
      <c r="DC123" s="1111"/>
      <c r="DD123" s="1111"/>
      <c r="DE123" s="1111"/>
      <c r="DF123" s="1112"/>
      <c r="DG123" s="1048" t="s">
        <v>390</v>
      </c>
      <c r="DH123" s="1049"/>
      <c r="DI123" s="1049"/>
      <c r="DJ123" s="1049"/>
      <c r="DK123" s="1050"/>
      <c r="DL123" s="1051" t="s">
        <v>390</v>
      </c>
      <c r="DM123" s="1049"/>
      <c r="DN123" s="1049"/>
      <c r="DO123" s="1049"/>
      <c r="DP123" s="1050"/>
      <c r="DQ123" s="1051" t="s">
        <v>129</v>
      </c>
      <c r="DR123" s="1049"/>
      <c r="DS123" s="1049"/>
      <c r="DT123" s="1049"/>
      <c r="DU123" s="1050"/>
      <c r="DV123" s="1052" t="s">
        <v>390</v>
      </c>
      <c r="DW123" s="1053"/>
      <c r="DX123" s="1053"/>
      <c r="DY123" s="1053"/>
      <c r="DZ123" s="1054"/>
    </row>
    <row r="124" spans="1:130" s="246" customFormat="1" ht="26.25" customHeight="1" thickBot="1" x14ac:dyDescent="0.2">
      <c r="A124" s="1149"/>
      <c r="B124" s="1036"/>
      <c r="C124" s="1006" t="s">
        <v>455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390</v>
      </c>
      <c r="AB124" s="1049"/>
      <c r="AC124" s="1049"/>
      <c r="AD124" s="1049"/>
      <c r="AE124" s="1050"/>
      <c r="AF124" s="1051" t="s">
        <v>390</v>
      </c>
      <c r="AG124" s="1049"/>
      <c r="AH124" s="1049"/>
      <c r="AI124" s="1049"/>
      <c r="AJ124" s="1050"/>
      <c r="AK124" s="1051" t="s">
        <v>390</v>
      </c>
      <c r="AL124" s="1049"/>
      <c r="AM124" s="1049"/>
      <c r="AN124" s="1049"/>
      <c r="AO124" s="1050"/>
      <c r="AP124" s="1052" t="s">
        <v>129</v>
      </c>
      <c r="AQ124" s="1053"/>
      <c r="AR124" s="1053"/>
      <c r="AS124" s="1053"/>
      <c r="AT124" s="1054"/>
      <c r="AU124" s="1151" t="s">
        <v>471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99.6</v>
      </c>
      <c r="BR124" s="1118"/>
      <c r="BS124" s="1118"/>
      <c r="BT124" s="1118"/>
      <c r="BU124" s="1118"/>
      <c r="BV124" s="1118">
        <v>94.6</v>
      </c>
      <c r="BW124" s="1118"/>
      <c r="BX124" s="1118"/>
      <c r="BY124" s="1118"/>
      <c r="BZ124" s="1118"/>
      <c r="CA124" s="1118">
        <v>83.7</v>
      </c>
      <c r="CB124" s="1118"/>
      <c r="CC124" s="1118"/>
      <c r="CD124" s="1118"/>
      <c r="CE124" s="1118"/>
      <c r="CF124" s="1119"/>
      <c r="CG124" s="1120"/>
      <c r="CH124" s="1120"/>
      <c r="CI124" s="1120"/>
      <c r="CJ124" s="1121"/>
      <c r="CK124" s="1103"/>
      <c r="CL124" s="1103"/>
      <c r="CM124" s="1103"/>
      <c r="CN124" s="1103"/>
      <c r="CO124" s="1104"/>
      <c r="CP124" s="1110" t="s">
        <v>472</v>
      </c>
      <c r="CQ124" s="1111"/>
      <c r="CR124" s="1111"/>
      <c r="CS124" s="1111"/>
      <c r="CT124" s="1111"/>
      <c r="CU124" s="1111"/>
      <c r="CV124" s="1111"/>
      <c r="CW124" s="1111"/>
      <c r="CX124" s="1111"/>
      <c r="CY124" s="1111"/>
      <c r="CZ124" s="1111"/>
      <c r="DA124" s="1111"/>
      <c r="DB124" s="1111"/>
      <c r="DC124" s="1111"/>
      <c r="DD124" s="1111"/>
      <c r="DE124" s="1111"/>
      <c r="DF124" s="1112"/>
      <c r="DG124" s="1095" t="s">
        <v>129</v>
      </c>
      <c r="DH124" s="1074"/>
      <c r="DI124" s="1074"/>
      <c r="DJ124" s="1074"/>
      <c r="DK124" s="1075"/>
      <c r="DL124" s="1073" t="s">
        <v>129</v>
      </c>
      <c r="DM124" s="1074"/>
      <c r="DN124" s="1074"/>
      <c r="DO124" s="1074"/>
      <c r="DP124" s="1075"/>
      <c r="DQ124" s="1073" t="s">
        <v>390</v>
      </c>
      <c r="DR124" s="1074"/>
      <c r="DS124" s="1074"/>
      <c r="DT124" s="1074"/>
      <c r="DU124" s="1075"/>
      <c r="DV124" s="1076" t="s">
        <v>390</v>
      </c>
      <c r="DW124" s="1077"/>
      <c r="DX124" s="1077"/>
      <c r="DY124" s="1077"/>
      <c r="DZ124" s="1078"/>
    </row>
    <row r="125" spans="1:130" s="246" customFormat="1" ht="26.25" customHeight="1" x14ac:dyDescent="0.15">
      <c r="A125" s="1149"/>
      <c r="B125" s="1036"/>
      <c r="C125" s="1006" t="s">
        <v>457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390</v>
      </c>
      <c r="AB125" s="1049"/>
      <c r="AC125" s="1049"/>
      <c r="AD125" s="1049"/>
      <c r="AE125" s="1050"/>
      <c r="AF125" s="1051" t="s">
        <v>129</v>
      </c>
      <c r="AG125" s="1049"/>
      <c r="AH125" s="1049"/>
      <c r="AI125" s="1049"/>
      <c r="AJ125" s="1050"/>
      <c r="AK125" s="1051" t="s">
        <v>390</v>
      </c>
      <c r="AL125" s="1049"/>
      <c r="AM125" s="1049"/>
      <c r="AN125" s="1049"/>
      <c r="AO125" s="1050"/>
      <c r="AP125" s="1052" t="s">
        <v>390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473</v>
      </c>
      <c r="CL125" s="1098"/>
      <c r="CM125" s="1098"/>
      <c r="CN125" s="1098"/>
      <c r="CO125" s="1099"/>
      <c r="CP125" s="1030" t="s">
        <v>474</v>
      </c>
      <c r="CQ125" s="979"/>
      <c r="CR125" s="979"/>
      <c r="CS125" s="979"/>
      <c r="CT125" s="979"/>
      <c r="CU125" s="979"/>
      <c r="CV125" s="979"/>
      <c r="CW125" s="979"/>
      <c r="CX125" s="979"/>
      <c r="CY125" s="979"/>
      <c r="CZ125" s="979"/>
      <c r="DA125" s="979"/>
      <c r="DB125" s="979"/>
      <c r="DC125" s="979"/>
      <c r="DD125" s="979"/>
      <c r="DE125" s="979"/>
      <c r="DF125" s="980"/>
      <c r="DG125" s="1016" t="s">
        <v>129</v>
      </c>
      <c r="DH125" s="1017"/>
      <c r="DI125" s="1017"/>
      <c r="DJ125" s="1017"/>
      <c r="DK125" s="1017"/>
      <c r="DL125" s="1017" t="s">
        <v>390</v>
      </c>
      <c r="DM125" s="1017"/>
      <c r="DN125" s="1017"/>
      <c r="DO125" s="1017"/>
      <c r="DP125" s="1017"/>
      <c r="DQ125" s="1017" t="s">
        <v>390</v>
      </c>
      <c r="DR125" s="1017"/>
      <c r="DS125" s="1017"/>
      <c r="DT125" s="1017"/>
      <c r="DU125" s="1017"/>
      <c r="DV125" s="1018" t="s">
        <v>390</v>
      </c>
      <c r="DW125" s="1018"/>
      <c r="DX125" s="1018"/>
      <c r="DY125" s="1018"/>
      <c r="DZ125" s="1019"/>
    </row>
    <row r="126" spans="1:130" s="246" customFormat="1" ht="26.25" customHeight="1" thickBot="1" x14ac:dyDescent="0.2">
      <c r="A126" s="1149"/>
      <c r="B126" s="1036"/>
      <c r="C126" s="1006" t="s">
        <v>459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390</v>
      </c>
      <c r="AB126" s="1049"/>
      <c r="AC126" s="1049"/>
      <c r="AD126" s="1049"/>
      <c r="AE126" s="1050"/>
      <c r="AF126" s="1051" t="s">
        <v>390</v>
      </c>
      <c r="AG126" s="1049"/>
      <c r="AH126" s="1049"/>
      <c r="AI126" s="1049"/>
      <c r="AJ126" s="1050"/>
      <c r="AK126" s="1051" t="s">
        <v>390</v>
      </c>
      <c r="AL126" s="1049"/>
      <c r="AM126" s="1049"/>
      <c r="AN126" s="1049"/>
      <c r="AO126" s="1050"/>
      <c r="AP126" s="1052" t="s">
        <v>129</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475</v>
      </c>
      <c r="CQ126" s="1040"/>
      <c r="CR126" s="1040"/>
      <c r="CS126" s="1040"/>
      <c r="CT126" s="1040"/>
      <c r="CU126" s="1040"/>
      <c r="CV126" s="1040"/>
      <c r="CW126" s="1040"/>
      <c r="CX126" s="1040"/>
      <c r="CY126" s="1040"/>
      <c r="CZ126" s="1040"/>
      <c r="DA126" s="1040"/>
      <c r="DB126" s="1040"/>
      <c r="DC126" s="1040"/>
      <c r="DD126" s="1040"/>
      <c r="DE126" s="1040"/>
      <c r="DF126" s="1041"/>
      <c r="DG126" s="1009" t="s">
        <v>129</v>
      </c>
      <c r="DH126" s="1010"/>
      <c r="DI126" s="1010"/>
      <c r="DJ126" s="1010"/>
      <c r="DK126" s="1010"/>
      <c r="DL126" s="1010" t="s">
        <v>390</v>
      </c>
      <c r="DM126" s="1010"/>
      <c r="DN126" s="1010"/>
      <c r="DO126" s="1010"/>
      <c r="DP126" s="1010"/>
      <c r="DQ126" s="1010" t="s">
        <v>129</v>
      </c>
      <c r="DR126" s="1010"/>
      <c r="DS126" s="1010"/>
      <c r="DT126" s="1010"/>
      <c r="DU126" s="1010"/>
      <c r="DV126" s="1011" t="s">
        <v>390</v>
      </c>
      <c r="DW126" s="1011"/>
      <c r="DX126" s="1011"/>
      <c r="DY126" s="1011"/>
      <c r="DZ126" s="1012"/>
    </row>
    <row r="127" spans="1:130" s="246" customFormat="1" ht="26.25" customHeight="1" x14ac:dyDescent="0.15">
      <c r="A127" s="1150"/>
      <c r="B127" s="1038"/>
      <c r="C127" s="1092" t="s">
        <v>476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390</v>
      </c>
      <c r="AB127" s="1049"/>
      <c r="AC127" s="1049"/>
      <c r="AD127" s="1049"/>
      <c r="AE127" s="1050"/>
      <c r="AF127" s="1051" t="s">
        <v>390</v>
      </c>
      <c r="AG127" s="1049"/>
      <c r="AH127" s="1049"/>
      <c r="AI127" s="1049"/>
      <c r="AJ127" s="1050"/>
      <c r="AK127" s="1051" t="s">
        <v>390</v>
      </c>
      <c r="AL127" s="1049"/>
      <c r="AM127" s="1049"/>
      <c r="AN127" s="1049"/>
      <c r="AO127" s="1050"/>
      <c r="AP127" s="1052" t="s">
        <v>129</v>
      </c>
      <c r="AQ127" s="1053"/>
      <c r="AR127" s="1053"/>
      <c r="AS127" s="1053"/>
      <c r="AT127" s="1054"/>
      <c r="AU127" s="282"/>
      <c r="AV127" s="282"/>
      <c r="AW127" s="282"/>
      <c r="AX127" s="1122" t="s">
        <v>477</v>
      </c>
      <c r="AY127" s="1123"/>
      <c r="AZ127" s="1123"/>
      <c r="BA127" s="1123"/>
      <c r="BB127" s="1123"/>
      <c r="BC127" s="1123"/>
      <c r="BD127" s="1123"/>
      <c r="BE127" s="1124"/>
      <c r="BF127" s="1125" t="s">
        <v>478</v>
      </c>
      <c r="BG127" s="1123"/>
      <c r="BH127" s="1123"/>
      <c r="BI127" s="1123"/>
      <c r="BJ127" s="1123"/>
      <c r="BK127" s="1123"/>
      <c r="BL127" s="1124"/>
      <c r="BM127" s="1125" t="s">
        <v>479</v>
      </c>
      <c r="BN127" s="1123"/>
      <c r="BO127" s="1123"/>
      <c r="BP127" s="1123"/>
      <c r="BQ127" s="1123"/>
      <c r="BR127" s="1123"/>
      <c r="BS127" s="1124"/>
      <c r="BT127" s="1125" t="s">
        <v>480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481</v>
      </c>
      <c r="CQ127" s="1040"/>
      <c r="CR127" s="1040"/>
      <c r="CS127" s="1040"/>
      <c r="CT127" s="1040"/>
      <c r="CU127" s="1040"/>
      <c r="CV127" s="1040"/>
      <c r="CW127" s="1040"/>
      <c r="CX127" s="1040"/>
      <c r="CY127" s="1040"/>
      <c r="CZ127" s="1040"/>
      <c r="DA127" s="1040"/>
      <c r="DB127" s="1040"/>
      <c r="DC127" s="1040"/>
      <c r="DD127" s="1040"/>
      <c r="DE127" s="1040"/>
      <c r="DF127" s="1041"/>
      <c r="DG127" s="1009" t="s">
        <v>129</v>
      </c>
      <c r="DH127" s="1010"/>
      <c r="DI127" s="1010"/>
      <c r="DJ127" s="1010"/>
      <c r="DK127" s="1010"/>
      <c r="DL127" s="1010" t="s">
        <v>129</v>
      </c>
      <c r="DM127" s="1010"/>
      <c r="DN127" s="1010"/>
      <c r="DO127" s="1010"/>
      <c r="DP127" s="1010"/>
      <c r="DQ127" s="1010" t="s">
        <v>390</v>
      </c>
      <c r="DR127" s="1010"/>
      <c r="DS127" s="1010"/>
      <c r="DT127" s="1010"/>
      <c r="DU127" s="1010"/>
      <c r="DV127" s="1011" t="s">
        <v>129</v>
      </c>
      <c r="DW127" s="1011"/>
      <c r="DX127" s="1011"/>
      <c r="DY127" s="1011"/>
      <c r="DZ127" s="1012"/>
    </row>
    <row r="128" spans="1:130" s="246" customFormat="1" ht="26.25" customHeight="1" thickBot="1" x14ac:dyDescent="0.2">
      <c r="A128" s="1133" t="s">
        <v>482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483</v>
      </c>
      <c r="X128" s="1135"/>
      <c r="Y128" s="1135"/>
      <c r="Z128" s="1136"/>
      <c r="AA128" s="1137">
        <v>53332</v>
      </c>
      <c r="AB128" s="1138"/>
      <c r="AC128" s="1138"/>
      <c r="AD128" s="1138"/>
      <c r="AE128" s="1139"/>
      <c r="AF128" s="1140">
        <v>53332</v>
      </c>
      <c r="AG128" s="1138"/>
      <c r="AH128" s="1138"/>
      <c r="AI128" s="1138"/>
      <c r="AJ128" s="1139"/>
      <c r="AK128" s="1140">
        <v>53332</v>
      </c>
      <c r="AL128" s="1138"/>
      <c r="AM128" s="1138"/>
      <c r="AN128" s="1138"/>
      <c r="AO128" s="1139"/>
      <c r="AP128" s="1141"/>
      <c r="AQ128" s="1142"/>
      <c r="AR128" s="1142"/>
      <c r="AS128" s="1142"/>
      <c r="AT128" s="1143"/>
      <c r="AU128" s="282"/>
      <c r="AV128" s="282"/>
      <c r="AW128" s="282"/>
      <c r="AX128" s="978" t="s">
        <v>484</v>
      </c>
      <c r="AY128" s="979"/>
      <c r="AZ128" s="979"/>
      <c r="BA128" s="979"/>
      <c r="BB128" s="979"/>
      <c r="BC128" s="979"/>
      <c r="BD128" s="979"/>
      <c r="BE128" s="980"/>
      <c r="BF128" s="1144" t="s">
        <v>390</v>
      </c>
      <c r="BG128" s="1145"/>
      <c r="BH128" s="1145"/>
      <c r="BI128" s="1145"/>
      <c r="BJ128" s="1145"/>
      <c r="BK128" s="1145"/>
      <c r="BL128" s="1146"/>
      <c r="BM128" s="1144">
        <v>14.18</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485</v>
      </c>
      <c r="CQ128" s="1127"/>
      <c r="CR128" s="1127"/>
      <c r="CS128" s="1127"/>
      <c r="CT128" s="1127"/>
      <c r="CU128" s="1127"/>
      <c r="CV128" s="1127"/>
      <c r="CW128" s="1127"/>
      <c r="CX128" s="1127"/>
      <c r="CY128" s="1127"/>
      <c r="CZ128" s="1127"/>
      <c r="DA128" s="1127"/>
      <c r="DB128" s="1127"/>
      <c r="DC128" s="1127"/>
      <c r="DD128" s="1127"/>
      <c r="DE128" s="1127"/>
      <c r="DF128" s="1128"/>
      <c r="DG128" s="1129" t="s">
        <v>390</v>
      </c>
      <c r="DH128" s="1130"/>
      <c r="DI128" s="1130"/>
      <c r="DJ128" s="1130"/>
      <c r="DK128" s="1130"/>
      <c r="DL128" s="1130" t="s">
        <v>390</v>
      </c>
      <c r="DM128" s="1130"/>
      <c r="DN128" s="1130"/>
      <c r="DO128" s="1130"/>
      <c r="DP128" s="1130"/>
      <c r="DQ128" s="1130" t="s">
        <v>390</v>
      </c>
      <c r="DR128" s="1130"/>
      <c r="DS128" s="1130"/>
      <c r="DT128" s="1130"/>
      <c r="DU128" s="1130"/>
      <c r="DV128" s="1131" t="s">
        <v>390</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486</v>
      </c>
      <c r="X129" s="1164"/>
      <c r="Y129" s="1164"/>
      <c r="Z129" s="1165"/>
      <c r="AA129" s="1048">
        <v>6487539</v>
      </c>
      <c r="AB129" s="1049"/>
      <c r="AC129" s="1049"/>
      <c r="AD129" s="1049"/>
      <c r="AE129" s="1050"/>
      <c r="AF129" s="1051">
        <v>6529501</v>
      </c>
      <c r="AG129" s="1049"/>
      <c r="AH129" s="1049"/>
      <c r="AI129" s="1049"/>
      <c r="AJ129" s="1050"/>
      <c r="AK129" s="1051">
        <v>6626484</v>
      </c>
      <c r="AL129" s="1049"/>
      <c r="AM129" s="1049"/>
      <c r="AN129" s="1049"/>
      <c r="AO129" s="1050"/>
      <c r="AP129" s="1166"/>
      <c r="AQ129" s="1167"/>
      <c r="AR129" s="1167"/>
      <c r="AS129" s="1167"/>
      <c r="AT129" s="1168"/>
      <c r="AU129" s="284"/>
      <c r="AV129" s="284"/>
      <c r="AW129" s="284"/>
      <c r="AX129" s="1157" t="s">
        <v>487</v>
      </c>
      <c r="AY129" s="1040"/>
      <c r="AZ129" s="1040"/>
      <c r="BA129" s="1040"/>
      <c r="BB129" s="1040"/>
      <c r="BC129" s="1040"/>
      <c r="BD129" s="1040"/>
      <c r="BE129" s="1041"/>
      <c r="BF129" s="1158" t="s">
        <v>390</v>
      </c>
      <c r="BG129" s="1159"/>
      <c r="BH129" s="1159"/>
      <c r="BI129" s="1159"/>
      <c r="BJ129" s="1159"/>
      <c r="BK129" s="1159"/>
      <c r="BL129" s="1160"/>
      <c r="BM129" s="1158">
        <v>19.18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489</v>
      </c>
      <c r="X130" s="1164"/>
      <c r="Y130" s="1164"/>
      <c r="Z130" s="1165"/>
      <c r="AA130" s="1048">
        <v>728990</v>
      </c>
      <c r="AB130" s="1049"/>
      <c r="AC130" s="1049"/>
      <c r="AD130" s="1049"/>
      <c r="AE130" s="1050"/>
      <c r="AF130" s="1051">
        <v>739306</v>
      </c>
      <c r="AG130" s="1049"/>
      <c r="AH130" s="1049"/>
      <c r="AI130" s="1049"/>
      <c r="AJ130" s="1050"/>
      <c r="AK130" s="1051">
        <v>742525</v>
      </c>
      <c r="AL130" s="1049"/>
      <c r="AM130" s="1049"/>
      <c r="AN130" s="1049"/>
      <c r="AO130" s="1050"/>
      <c r="AP130" s="1166"/>
      <c r="AQ130" s="1167"/>
      <c r="AR130" s="1167"/>
      <c r="AS130" s="1167"/>
      <c r="AT130" s="1168"/>
      <c r="AU130" s="284"/>
      <c r="AV130" s="284"/>
      <c r="AW130" s="284"/>
      <c r="AX130" s="1157" t="s">
        <v>490</v>
      </c>
      <c r="AY130" s="1040"/>
      <c r="AZ130" s="1040"/>
      <c r="BA130" s="1040"/>
      <c r="BB130" s="1040"/>
      <c r="BC130" s="1040"/>
      <c r="BD130" s="1040"/>
      <c r="BE130" s="1041"/>
      <c r="BF130" s="1194">
        <v>8.5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491</v>
      </c>
      <c r="X131" s="1202"/>
      <c r="Y131" s="1202"/>
      <c r="Z131" s="1203"/>
      <c r="AA131" s="1095">
        <v>5758549</v>
      </c>
      <c r="AB131" s="1074"/>
      <c r="AC131" s="1074"/>
      <c r="AD131" s="1074"/>
      <c r="AE131" s="1075"/>
      <c r="AF131" s="1073">
        <v>5790195</v>
      </c>
      <c r="AG131" s="1074"/>
      <c r="AH131" s="1074"/>
      <c r="AI131" s="1074"/>
      <c r="AJ131" s="1075"/>
      <c r="AK131" s="1073">
        <v>5883959</v>
      </c>
      <c r="AL131" s="1074"/>
      <c r="AM131" s="1074"/>
      <c r="AN131" s="1074"/>
      <c r="AO131" s="1075"/>
      <c r="AP131" s="1204"/>
      <c r="AQ131" s="1205"/>
      <c r="AR131" s="1205"/>
      <c r="AS131" s="1205"/>
      <c r="AT131" s="1206"/>
      <c r="AU131" s="284"/>
      <c r="AV131" s="284"/>
      <c r="AW131" s="284"/>
      <c r="AX131" s="1176" t="s">
        <v>492</v>
      </c>
      <c r="AY131" s="1127"/>
      <c r="AZ131" s="1127"/>
      <c r="BA131" s="1127"/>
      <c r="BB131" s="1127"/>
      <c r="BC131" s="1127"/>
      <c r="BD131" s="1127"/>
      <c r="BE131" s="1128"/>
      <c r="BF131" s="1177">
        <v>83.7</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494</v>
      </c>
      <c r="W132" s="1187"/>
      <c r="X132" s="1187"/>
      <c r="Y132" s="1187"/>
      <c r="Z132" s="1188"/>
      <c r="AA132" s="1189">
        <v>7.8747788720000003</v>
      </c>
      <c r="AB132" s="1190"/>
      <c r="AC132" s="1190"/>
      <c r="AD132" s="1190"/>
      <c r="AE132" s="1191"/>
      <c r="AF132" s="1192">
        <v>9.0934761260000005</v>
      </c>
      <c r="AG132" s="1190"/>
      <c r="AH132" s="1190"/>
      <c r="AI132" s="1190"/>
      <c r="AJ132" s="1191"/>
      <c r="AK132" s="1192">
        <v>8.7838137550000006</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495</v>
      </c>
      <c r="W133" s="1170"/>
      <c r="X133" s="1170"/>
      <c r="Y133" s="1170"/>
      <c r="Z133" s="1171"/>
      <c r="AA133" s="1172">
        <v>8.1</v>
      </c>
      <c r="AB133" s="1173"/>
      <c r="AC133" s="1173"/>
      <c r="AD133" s="1173"/>
      <c r="AE133" s="1174"/>
      <c r="AF133" s="1172">
        <v>8.1999999999999993</v>
      </c>
      <c r="AG133" s="1173"/>
      <c r="AH133" s="1173"/>
      <c r="AI133" s="1173"/>
      <c r="AJ133" s="1174"/>
      <c r="AK133" s="1172">
        <v>8.5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ttTlBF6dnmgOJ5EOvMN7YbfkdsZUI45y8Et+WsMUOPY+r9N47nsMiHJe25kC/7t8wQ+MVtCYM1s6Q83VmdFjtA==" saltValue="TSTusjSjQ3Hxw5cB9ju00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H73"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DP7XXv4s5LMHSM/1Ix0XIXkb+NjUC9KmYx5lN7AfKBpKF32CWcED7WYdUFVwevoLn5Lhm6rXRN9E5S+unJk5w==" saltValue="Ds34z0pCF2jmBDcDr0Mz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67"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pD7hJpxSKlr0++v8FyzQXVks0zm6VsROlc3LLsf5ppjtNU06lq179gCdNdbR451dFfaU4F4+E1BAj6qy/uQDw==" saltValue="Po1H3NAgqNGPYOULjw0aZ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504</v>
      </c>
      <c r="AL9" s="1213"/>
      <c r="AM9" s="1213"/>
      <c r="AN9" s="1214"/>
      <c r="AO9" s="312">
        <v>1801156</v>
      </c>
      <c r="AP9" s="312">
        <v>50992</v>
      </c>
      <c r="AQ9" s="313">
        <v>56489</v>
      </c>
      <c r="AR9" s="314">
        <v>-9.6999999999999993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505</v>
      </c>
      <c r="AL10" s="1213"/>
      <c r="AM10" s="1213"/>
      <c r="AN10" s="1214"/>
      <c r="AO10" s="315">
        <v>40885</v>
      </c>
      <c r="AP10" s="315">
        <v>1157</v>
      </c>
      <c r="AQ10" s="316">
        <v>5759</v>
      </c>
      <c r="AR10" s="317">
        <v>-79.900000000000006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506</v>
      </c>
      <c r="AL11" s="1213"/>
      <c r="AM11" s="1213"/>
      <c r="AN11" s="1214"/>
      <c r="AO11" s="315">
        <v>409973</v>
      </c>
      <c r="AP11" s="315">
        <v>11607</v>
      </c>
      <c r="AQ11" s="316">
        <v>8418</v>
      </c>
      <c r="AR11" s="317">
        <v>37.9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507</v>
      </c>
      <c r="AL12" s="1213"/>
      <c r="AM12" s="1213"/>
      <c r="AN12" s="1214"/>
      <c r="AO12" s="315" t="s">
        <v>508</v>
      </c>
      <c r="AP12" s="315" t="s">
        <v>508</v>
      </c>
      <c r="AQ12" s="316">
        <v>199</v>
      </c>
      <c r="AR12" s="317" t="s">
        <v>508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509</v>
      </c>
      <c r="AL13" s="1213"/>
      <c r="AM13" s="1213"/>
      <c r="AN13" s="1214"/>
      <c r="AO13" s="315" t="s">
        <v>508</v>
      </c>
      <c r="AP13" s="315" t="s">
        <v>508</v>
      </c>
      <c r="AQ13" s="316">
        <v>11</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510</v>
      </c>
      <c r="AL14" s="1213"/>
      <c r="AM14" s="1213"/>
      <c r="AN14" s="1214"/>
      <c r="AO14" s="315">
        <v>124847</v>
      </c>
      <c r="AP14" s="315">
        <v>3535</v>
      </c>
      <c r="AQ14" s="316">
        <v>2749</v>
      </c>
      <c r="AR14" s="317">
        <v>28.6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511</v>
      </c>
      <c r="AL15" s="1213"/>
      <c r="AM15" s="1213"/>
      <c r="AN15" s="1214"/>
      <c r="AO15" s="315">
        <v>244942</v>
      </c>
      <c r="AP15" s="315">
        <v>6935</v>
      </c>
      <c r="AQ15" s="316">
        <v>1213</v>
      </c>
      <c r="AR15" s="317">
        <v>471.7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512</v>
      </c>
      <c r="AL16" s="1216"/>
      <c r="AM16" s="1216"/>
      <c r="AN16" s="1217"/>
      <c r="AO16" s="315">
        <v>-205429</v>
      </c>
      <c r="AP16" s="315">
        <v>-5816</v>
      </c>
      <c r="AQ16" s="316">
        <v>-4842</v>
      </c>
      <c r="AR16" s="317">
        <v>20.100000000000001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2416374</v>
      </c>
      <c r="AP17" s="315">
        <v>68410</v>
      </c>
      <c r="AQ17" s="316">
        <v>69997</v>
      </c>
      <c r="AR17" s="317">
        <v>-2.2999999999999998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517</v>
      </c>
      <c r="AL21" s="1208"/>
      <c r="AM21" s="1208"/>
      <c r="AN21" s="1209"/>
      <c r="AO21" s="327">
        <v>5.32</v>
      </c>
      <c r="AP21" s="328">
        <v>6.51</v>
      </c>
      <c r="AQ21" s="329">
        <v>-1.19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518</v>
      </c>
      <c r="AL22" s="1208"/>
      <c r="AM22" s="1208"/>
      <c r="AN22" s="1209"/>
      <c r="AO22" s="332">
        <v>98</v>
      </c>
      <c r="AP22" s="333">
        <v>97.2</v>
      </c>
      <c r="AQ22" s="334">
        <v>0.8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522</v>
      </c>
      <c r="AL32" s="1224"/>
      <c r="AM32" s="1224"/>
      <c r="AN32" s="1225"/>
      <c r="AO32" s="342">
        <v>1090457</v>
      </c>
      <c r="AP32" s="342">
        <v>30872</v>
      </c>
      <c r="AQ32" s="343">
        <v>31531</v>
      </c>
      <c r="AR32" s="344">
        <v>-2.1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523</v>
      </c>
      <c r="AL33" s="1224"/>
      <c r="AM33" s="1224"/>
      <c r="AN33" s="1225"/>
      <c r="AO33" s="342" t="s">
        <v>508</v>
      </c>
      <c r="AP33" s="342" t="s">
        <v>508</v>
      </c>
      <c r="AQ33" s="343" t="s">
        <v>508</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524</v>
      </c>
      <c r="AL34" s="1224"/>
      <c r="AM34" s="1224"/>
      <c r="AN34" s="1225"/>
      <c r="AO34" s="342" t="s">
        <v>508</v>
      </c>
      <c r="AP34" s="342" t="s">
        <v>508</v>
      </c>
      <c r="AQ34" s="343" t="s">
        <v>508</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525</v>
      </c>
      <c r="AL35" s="1224"/>
      <c r="AM35" s="1224"/>
      <c r="AN35" s="1225"/>
      <c r="AO35" s="342">
        <v>175799</v>
      </c>
      <c r="AP35" s="342">
        <v>4977</v>
      </c>
      <c r="AQ35" s="343">
        <v>9647</v>
      </c>
      <c r="AR35" s="344">
        <v>-48.4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526</v>
      </c>
      <c r="AL36" s="1224"/>
      <c r="AM36" s="1224"/>
      <c r="AN36" s="1225"/>
      <c r="AO36" s="342">
        <v>46339</v>
      </c>
      <c r="AP36" s="342">
        <v>1312</v>
      </c>
      <c r="AQ36" s="343">
        <v>2316</v>
      </c>
      <c r="AR36" s="344">
        <v>-43.4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527</v>
      </c>
      <c r="AL37" s="1224"/>
      <c r="AM37" s="1224"/>
      <c r="AN37" s="1225"/>
      <c r="AO37" s="342" t="s">
        <v>508</v>
      </c>
      <c r="AP37" s="342" t="s">
        <v>508</v>
      </c>
      <c r="AQ37" s="343">
        <v>1006</v>
      </c>
      <c r="AR37" s="344" t="s">
        <v>508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528</v>
      </c>
      <c r="AL38" s="1227"/>
      <c r="AM38" s="1227"/>
      <c r="AN38" s="1228"/>
      <c r="AO38" s="345">
        <v>98</v>
      </c>
      <c r="AP38" s="345">
        <v>3</v>
      </c>
      <c r="AQ38" s="346">
        <v>1</v>
      </c>
      <c r="AR38" s="334">
        <v>200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529</v>
      </c>
      <c r="AL39" s="1227"/>
      <c r="AM39" s="1227"/>
      <c r="AN39" s="1228"/>
      <c r="AO39" s="342">
        <v>-53332</v>
      </c>
      <c r="AP39" s="342">
        <v>-1510</v>
      </c>
      <c r="AQ39" s="343">
        <v>-3160</v>
      </c>
      <c r="AR39" s="344">
        <v>-52.2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530</v>
      </c>
      <c r="AL40" s="1224"/>
      <c r="AM40" s="1224"/>
      <c r="AN40" s="1225"/>
      <c r="AO40" s="342">
        <v>-742525</v>
      </c>
      <c r="AP40" s="342">
        <v>-21022</v>
      </c>
      <c r="AQ40" s="343">
        <v>-28415</v>
      </c>
      <c r="AR40" s="344">
        <v>-26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301</v>
      </c>
      <c r="AL41" s="1230"/>
      <c r="AM41" s="1230"/>
      <c r="AN41" s="1231"/>
      <c r="AO41" s="342">
        <v>516836</v>
      </c>
      <c r="AP41" s="342">
        <v>14632</v>
      </c>
      <c r="AQ41" s="343">
        <v>12925</v>
      </c>
      <c r="AR41" s="344">
        <v>13.2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499</v>
      </c>
      <c r="AN49" s="1220" t="s">
        <v>534</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1663802</v>
      </c>
      <c r="AN51" s="364">
        <v>47270</v>
      </c>
      <c r="AO51" s="365">
        <v>-60.7</v>
      </c>
      <c r="AP51" s="366">
        <v>53292</v>
      </c>
      <c r="AQ51" s="367">
        <v>0</v>
      </c>
      <c r="AR51" s="368">
        <v>-60.7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748663</v>
      </c>
      <c r="AN52" s="372">
        <v>21270</v>
      </c>
      <c r="AO52" s="373">
        <v>-50.8</v>
      </c>
      <c r="AP52" s="374">
        <v>28900</v>
      </c>
      <c r="AQ52" s="375">
        <v>18.899999999999999</v>
      </c>
      <c r="AR52" s="376">
        <v>-69.7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2365080</v>
      </c>
      <c r="AN53" s="364">
        <v>66965</v>
      </c>
      <c r="AO53" s="365">
        <v>41.7</v>
      </c>
      <c r="AP53" s="366">
        <v>49919</v>
      </c>
      <c r="AQ53" s="367">
        <v>-6.3</v>
      </c>
      <c r="AR53" s="368">
        <v>48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649464</v>
      </c>
      <c r="AN54" s="372">
        <v>18389</v>
      </c>
      <c r="AO54" s="373">
        <v>-13.5</v>
      </c>
      <c r="AP54" s="374">
        <v>26398</v>
      </c>
      <c r="AQ54" s="375">
        <v>-8.6999999999999993</v>
      </c>
      <c r="AR54" s="376">
        <v>-4.8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3038667</v>
      </c>
      <c r="AN55" s="364">
        <v>86458</v>
      </c>
      <c r="AO55" s="365">
        <v>29.1</v>
      </c>
      <c r="AP55" s="366">
        <v>47738</v>
      </c>
      <c r="AQ55" s="367">
        <v>-4.4000000000000004</v>
      </c>
      <c r="AR55" s="368">
        <v>33.5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683741</v>
      </c>
      <c r="AN56" s="372">
        <v>19454</v>
      </c>
      <c r="AO56" s="373">
        <v>5.8</v>
      </c>
      <c r="AP56" s="374">
        <v>24937</v>
      </c>
      <c r="AQ56" s="375">
        <v>-5.5</v>
      </c>
      <c r="AR56" s="376">
        <v>11.3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1667213</v>
      </c>
      <c r="AN57" s="364">
        <v>47372</v>
      </c>
      <c r="AO57" s="365">
        <v>-45.2</v>
      </c>
      <c r="AP57" s="366">
        <v>52191</v>
      </c>
      <c r="AQ57" s="367">
        <v>9.3000000000000007</v>
      </c>
      <c r="AR57" s="368">
        <v>-54.5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600346</v>
      </c>
      <c r="AN58" s="372">
        <v>17058</v>
      </c>
      <c r="AO58" s="373">
        <v>-12.3</v>
      </c>
      <c r="AP58" s="374">
        <v>24843</v>
      </c>
      <c r="AQ58" s="375">
        <v>-0.4</v>
      </c>
      <c r="AR58" s="376">
        <v>-11.9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1135675</v>
      </c>
      <c r="AN59" s="364">
        <v>32152</v>
      </c>
      <c r="AO59" s="365">
        <v>-32.1</v>
      </c>
      <c r="AP59" s="366">
        <v>47387</v>
      </c>
      <c r="AQ59" s="367">
        <v>-9.1999999999999993</v>
      </c>
      <c r="AR59" s="368">
        <v>-22.9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350968</v>
      </c>
      <c r="AN60" s="372">
        <v>9936</v>
      </c>
      <c r="AO60" s="373">
        <v>-41.8</v>
      </c>
      <c r="AP60" s="374">
        <v>24928</v>
      </c>
      <c r="AQ60" s="375">
        <v>0.3</v>
      </c>
      <c r="AR60" s="376">
        <v>-42.1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1974087</v>
      </c>
      <c r="AN61" s="379">
        <v>56043</v>
      </c>
      <c r="AO61" s="380">
        <v>-13.4</v>
      </c>
      <c r="AP61" s="381">
        <v>50105</v>
      </c>
      <c r="AQ61" s="382">
        <v>-2.1</v>
      </c>
      <c r="AR61" s="368">
        <v>-11.3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606636</v>
      </c>
      <c r="AN62" s="372">
        <v>17221</v>
      </c>
      <c r="AO62" s="373">
        <v>-22.5</v>
      </c>
      <c r="AP62" s="374">
        <v>26001</v>
      </c>
      <c r="AQ62" s="375">
        <v>0.9</v>
      </c>
      <c r="AR62" s="376">
        <v>-23.4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tS7pgm7UrUgpjyp0BOkmSpCkcR5FVqfrjdJU7RKYbxSAjt979xRge3tkTCDPZyX1rLZTbHACY1KCPBgwvHEt8w==" saltValue="dfsiAl3PQzBUPWRBNS8bp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25"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2pizSlVLhWJ0B0k20+h1FLleETZ18Le0GnHlk8Mlik4L5hRovQvuuPmLbiKB2QJDOSeo/kvWvuzmGL31JwNrQ==" saltValue="hREy4fCl9OURv6brBGDd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ZPmutZLQzBkt8LDCC+91vZ3dBbCvsWHeOFChBa0+hM9z8sL7RcOKohbfbY9U9sCk8YcORg8v6fACVrM+1d52g==" saltValue="htYBCM5+hrVoQIn0Zipy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2" t="s">
        <v>3</v>
      </c>
      <c r="D47" s="1232"/>
      <c r="E47" s="1233"/>
      <c r="F47" s="11">
        <v>17.670000000000002</v>
      </c>
      <c r="G47" s="12">
        <v>15.76</v>
      </c>
      <c r="H47" s="12">
        <v>12.36</v>
      </c>
      <c r="I47" s="12">
        <v>12.56</v>
      </c>
      <c r="J47" s="13">
        <v>12.81</v>
      </c>
    </row>
    <row r="48" spans="2:10" ht="57.75" customHeight="1" x14ac:dyDescent="0.15">
      <c r="B48" s="14"/>
      <c r="C48" s="1234" t="s">
        <v>4</v>
      </c>
      <c r="D48" s="1234"/>
      <c r="E48" s="1235"/>
      <c r="F48" s="15">
        <v>5.89</v>
      </c>
      <c r="G48" s="16">
        <v>5.54</v>
      </c>
      <c r="H48" s="16">
        <v>5.0199999999999996</v>
      </c>
      <c r="I48" s="16">
        <v>4.38</v>
      </c>
      <c r="J48" s="17">
        <v>5.17</v>
      </c>
    </row>
    <row r="49" spans="2:10" ht="57.75" customHeight="1" thickBot="1" x14ac:dyDescent="0.2">
      <c r="B49" s="18"/>
      <c r="C49" s="1236" t="s">
        <v>5</v>
      </c>
      <c r="D49" s="1236"/>
      <c r="E49" s="1237"/>
      <c r="F49" s="19">
        <v>3.6</v>
      </c>
      <c r="G49" s="20" t="s">
        <v>555</v>
      </c>
      <c r="H49" s="20" t="s">
        <v>556</v>
      </c>
      <c r="I49" s="20" t="s">
        <v>557</v>
      </c>
      <c r="J49" s="21">
        <v>1.28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x8eAHkKUZqSyW6dKw+2dlZRmIPS20iCa0EYLR0x8UhKxooyqYq4QGu8+MIbSvFoSLX596Y9Nca9399ARu5t4w==" saltValue="rVkMQppLtBmFleiXtwXL6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沖縄県</cp:lastModifiedBy>
  <cp:lastPrinted>2020-03-16T04:50:33Z</cp:lastPrinted>
  <dcterms:created xsi:type="dcterms:W3CDTF">2020-02-10T06:41:30Z</dcterms:created>
  <dcterms:modified xsi:type="dcterms:W3CDTF">2020-09-23T07:23:54Z</dcterms:modified>
  <cp:category/>
</cp:coreProperties>
</file>